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xPinchak\Desktop\"/>
    </mc:Choice>
  </mc:AlternateContent>
  <xr:revisionPtr revIDLastSave="0" documentId="8_{F5C48207-A1C5-4052-945F-CE4443349E01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Overview" sheetId="16" r:id="rId1"/>
    <sheet name="Dashboard" sheetId="14" r:id="rId2"/>
    <sheet name="Forecast" sheetId="1" state="hidden" r:id="rId3"/>
    <sheet name="Standard Normal SIP" sheetId="2" state="hidden" r:id="rId4"/>
    <sheet name="PMTable" sheetId="7" state="hidden" r:id="rId5"/>
    <sheet name="SIPmath Chart Data" sheetId="8" state="hidden" r:id="rId6"/>
    <sheet name="Gauge graph data X" sheetId="13" state="hidden" r:id="rId7"/>
    <sheet name="Sheet3" sheetId="12" state="hidden" r:id="rId8"/>
    <sheet name="Sheet1" sheetId="15" state="hidden" r:id="rId9"/>
  </sheets>
  <externalReferences>
    <externalReference r:id="rId10"/>
    <externalReference r:id="rId11"/>
    <externalReference r:id="rId12"/>
  </externalReferences>
  <definedNames>
    <definedName name="_random_mode">FALSE</definedName>
    <definedName name="Budget">[1]MODEL!$C$6</definedName>
    <definedName name="CASH">[1]MODEL!$C$10</definedName>
    <definedName name="Cont">PMTable!$H$4:$H$1003</definedName>
    <definedName name="Cont_bins">'SIPmath Chart Data'!$H$7:$H$17</definedName>
    <definedName name="Cont_cume">'SIPmath Chart Data'!$H$32:$H$43</definedName>
    <definedName name="Cont_freq">'SIPmath Chart Data'!$H$19:$H$30</definedName>
    <definedName name="Cont_lbls">'SIPmath Chart Data'!$H$45:$H$56</definedName>
    <definedName name="COST">[1]MODEL!$F$27:$N$27</definedName>
    <definedName name="Debt">PMTable!$E$4:$E$1003</definedName>
    <definedName name="Debt_bins">'SIPmath Chart Data'!$E$7:$E$17</definedName>
    <definedName name="Debt_cume">'SIPmath Chart Data'!$E$32:$E$43</definedName>
    <definedName name="Debt_freq">'SIPmath Chart Data'!$E$19:$E$30</definedName>
    <definedName name="Debt_lbls">'SIPmath Chart Data'!$E$45:$E$56</definedName>
    <definedName name="Fixed">[2]PMTable!$C$4:$C$1003</definedName>
    <definedName name="Intercept">Forecast!$D$22</definedName>
    <definedName name="INTEREST">[1]Sheet1!$B$1</definedName>
    <definedName name="library_file_name">"Risk-Based Budget Demo.xlsx"</definedName>
    <definedName name="local_library">TRUE</definedName>
    <definedName name="Mean_Squared_Loss">[1]Sheet1!$K$7</definedName>
    <definedName name="Norm_0_1">Forecast!$R$4</definedName>
    <definedName name="Operating">[2]PMTable!$D$4:$D$1003</definedName>
    <definedName name="Ops">PMTable!$F$4:$F$1003</definedName>
    <definedName name="Ops_bins">'SIPmath Chart Data'!$F$7:$F$17</definedName>
    <definedName name="Ops_cume">'SIPmath Chart Data'!$F$32:$F$43</definedName>
    <definedName name="Ops_freq">'SIPmath Chart Data'!$F$19:$F$30</definedName>
    <definedName name="Ops_lbls">'SIPmath Chart Data'!$F$45:$F$56</definedName>
    <definedName name="PercentUncertain">PMTable!$D$4:$D$1003</definedName>
    <definedName name="PercentUncertain_bins">'SIPmath Chart Data'!$D$7:$D$17</definedName>
    <definedName name="PercentUncertain_cume">'SIPmath Chart Data'!$D$32:$D$43</definedName>
    <definedName name="PercentUncertain_freq">'SIPmath Chart Data'!$D$19:$D$30</definedName>
    <definedName name="PercentUncertain_lbls">'SIPmath Chart Data'!$D$45:$D$56</definedName>
    <definedName name="PM_Index">PMTable!$A$1</definedName>
    <definedName name="PM_Trials">'Standard Normal SIP'!$A$1</definedName>
    <definedName name="PORTFOLIO">[1]Sheet1!$E$2:$M$2</definedName>
    <definedName name="pos_freqs">IF(#REF!,#REF!,#REF!)</definedName>
    <definedName name="Purple_Point">#REF!</definedName>
    <definedName name="RECOURSE">#REF!</definedName>
    <definedName name="Selected_Cash">#REF!</definedName>
    <definedName name="selected_portfolio">#REF!</definedName>
    <definedName name="selected_portfolio_trials">#REF!</definedName>
    <definedName name="series_of_last_clicked_point">"Feasible"</definedName>
    <definedName name="SimForecast">PMTable!$C$4:$C$1003</definedName>
    <definedName name="SimForecast_bins">'SIPmath Chart Data'!$B$7:$B$17</definedName>
    <definedName name="SimForecast_cume">'SIPmath Chart Data'!$B$32:$B$43</definedName>
    <definedName name="SimForecast_freq">'SIPmath Chart Data'!$B$19:$B$30</definedName>
    <definedName name="SimForecast_lbls">'SIPmath Chart Data'!$B$45:$B$56</definedName>
    <definedName name="Slope">Forecast!$C$22</definedName>
    <definedName name="solver_nsim" hidden="1">1</definedName>
    <definedName name="solver_ntri">1000</definedName>
    <definedName name="solver_seed">1</definedName>
    <definedName name="solver_srng" hidden="1">1</definedName>
    <definedName name="sparklinesForInputs" hidden="1">TRUE</definedName>
    <definedName name="sparklinesForOutputs" hidden="1">TRUE</definedName>
    <definedName name="sparklinesIONumberOfBins" hidden="1">10</definedName>
    <definedName name="Spec">PMTable!$G$4:$G$1003</definedName>
    <definedName name="Spec_bins">'SIPmath Chart Data'!$G$7:$G$17</definedName>
    <definedName name="Spec_cume">'SIPmath Chart Data'!$G$32:$G$43</definedName>
    <definedName name="Spec_freq">'SIPmath Chart Data'!$G$19:$G$30</definedName>
    <definedName name="Spec_lbls">'SIPmath Chart Data'!$G$45:$G$56</definedName>
    <definedName name="Special">[2]PMTable!$E$4:$E$1003</definedName>
    <definedName name="SQR_RECOURSE">#REF!</definedName>
    <definedName name="Standard_Error">Forecast!$D$24</definedName>
    <definedName name="Standard_Normal">'Standard Normal SIP'!$B$3:$B$1003</definedName>
    <definedName name="trials_data">'[3]Trials Data'!$A$2:$J$1001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4" l="1"/>
  <c r="P8" i="14"/>
  <c r="X7" i="14" l="1"/>
  <c r="Y7" i="14" s="1"/>
  <c r="X6" i="14"/>
  <c r="Y6" i="14" s="1"/>
  <c r="X5" i="14"/>
  <c r="Y5" i="14" s="1"/>
  <c r="X4" i="14"/>
  <c r="Y4" i="14" s="1"/>
  <c r="AB20" i="14" l="1"/>
  <c r="D5" i="14" l="1"/>
  <c r="D6" i="14"/>
  <c r="D7" i="14"/>
  <c r="D8" i="14"/>
  <c r="D9" i="14"/>
  <c r="D10" i="14"/>
  <c r="D11" i="14"/>
  <c r="D12" i="14"/>
  <c r="D13" i="14"/>
  <c r="D14" i="14"/>
  <c r="D15" i="14"/>
  <c r="D16" i="14"/>
  <c r="D17" i="14"/>
  <c r="D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4" i="14"/>
  <c r="H4" i="8" l="1"/>
  <c r="H7" i="8"/>
  <c r="G4" i="8"/>
  <c r="G7" i="8"/>
  <c r="F4" i="8"/>
  <c r="F7" i="8"/>
  <c r="E4" i="8"/>
  <c r="E7" i="8"/>
  <c r="F5" i="8" l="1"/>
  <c r="F6" i="8" s="1"/>
  <c r="F45" i="8" s="1"/>
  <c r="H5" i="8"/>
  <c r="H6" i="8" s="1"/>
  <c r="H45" i="8" s="1"/>
  <c r="E5" i="8"/>
  <c r="E8" i="8" s="1"/>
  <c r="E46" i="8" s="1"/>
  <c r="G5" i="8"/>
  <c r="G8" i="8" s="1"/>
  <c r="G46" i="8" s="1"/>
  <c r="AB1" i="14"/>
  <c r="F8" i="8" l="1"/>
  <c r="F46" i="8" s="1"/>
  <c r="H8" i="8"/>
  <c r="H46" i="8" s="1"/>
  <c r="G9" i="8"/>
  <c r="G47" i="8" s="1"/>
  <c r="E6" i="8"/>
  <c r="E45" i="8" s="1"/>
  <c r="G6" i="8"/>
  <c r="G45" i="8" s="1"/>
  <c r="E9" i="8"/>
  <c r="Z11" i="14"/>
  <c r="Z12" i="14" s="1"/>
  <c r="F9" i="8" l="1"/>
  <c r="F47" i="8" s="1"/>
  <c r="H9" i="8"/>
  <c r="H47" i="8" s="1"/>
  <c r="E10" i="8"/>
  <c r="E48" i="8" s="1"/>
  <c r="E47" i="8"/>
  <c r="G10" i="8"/>
  <c r="G48" i="8" s="1"/>
  <c r="C1004" i="7"/>
  <c r="F10" i="8" l="1"/>
  <c r="F48" i="8" s="1"/>
  <c r="H10" i="8"/>
  <c r="H48" i="8" s="1"/>
  <c r="G11" i="8"/>
  <c r="E11" i="8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F11" i="8" l="1"/>
  <c r="F49" i="8" s="1"/>
  <c r="G1" i="14"/>
  <c r="H11" i="8"/>
  <c r="H49" i="8" s="1"/>
  <c r="E12" i="8"/>
  <c r="E50" i="8" s="1"/>
  <c r="G12" i="8"/>
  <c r="E49" i="8"/>
  <c r="G49" i="8"/>
  <c r="I8" i="14"/>
  <c r="I7" i="14"/>
  <c r="E4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4" i="1"/>
  <c r="F12" i="8" l="1"/>
  <c r="F50" i="8" s="1"/>
  <c r="C72" i="13"/>
  <c r="C82" i="13"/>
  <c r="H12" i="8"/>
  <c r="H50" i="8" s="1"/>
  <c r="G50" i="8"/>
  <c r="E13" i="8"/>
  <c r="G13" i="8"/>
  <c r="G24" i="1"/>
  <c r="H24" i="1" s="1"/>
  <c r="G25" i="1"/>
  <c r="H25" i="1" s="1"/>
  <c r="B50" i="13"/>
  <c r="B69" i="13" s="1"/>
  <c r="B32" i="13"/>
  <c r="F13" i="8" l="1"/>
  <c r="F51" i="8" s="1"/>
  <c r="H13" i="8"/>
  <c r="H14" i="8" s="1"/>
  <c r="H52" i="8" s="1"/>
  <c r="E14" i="8"/>
  <c r="E52" i="8" s="1"/>
  <c r="E51" i="8"/>
  <c r="G14" i="8"/>
  <c r="G52" i="8" s="1"/>
  <c r="G51" i="8"/>
  <c r="B67" i="13"/>
  <c r="D7" i="8"/>
  <c r="D4" i="8"/>
  <c r="F14" i="8" l="1"/>
  <c r="F52" i="8" s="1"/>
  <c r="H51" i="8"/>
  <c r="G15" i="8"/>
  <c r="H15" i="8"/>
  <c r="E15" i="8"/>
  <c r="E53" i="8" s="1"/>
  <c r="F5" i="12"/>
  <c r="D5" i="12"/>
  <c r="C2" i="1"/>
  <c r="B2" i="1"/>
  <c r="F15" i="8" l="1"/>
  <c r="F53" i="8" s="1"/>
  <c r="G16" i="8"/>
  <c r="G54" i="8" s="1"/>
  <c r="G53" i="8"/>
  <c r="H16" i="8"/>
  <c r="H54" i="8" s="1"/>
  <c r="E16" i="8"/>
  <c r="H53" i="8"/>
  <c r="D2" i="1"/>
  <c r="C5" i="8"/>
  <c r="C8" i="8" s="1"/>
  <c r="C46" i="8" s="1"/>
  <c r="D5" i="8"/>
  <c r="D8" i="8" s="1"/>
  <c r="F16" i="8" l="1"/>
  <c r="F54" i="8" s="1"/>
  <c r="E17" i="8"/>
  <c r="E55" i="8" s="1"/>
  <c r="E54" i="8"/>
  <c r="G17" i="8"/>
  <c r="H17" i="8"/>
  <c r="C6" i="8"/>
  <c r="C45" i="8" s="1"/>
  <c r="D6" i="8"/>
  <c r="D45" i="8" s="1"/>
  <c r="D9" i="8"/>
  <c r="D46" i="8"/>
  <c r="C9" i="8"/>
  <c r="F17" i="8" l="1"/>
  <c r="F19" i="8" s="1" a="1"/>
  <c r="H18" i="8"/>
  <c r="H56" i="8" s="1"/>
  <c r="H19" i="8" a="1"/>
  <c r="H55" i="8"/>
  <c r="G18" i="8"/>
  <c r="G56" i="8" s="1"/>
  <c r="G19" i="8" a="1"/>
  <c r="G55" i="8"/>
  <c r="E18" i="8"/>
  <c r="E56" i="8" s="1"/>
  <c r="E19" i="8" a="1"/>
  <c r="B15" i="13"/>
  <c r="D10" i="8"/>
  <c r="D48" i="8" s="1"/>
  <c r="D47" i="8"/>
  <c r="C10" i="8"/>
  <c r="C48" i="8" s="1"/>
  <c r="C47" i="8"/>
  <c r="B5" i="8"/>
  <c r="B8" i="8" s="1"/>
  <c r="C22" i="1" a="1"/>
  <c r="D22" i="1" s="1"/>
  <c r="F18" i="8" l="1"/>
  <c r="F56" i="8" s="1"/>
  <c r="F55" i="8"/>
  <c r="F22" i="8"/>
  <c r="F26" i="8"/>
  <c r="F30" i="8"/>
  <c r="F24" i="8"/>
  <c r="F19" i="8"/>
  <c r="F32" i="8" s="1"/>
  <c r="F23" i="8"/>
  <c r="F27" i="8"/>
  <c r="F20" i="8"/>
  <c r="F28" i="8"/>
  <c r="F21" i="8"/>
  <c r="F25" i="8"/>
  <c r="F29" i="8"/>
  <c r="H22" i="8"/>
  <c r="H26" i="8"/>
  <c r="H30" i="8"/>
  <c r="H19" i="8"/>
  <c r="H32" i="8" s="1"/>
  <c r="H23" i="8"/>
  <c r="H27" i="8"/>
  <c r="H20" i="8"/>
  <c r="H24" i="8"/>
  <c r="H28" i="8"/>
  <c r="H21" i="8"/>
  <c r="H25" i="8"/>
  <c r="H29" i="8"/>
  <c r="E22" i="8"/>
  <c r="E26" i="8"/>
  <c r="E30" i="8"/>
  <c r="E20" i="8"/>
  <c r="E24" i="8"/>
  <c r="E28" i="8"/>
  <c r="E19" i="8"/>
  <c r="E32" i="8" s="1"/>
  <c r="E23" i="8"/>
  <c r="E27" i="8"/>
  <c r="E29" i="8"/>
  <c r="E25" i="8"/>
  <c r="E21" i="8"/>
  <c r="G22" i="8"/>
  <c r="G26" i="8"/>
  <c r="G30" i="8"/>
  <c r="G20" i="8"/>
  <c r="G24" i="8"/>
  <c r="G28" i="8"/>
  <c r="G19" i="8"/>
  <c r="G32" i="8" s="1"/>
  <c r="G23" i="8"/>
  <c r="G27" i="8"/>
  <c r="G29" i="8"/>
  <c r="G21" i="8"/>
  <c r="G25" i="8"/>
  <c r="B28" i="13"/>
  <c r="B61" i="13"/>
  <c r="B73" i="13"/>
  <c r="B59" i="13"/>
  <c r="B35" i="13"/>
  <c r="B85" i="13"/>
  <c r="B56" i="13"/>
  <c r="B96" i="13"/>
  <c r="B38" i="13"/>
  <c r="B125" i="13"/>
  <c r="B126" i="13" s="1"/>
  <c r="B65" i="13"/>
  <c r="B158" i="13"/>
  <c r="B159" i="13" s="1"/>
  <c r="B63" i="13"/>
  <c r="B98" i="13"/>
  <c r="B111" i="13"/>
  <c r="B53" i="13"/>
  <c r="B109" i="13"/>
  <c r="B121" i="13"/>
  <c r="B155" i="13"/>
  <c r="B156" i="13" s="1"/>
  <c r="B108" i="13"/>
  <c r="B95" i="13"/>
  <c r="B188" i="13"/>
  <c r="B189" i="13" s="1"/>
  <c r="B26" i="13"/>
  <c r="B21" i="13"/>
  <c r="B22" i="13" s="1"/>
  <c r="D11" i="8"/>
  <c r="C11" i="8"/>
  <c r="B6" i="8"/>
  <c r="B45" i="8" s="1"/>
  <c r="B9" i="8"/>
  <c r="B47" i="8" s="1"/>
  <c r="B46" i="8"/>
  <c r="C24" i="1"/>
  <c r="C22" i="1"/>
  <c r="G3" i="1" s="1"/>
  <c r="D23" i="1"/>
  <c r="C23" i="1"/>
  <c r="D24" i="1"/>
  <c r="E5" i="1" s="1"/>
  <c r="H33" i="8" l="1"/>
  <c r="H34" i="8" s="1"/>
  <c r="H35" i="8" s="1"/>
  <c r="H36" i="8" s="1"/>
  <c r="H37" i="8" s="1"/>
  <c r="H38" i="8" s="1"/>
  <c r="H39" i="8" s="1"/>
  <c r="H40" i="8" s="1"/>
  <c r="H41" i="8" s="1"/>
  <c r="H42" i="8" s="1"/>
  <c r="H43" i="8" s="1"/>
  <c r="G33" i="8"/>
  <c r="G34" i="8" s="1"/>
  <c r="G35" i="8" s="1"/>
  <c r="G36" i="8" s="1"/>
  <c r="G37" i="8" s="1"/>
  <c r="G38" i="8" s="1"/>
  <c r="G39" i="8" s="1"/>
  <c r="G40" i="8" s="1"/>
  <c r="G41" i="8" s="1"/>
  <c r="G42" i="8" s="1"/>
  <c r="G43" i="8" s="1"/>
  <c r="E33" i="8"/>
  <c r="E34" i="8" s="1"/>
  <c r="E35" i="8" s="1"/>
  <c r="E36" i="8" s="1"/>
  <c r="E37" i="8" s="1"/>
  <c r="E38" i="8" s="1"/>
  <c r="E39" i="8" s="1"/>
  <c r="E40" i="8" s="1"/>
  <c r="E41" i="8" s="1"/>
  <c r="E42" i="8" s="1"/>
  <c r="E43" i="8" s="1"/>
  <c r="F33" i="8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I2" i="1"/>
  <c r="I5" i="14"/>
  <c r="B74" i="13"/>
  <c r="B99" i="13"/>
  <c r="B86" i="13"/>
  <c r="B128" i="13"/>
  <c r="B129" i="13" s="1"/>
  <c r="B161" i="13"/>
  <c r="B162" i="13" s="1"/>
  <c r="D12" i="8"/>
  <c r="D49" i="8"/>
  <c r="C12" i="8"/>
  <c r="C49" i="8"/>
  <c r="B10" i="8"/>
  <c r="B48" i="8" s="1"/>
  <c r="R4" i="1"/>
  <c r="J2" i="14" s="1"/>
  <c r="R5" i="14" l="1"/>
  <c r="R4" i="14"/>
  <c r="R7" i="14"/>
  <c r="R6" i="14"/>
  <c r="R2" i="14"/>
  <c r="B164" i="13"/>
  <c r="B165" i="13" s="1"/>
  <c r="B75" i="13"/>
  <c r="B87" i="13"/>
  <c r="B100" i="13"/>
  <c r="B131" i="13"/>
  <c r="B132" i="13" s="1"/>
  <c r="D13" i="8"/>
  <c r="D50" i="8"/>
  <c r="C13" i="8"/>
  <c r="C50" i="8"/>
  <c r="B11" i="8"/>
  <c r="B49" i="8" s="1"/>
  <c r="P2" i="14" l="1"/>
  <c r="B41" i="13"/>
  <c r="B44" i="13" s="1"/>
  <c r="B101" i="13"/>
  <c r="B134" i="13"/>
  <c r="B135" i="13" s="1"/>
  <c r="B76" i="13"/>
  <c r="B88" i="13"/>
  <c r="B167" i="13"/>
  <c r="B168" i="13" s="1"/>
  <c r="D14" i="8"/>
  <c r="D52" i="8" s="1"/>
  <c r="D51" i="8"/>
  <c r="C14" i="8"/>
  <c r="C52" i="8" s="1"/>
  <c r="C51" i="8"/>
  <c r="G4" i="1"/>
  <c r="H4" i="1" s="1"/>
  <c r="I4" i="1"/>
  <c r="D3" i="7" s="1"/>
  <c r="C3" i="7"/>
  <c r="F5" i="1"/>
  <c r="G5" i="1" s="1"/>
  <c r="B12" i="8"/>
  <c r="B47" i="13" l="1"/>
  <c r="B60" i="13"/>
  <c r="B68" i="13"/>
  <c r="B64" i="13"/>
  <c r="Z4" i="14"/>
  <c r="AA4" i="14" s="1"/>
  <c r="B89" i="13"/>
  <c r="B77" i="13"/>
  <c r="B102" i="13"/>
  <c r="B137" i="13"/>
  <c r="B138" i="13" s="1"/>
  <c r="B170" i="13"/>
  <c r="B171" i="13" s="1"/>
  <c r="D15" i="8"/>
  <c r="C15" i="8"/>
  <c r="B13" i="8"/>
  <c r="B51" i="8" s="1"/>
  <c r="B50" i="8"/>
  <c r="E3" i="7" l="1"/>
  <c r="Z5" i="14"/>
  <c r="AA5" i="14" s="1"/>
  <c r="B173" i="13"/>
  <c r="B174" i="13" s="1"/>
  <c r="B103" i="13"/>
  <c r="B78" i="13"/>
  <c r="B90" i="13"/>
  <c r="B140" i="13"/>
  <c r="B141" i="13" s="1"/>
  <c r="D16" i="8"/>
  <c r="D53" i="8"/>
  <c r="C16" i="8"/>
  <c r="C53" i="8"/>
  <c r="B14" i="8"/>
  <c r="F3" i="7" l="1"/>
  <c r="Z6" i="14"/>
  <c r="AA6" i="14" s="1"/>
  <c r="B143" i="13"/>
  <c r="B144" i="13" s="1"/>
  <c r="B91" i="13"/>
  <c r="B104" i="13"/>
  <c r="B79" i="13"/>
  <c r="B176" i="13"/>
  <c r="B177" i="13" s="1"/>
  <c r="D17" i="8"/>
  <c r="D54" i="8"/>
  <c r="C17" i="8"/>
  <c r="C54" i="8"/>
  <c r="B15" i="8"/>
  <c r="B52" i="8"/>
  <c r="G3" i="7" l="1"/>
  <c r="Z7" i="14"/>
  <c r="B146" i="13"/>
  <c r="B147" i="13" s="1"/>
  <c r="B80" i="13"/>
  <c r="B179" i="13"/>
  <c r="B180" i="13" s="1"/>
  <c r="B92" i="13"/>
  <c r="B105" i="13"/>
  <c r="D18" i="8"/>
  <c r="D56" i="8" s="1"/>
  <c r="D19" i="8" a="1"/>
  <c r="D55" i="8"/>
  <c r="C18" i="8"/>
  <c r="C56" i="8" s="1"/>
  <c r="C19" i="8" a="1"/>
  <c r="C55" i="8"/>
  <c r="B16" i="8"/>
  <c r="B54" i="8" s="1"/>
  <c r="B53" i="8"/>
  <c r="AA7" i="14" l="1"/>
  <c r="H3" i="7" s="1"/>
  <c r="B93" i="13"/>
  <c r="B81" i="13"/>
  <c r="B182" i="13"/>
  <c r="B183" i="13" s="1"/>
  <c r="B106" i="13"/>
  <c r="B149" i="13"/>
  <c r="B150" i="13" s="1"/>
  <c r="D22" i="8"/>
  <c r="D26" i="8"/>
  <c r="D30" i="8"/>
  <c r="D19" i="8"/>
  <c r="D32" i="8" s="1"/>
  <c r="D23" i="8"/>
  <c r="D27" i="8"/>
  <c r="D21" i="8"/>
  <c r="D25" i="8"/>
  <c r="D29" i="8"/>
  <c r="D20" i="8"/>
  <c r="D24" i="8"/>
  <c r="D28" i="8"/>
  <c r="C22" i="8"/>
  <c r="C26" i="8"/>
  <c r="C30" i="8"/>
  <c r="C19" i="8"/>
  <c r="C32" i="8" s="1"/>
  <c r="C23" i="8"/>
  <c r="C27" i="8"/>
  <c r="C21" i="8"/>
  <c r="C25" i="8"/>
  <c r="C29" i="8"/>
  <c r="C20" i="8"/>
  <c r="C24" i="8"/>
  <c r="C28" i="8"/>
  <c r="B17" i="8"/>
  <c r="B152" i="13" l="1"/>
  <c r="B153" i="13" s="1"/>
  <c r="B107" i="13"/>
  <c r="B94" i="13"/>
  <c r="B185" i="13"/>
  <c r="B186" i="13" s="1"/>
  <c r="C33" i="8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D33" i="8"/>
  <c r="D34" i="8" s="1"/>
  <c r="D35" i="8" s="1"/>
  <c r="D36" i="8" s="1"/>
  <c r="D37" i="8" s="1"/>
  <c r="D38" i="8" s="1"/>
  <c r="D39" i="8" s="1"/>
  <c r="D40" i="8" s="1"/>
  <c r="D41" i="8" s="1"/>
  <c r="D42" i="8" s="1"/>
  <c r="D43" i="8" s="1"/>
  <c r="B18" i="8"/>
  <c r="B56" i="8" s="1"/>
  <c r="B19" i="8" a="1"/>
  <c r="B55" i="8"/>
  <c r="B22" i="8" l="1"/>
  <c r="B26" i="8"/>
  <c r="B30" i="8"/>
  <c r="B21" i="8"/>
  <c r="B25" i="8"/>
  <c r="B29" i="8"/>
  <c r="B19" i="8"/>
  <c r="B32" i="8" s="1"/>
  <c r="B23" i="8"/>
  <c r="B27" i="8"/>
  <c r="B20" i="8"/>
  <c r="B24" i="8"/>
  <c r="B28" i="8"/>
  <c r="B33" i="8" l="1"/>
  <c r="B34" i="8" s="1"/>
  <c r="B35" i="8" s="1"/>
  <c r="B36" i="8" s="1"/>
  <c r="B37" i="8" s="1"/>
  <c r="B38" i="8" s="1"/>
  <c r="B39" i="8" s="1"/>
  <c r="B40" i="8" s="1"/>
  <c r="B41" i="8" s="1"/>
  <c r="B42" i="8" s="1"/>
  <c r="B4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SKavanagh</author>
  </authors>
  <commentList>
    <comment ref="Q5" authorId="0" shapeId="0" xr:uid="{00000000-0006-0000-0100-000001000000}">
      <text>
        <r>
          <rPr>
            <b/>
            <sz val="20"/>
            <color indexed="81"/>
            <rFont val="Tahoma"/>
            <family val="2"/>
          </rPr>
          <t>Includes recurring expenditures that cannot be easily reduced like salaries and benefits for public employees that provide core services.</t>
        </r>
      </text>
    </comment>
    <comment ref="Q6" authorId="0" shapeId="0" xr:uid="{00000000-0006-0000-0100-000002000000}">
      <text>
        <r>
          <rPr>
            <b/>
            <sz val="20"/>
            <color indexed="81"/>
            <rFont val="Tahoma"/>
            <family val="2"/>
          </rPr>
          <t>Includes one-time expenditures on special projects. It is assumed these costs can safely deferred to next year, if necessary.</t>
        </r>
      </text>
    </comment>
    <comment ref="Q7" authorId="0" shapeId="0" xr:uid="{00000000-0006-0000-0100-000003000000}">
      <text>
        <r>
          <rPr>
            <b/>
            <sz val="20"/>
            <color indexed="81"/>
            <rFont val="Tahoma"/>
            <family val="2"/>
          </rPr>
          <t>Cushion intended as buffer against shortfalls</t>
        </r>
      </text>
    </comment>
  </commentList>
</comments>
</file>

<file path=xl/sharedStrings.xml><?xml version="1.0" encoding="utf-8"?>
<sst xmlns="http://schemas.openxmlformats.org/spreadsheetml/2006/main" count="117" uniqueCount="84">
  <si>
    <t>Slope</t>
  </si>
  <si>
    <t>Intercept</t>
  </si>
  <si>
    <t>SE Slope</t>
  </si>
  <si>
    <t>R squared</t>
  </si>
  <si>
    <t>SE Intercept</t>
  </si>
  <si>
    <t>Standard_Normal</t>
  </si>
  <si>
    <t>Index</t>
  </si>
  <si>
    <t>Values</t>
  </si>
  <si>
    <t>Forecast in 000's</t>
  </si>
  <si>
    <t>Average</t>
  </si>
  <si>
    <t>For more on the SIPmath™ standard visit</t>
  </si>
  <si>
    <t>www.probabilitymanagement.org/Sipmath.htm</t>
  </si>
  <si>
    <t>http://viewer.zmags.com/publication/90ffcc6b#/90ffcc6b/29</t>
  </si>
  <si>
    <t>Actual</t>
  </si>
  <si>
    <t>Forecast</t>
  </si>
  <si>
    <t>Decimal Places</t>
  </si>
  <si>
    <t>Offset</t>
  </si>
  <si>
    <t>City 1</t>
  </si>
  <si>
    <t>City2</t>
  </si>
  <si>
    <t>Generated with the SIPmath™ Modeler Tools from ProbabilityManagement.org</t>
  </si>
  <si>
    <t>SimForecast</t>
  </si>
  <si>
    <t>Standard Error</t>
  </si>
  <si>
    <t>PercentUncertain</t>
  </si>
  <si>
    <t>Your Forecast</t>
  </si>
  <si>
    <t>Better Forecast</t>
  </si>
  <si>
    <t>PI (95%)</t>
  </si>
  <si>
    <t>8.8-10.8</t>
  </si>
  <si>
    <t>Bias</t>
  </si>
  <si>
    <t>Y?</t>
  </si>
  <si>
    <t>X?</t>
  </si>
  <si>
    <t>Tick Marks</t>
  </si>
  <si>
    <t>Label text</t>
  </si>
  <si>
    <t>Y</t>
  </si>
  <si>
    <t>X</t>
  </si>
  <si>
    <t>Value</t>
  </si>
  <si>
    <t>Label locations</t>
  </si>
  <si>
    <t>Label Text</t>
  </si>
  <si>
    <t>Needle Labels</t>
  </si>
  <si>
    <t>High Needle</t>
  </si>
  <si>
    <t>Mid Needle</t>
  </si>
  <si>
    <t>Low Needle</t>
  </si>
  <si>
    <t>Needles</t>
  </si>
  <si>
    <t>Aspiration data label</t>
  </si>
  <si>
    <t>Gauge</t>
  </si>
  <si>
    <t>Blank</t>
  </si>
  <si>
    <t>Aspiration</t>
  </si>
  <si>
    <t>Title</t>
  </si>
  <si>
    <t>Main Title</t>
  </si>
  <si>
    <t>Tick inner radius scaling factor</t>
  </si>
  <si>
    <t>Tick outer radius</t>
  </si>
  <si>
    <t>Label radius</t>
  </si>
  <si>
    <t>Needle length</t>
  </si>
  <si>
    <t>Scaling factors</t>
  </si>
  <si>
    <t>Green cells are user inputs to this sheet, used to change the graph appearance.</t>
  </si>
  <si>
    <t>Yellow cells are data from other sheets,</t>
  </si>
  <si>
    <t xml:space="preserve"> Historical Data</t>
  </si>
  <si>
    <t xml:space="preserve">      Conservative</t>
  </si>
  <si>
    <t xml:space="preserve">      Optimistic</t>
  </si>
  <si>
    <t>Copyright © 2015, Sam L. Savage</t>
  </si>
  <si>
    <t>Remaining</t>
  </si>
  <si>
    <t>Debt Service</t>
  </si>
  <si>
    <t>Debt</t>
  </si>
  <si>
    <t>Ops</t>
  </si>
  <si>
    <t>Spec</t>
  </si>
  <si>
    <t>Cont</t>
  </si>
  <si>
    <t>2016 Forecast</t>
  </si>
  <si>
    <t>Simulated</t>
  </si>
  <si>
    <t>Deterministic</t>
  </si>
  <si>
    <t xml:space="preserve">          City 1 Data</t>
  </si>
  <si>
    <t xml:space="preserve">          City 2 Data</t>
  </si>
  <si>
    <t xml:space="preserve">          City 3 Data</t>
  </si>
  <si>
    <t>City 2</t>
  </si>
  <si>
    <t>City 3</t>
  </si>
  <si>
    <t>Revenue Forecast: cell J3 or J2</t>
  </si>
  <si>
    <t>Risk-Based Budget Dashboard Overview</t>
  </si>
  <si>
    <t>&lt;PgDn&gt; for</t>
  </si>
  <si>
    <t>Regression Graph</t>
  </si>
  <si>
    <r>
      <t>Budget Contingency</t>
    </r>
    <r>
      <rPr>
        <sz val="28"/>
        <color rgb="FFFF0000"/>
        <rFont val="Calibri"/>
        <family val="2"/>
        <scheme val="minor"/>
      </rPr>
      <t>*</t>
    </r>
  </si>
  <si>
    <r>
      <t>On-Going Operating</t>
    </r>
    <r>
      <rPr>
        <sz val="28"/>
        <color rgb="FFFF0000"/>
        <rFont val="Calibri"/>
        <family val="2"/>
        <scheme val="minor"/>
      </rPr>
      <t>*</t>
    </r>
  </si>
  <si>
    <r>
      <t>Non-Recurring Special Projects</t>
    </r>
    <r>
      <rPr>
        <sz val="28"/>
        <color rgb="FFFF0000"/>
        <rFont val="Calibri"/>
        <family val="2"/>
        <scheme val="minor"/>
      </rPr>
      <t>*</t>
    </r>
  </si>
  <si>
    <r>
      <rPr>
        <i/>
        <sz val="28"/>
        <color rgb="FFFF0000"/>
        <rFont val="Calibri"/>
        <family val="2"/>
        <scheme val="minor"/>
      </rPr>
      <t>*</t>
    </r>
    <r>
      <rPr>
        <i/>
        <sz val="28"/>
        <color theme="1"/>
        <rFont val="Calibri"/>
        <family val="2"/>
        <scheme val="minor"/>
      </rPr>
      <t>See cell comment for explanation</t>
    </r>
  </si>
  <si>
    <t>Shortfall</t>
  </si>
  <si>
    <t>Prediction
Interval</t>
  </si>
  <si>
    <t>Total Expenditures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</si>
</sst>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%"/>
    <numFmt numFmtId="166" formatCode="_(* #,##0.000_);_(* \(#,##0.000\);_(* &quot;-&quot;???_);_(@_)"/>
    <numFmt numFmtId="167" formatCode=";;;"/>
    <numFmt numFmtId="168" formatCode="&quot;$&quot;#,##0.00"/>
  </numFmts>
  <fonts count="20">
    <font>
      <sz val="2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6"/>
      <color theme="1"/>
      <name val="Calibri"/>
      <family val="2"/>
    </font>
    <font>
      <u/>
      <sz val="12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0"/>
      <name val="Arial"/>
      <family val="2"/>
    </font>
    <font>
      <sz val="10"/>
      <name val="SWISS"/>
    </font>
    <font>
      <sz val="18"/>
      <name val="Arial"/>
      <family val="2"/>
    </font>
    <font>
      <b/>
      <sz val="36"/>
      <color theme="1"/>
      <name val="Calibri"/>
      <family val="2"/>
      <scheme val="minor"/>
    </font>
    <font>
      <b/>
      <i/>
      <sz val="48"/>
      <color theme="0" tint="-0.34998626667073579"/>
      <name val="Agency FB"/>
      <family val="2"/>
    </font>
    <font>
      <b/>
      <sz val="55"/>
      <color rgb="FFFF0000"/>
      <name val="Calibri"/>
      <family val="2"/>
      <scheme val="minor"/>
    </font>
    <font>
      <b/>
      <sz val="20"/>
      <color indexed="81"/>
      <name val="Tahoma"/>
      <family val="2"/>
    </font>
    <font>
      <sz val="36"/>
      <color theme="1"/>
      <name val="Calibri"/>
      <family val="2"/>
      <scheme val="minor"/>
    </font>
    <font>
      <i/>
      <sz val="28"/>
      <color theme="1"/>
      <name val="Calibri"/>
      <family val="2"/>
      <scheme val="minor"/>
    </font>
    <font>
      <sz val="28"/>
      <color rgb="FFFF0000"/>
      <name val="Calibri"/>
      <family val="2"/>
      <scheme val="minor"/>
    </font>
    <font>
      <i/>
      <sz val="28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</borders>
  <cellStyleXfs count="9">
    <xf numFmtId="0" fontId="0" fillId="0" borderId="0"/>
    <xf numFmtId="0" fontId="2" fillId="0" borderId="0">
      <alignment vertical="center"/>
    </xf>
    <xf numFmtId="0" fontId="4" fillId="0" borderId="0" applyNumberFormat="0" applyFill="0" applyBorder="0" applyAlignment="0" applyProtection="0"/>
    <xf numFmtId="0" fontId="6" fillId="0" borderId="0"/>
    <xf numFmtId="44" fontId="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9" fillId="0" borderId="0"/>
  </cellStyleXfs>
  <cellXfs count="7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/>
    <xf numFmtId="0" fontId="0" fillId="2" borderId="3" xfId="0" applyFill="1" applyBorder="1"/>
    <xf numFmtId="0" fontId="0" fillId="2" borderId="5" xfId="0" applyFill="1" applyBorder="1"/>
    <xf numFmtId="0" fontId="0" fillId="3" borderId="4" xfId="0" applyFill="1" applyBorder="1"/>
    <xf numFmtId="0" fontId="0" fillId="3" borderId="6" xfId="0" applyFill="1" applyBorder="1"/>
    <xf numFmtId="1" fontId="0" fillId="0" borderId="0" xfId="0" applyNumberFormat="1" applyAlignment="1">
      <alignment horizontal="center"/>
    </xf>
    <xf numFmtId="0" fontId="3" fillId="0" borderId="0" xfId="1" applyFont="1">
      <alignment vertical="center"/>
    </xf>
    <xf numFmtId="0" fontId="5" fillId="0" borderId="0" xfId="2" applyFont="1" applyFill="1" applyAlignment="1">
      <alignment vertical="center"/>
    </xf>
    <xf numFmtId="0" fontId="0" fillId="0" borderId="0" xfId="0" applyAlignment="1">
      <alignment horizontal="left"/>
    </xf>
    <xf numFmtId="164" fontId="0" fillId="4" borderId="0" xfId="0" applyNumberFormat="1" applyFill="1" applyAlignment="1">
      <alignment horizontal="center"/>
    </xf>
    <xf numFmtId="43" fontId="0" fillId="0" borderId="0" xfId="0" applyNumberFormat="1"/>
    <xf numFmtId="0" fontId="0" fillId="2" borderId="0" xfId="0" applyFill="1"/>
    <xf numFmtId="0" fontId="0" fillId="0" borderId="2" xfId="0" applyBorder="1"/>
    <xf numFmtId="164" fontId="0" fillId="2" borderId="0" xfId="0" applyNumberFormat="1" applyFill="1" applyAlignment="1">
      <alignment horizontal="center"/>
    </xf>
    <xf numFmtId="9" fontId="0" fillId="0" borderId="0" xfId="5" applyFont="1"/>
    <xf numFmtId="165" fontId="0" fillId="0" borderId="0" xfId="5" applyNumberFormat="1" applyFont="1"/>
    <xf numFmtId="166" fontId="7" fillId="0" borderId="7" xfId="0" applyNumberFormat="1" applyFont="1" applyBorder="1" applyAlignment="1">
      <alignment horizontal="right" vertical="top"/>
    </xf>
    <xf numFmtId="165" fontId="0" fillId="6" borderId="0" xfId="5" applyNumberFormat="1" applyFont="1" applyFill="1"/>
    <xf numFmtId="0" fontId="0" fillId="6" borderId="0" xfId="0" applyFill="1"/>
    <xf numFmtId="0" fontId="0" fillId="0" borderId="0" xfId="0" quotePrefix="1"/>
    <xf numFmtId="0" fontId="9" fillId="0" borderId="0" xfId="8"/>
    <xf numFmtId="0" fontId="9" fillId="8" borderId="0" xfId="8" applyFill="1"/>
    <xf numFmtId="0" fontId="9" fillId="7" borderId="0" xfId="8" applyFill="1"/>
    <xf numFmtId="0" fontId="11" fillId="7" borderId="0" xfId="8" applyFont="1" applyFill="1"/>
    <xf numFmtId="0" fontId="11" fillId="8" borderId="0" xfId="8" applyFont="1" applyFill="1"/>
    <xf numFmtId="0" fontId="11" fillId="0" borderId="0" xfId="8" applyFont="1"/>
    <xf numFmtId="0" fontId="11" fillId="0" borderId="10" xfId="8" applyFont="1" applyBorder="1"/>
    <xf numFmtId="0" fontId="11" fillId="0" borderId="9" xfId="8" applyFont="1" applyBorder="1"/>
    <xf numFmtId="0" fontId="11" fillId="0" borderId="8" xfId="8" applyFont="1" applyBorder="1"/>
    <xf numFmtId="0" fontId="11" fillId="0" borderId="11" xfId="8" applyFont="1" applyBorder="1"/>
    <xf numFmtId="0" fontId="11" fillId="0" borderId="10" xfId="8" applyFont="1" applyBorder="1" applyAlignment="1">
      <alignment horizontal="right"/>
    </xf>
    <xf numFmtId="0" fontId="11" fillId="0" borderId="9" xfId="8" applyFont="1" applyBorder="1" applyAlignment="1">
      <alignment horizontal="right"/>
    </xf>
    <xf numFmtId="0" fontId="11" fillId="0" borderId="0" xfId="8" applyFont="1" applyAlignment="1">
      <alignment horizontal="right"/>
    </xf>
    <xf numFmtId="1" fontId="11" fillId="0" borderId="0" xfId="8" applyNumberFormat="1" applyFont="1"/>
    <xf numFmtId="2" fontId="11" fillId="0" borderId="0" xfId="8" applyNumberFormat="1" applyFont="1"/>
    <xf numFmtId="0" fontId="0" fillId="5" borderId="0" xfId="0" applyFill="1"/>
    <xf numFmtId="168" fontId="11" fillId="0" borderId="0" xfId="8" applyNumberFormat="1" applyFont="1"/>
    <xf numFmtId="168" fontId="0" fillId="9" borderId="12" xfId="0" applyNumberFormat="1" applyFill="1" applyBorder="1" applyAlignment="1">
      <alignment horizontal="center"/>
    </xf>
    <xf numFmtId="0" fontId="0" fillId="0" borderId="15" xfId="0" applyBorder="1"/>
    <xf numFmtId="0" fontId="0" fillId="3" borderId="0" xfId="0" applyFill="1"/>
    <xf numFmtId="0" fontId="0" fillId="3" borderId="16" xfId="0" applyFill="1" applyBorder="1"/>
    <xf numFmtId="0" fontId="0" fillId="5" borderId="0" xfId="0" applyFill="1" applyAlignment="1">
      <alignment horizontal="center"/>
    </xf>
    <xf numFmtId="168" fontId="0" fillId="5" borderId="0" xfId="0" applyNumberFormat="1" applyFill="1" applyAlignment="1">
      <alignment horizontal="center" vertical="center"/>
    </xf>
    <xf numFmtId="0" fontId="12" fillId="5" borderId="0" xfId="0" applyFont="1" applyFill="1"/>
    <xf numFmtId="9" fontId="0" fillId="9" borderId="12" xfId="5" applyFont="1" applyFill="1" applyBorder="1" applyAlignment="1">
      <alignment horizontal="center"/>
    </xf>
    <xf numFmtId="0" fontId="0" fillId="4" borderId="0" xfId="0" applyFill="1"/>
    <xf numFmtId="0" fontId="13" fillId="4" borderId="0" xfId="0" applyFont="1" applyFill="1" applyAlignment="1">
      <alignment horizontal="left" vertical="center"/>
    </xf>
    <xf numFmtId="168" fontId="7" fillId="5" borderId="12" xfId="0" applyNumberFormat="1" applyFont="1" applyFill="1" applyBorder="1" applyAlignment="1">
      <alignment horizontal="right" vertical="top"/>
    </xf>
    <xf numFmtId="165" fontId="0" fillId="4" borderId="13" xfId="0" applyNumberFormat="1" applyFill="1" applyBorder="1"/>
    <xf numFmtId="165" fontId="0" fillId="4" borderId="14" xfId="0" applyNumberFormat="1" applyFill="1" applyBorder="1"/>
    <xf numFmtId="0" fontId="14" fillId="4" borderId="0" xfId="0" applyFont="1" applyFill="1"/>
    <xf numFmtId="0" fontId="12" fillId="5" borderId="0" xfId="0" applyFont="1" applyFill="1" applyAlignment="1">
      <alignment horizontal="left"/>
    </xf>
    <xf numFmtId="0" fontId="7" fillId="5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168" fontId="0" fillId="5" borderId="12" xfId="0" applyNumberFormat="1" applyFill="1" applyBorder="1" applyAlignment="1">
      <alignment horizontal="center"/>
    </xf>
    <xf numFmtId="0" fontId="0" fillId="9" borderId="0" xfId="0" applyFill="1"/>
    <xf numFmtId="9" fontId="0" fillId="5" borderId="0" xfId="5" applyFont="1" applyFill="1" applyAlignment="1">
      <alignment horizontal="center"/>
    </xf>
    <xf numFmtId="168" fontId="0" fillId="11" borderId="12" xfId="0" applyNumberFormat="1" applyFill="1" applyBorder="1" applyAlignment="1">
      <alignment horizontal="center"/>
    </xf>
    <xf numFmtId="168" fontId="16" fillId="11" borderId="0" xfId="0" applyNumberFormat="1" applyFont="1" applyFill="1" applyAlignment="1">
      <alignment horizontal="left"/>
    </xf>
    <xf numFmtId="0" fontId="17" fillId="5" borderId="0" xfId="0" applyFont="1" applyFill="1"/>
    <xf numFmtId="0" fontId="0" fillId="10" borderId="11" xfId="0" applyFill="1" applyBorder="1"/>
    <xf numFmtId="0" fontId="0" fillId="10" borderId="17" xfId="0" applyFill="1" applyBorder="1"/>
    <xf numFmtId="0" fontId="0" fillId="2" borderId="11" xfId="0" applyFill="1" applyBorder="1"/>
    <xf numFmtId="0" fontId="0" fillId="2" borderId="17" xfId="0" applyFill="1" applyBorder="1"/>
    <xf numFmtId="167" fontId="0" fillId="2" borderId="12" xfId="0" applyNumberFormat="1" applyFill="1" applyBorder="1"/>
    <xf numFmtId="0" fontId="0" fillId="4" borderId="0" xfId="0" applyFill="1" applyAlignment="1">
      <alignment horizontal="right"/>
    </xf>
    <xf numFmtId="168" fontId="0" fillId="9" borderId="10" xfId="0" applyNumberFormat="1" applyFill="1" applyBorder="1" applyAlignment="1">
      <alignment horizontal="center"/>
    </xf>
    <xf numFmtId="168" fontId="7" fillId="5" borderId="7" xfId="0" applyNumberFormat="1" applyFont="1" applyFill="1" applyBorder="1" applyAlignment="1">
      <alignment horizontal="center"/>
    </xf>
    <xf numFmtId="0" fontId="0" fillId="5" borderId="0" xfId="0" applyFill="1" applyAlignment="1">
      <alignment horizontal="center" vertical="top" wrapText="1"/>
    </xf>
    <xf numFmtId="0" fontId="0" fillId="5" borderId="0" xfId="0" applyFill="1" applyAlignment="1">
      <alignment horizontal="center" vertical="top"/>
    </xf>
    <xf numFmtId="0" fontId="0" fillId="5" borderId="0" xfId="0" applyFill="1" applyAlignment="1">
      <alignment horizontal="right"/>
    </xf>
    <xf numFmtId="0" fontId="0" fillId="5" borderId="18" xfId="0" applyFill="1" applyBorder="1" applyAlignment="1">
      <alignment horizontal="right"/>
    </xf>
  </cellXfs>
  <cellStyles count="9">
    <cellStyle name="Comma 2" xfId="7" xr:uid="{00000000-0005-0000-0000-000000000000}"/>
    <cellStyle name="Currency 2" xfId="4" xr:uid="{00000000-0005-0000-0000-000001000000}"/>
    <cellStyle name="Hyperlink" xfId="2" builtinId="8"/>
    <cellStyle name="Normal" xfId="0" builtinId="0"/>
    <cellStyle name="Normal 2" xfId="1" xr:uid="{00000000-0005-0000-0000-000004000000}"/>
    <cellStyle name="Normal 3" xfId="3" xr:uid="{00000000-0005-0000-0000-000005000000}"/>
    <cellStyle name="Normal 4" xfId="8" xr:uid="{00000000-0005-0000-0000-000006000000}"/>
    <cellStyle name="Normal 5" xfId="6" xr:uid="{00000000-0005-0000-0000-000007000000}"/>
    <cellStyle name="Percent" xfId="5" builtinId="5"/>
  </cellStyles>
  <dxfs count="4">
    <dxf>
      <font>
        <color rgb="FF9C0006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000341798543933E-2"/>
          <c:y val="6.2500635789345185E-2"/>
          <c:w val="0.87000424806761756"/>
          <c:h val="0.90625921894550521"/>
        </c:manualLayout>
      </c:layout>
      <c:doughnutChart>
        <c:varyColors val="1"/>
        <c:ser>
          <c:idx val="7"/>
          <c:order val="1"/>
          <c:tx>
            <c:v>duplicate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E22-44FB-AD25-505C843706B5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E22-44FB-AD25-505C843706B5}"/>
              </c:ext>
            </c:extLst>
          </c:dPt>
          <c:dPt>
            <c:idx val="2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E22-44FB-AD25-505C843706B5}"/>
              </c:ext>
            </c:extLst>
          </c:dPt>
          <c:val>
            <c:numRef>
              <c:f>'Gauge graph data X'!$B$21:$B$23</c:f>
              <c:numCache>
                <c:formatCode>General</c:formatCode>
                <c:ptCount val="3"/>
                <c:pt idx="0">
                  <c:v>14.999999999999996</c:v>
                </c:pt>
                <c:pt idx="1">
                  <c:v>15.000000000000004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22-44FB-AD25-505C843706B5}"/>
            </c:ext>
          </c:extLst>
        </c:ser>
        <c:ser>
          <c:idx val="2"/>
          <c:order val="2"/>
          <c:tx>
            <c:v>NPV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8E22-44FB-AD25-505C843706B5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8E22-44FB-AD25-505C843706B5}"/>
              </c:ext>
            </c:extLst>
          </c:dPt>
          <c:dPt>
            <c:idx val="2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C-8E22-44FB-AD25-505C843706B5}"/>
              </c:ext>
            </c:extLst>
          </c:dPt>
          <c:val>
            <c:numRef>
              <c:f>'Gauge graph data X'!$B$21:$B$23</c:f>
              <c:numCache>
                <c:formatCode>General</c:formatCode>
                <c:ptCount val="3"/>
                <c:pt idx="0">
                  <c:v>14.999999999999996</c:v>
                </c:pt>
                <c:pt idx="1">
                  <c:v>15.000000000000004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22-44FB-AD25-505C843706B5}"/>
            </c:ext>
          </c:extLst>
        </c:ser>
        <c:ser>
          <c:idx val="4"/>
          <c:order val="4"/>
          <c:tx>
            <c:v>Blank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8E22-44FB-AD25-505C843706B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8E22-44FB-AD25-505C843706B5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3-8E22-44FB-AD25-505C843706B5}"/>
              </c:ext>
            </c:extLst>
          </c:dPt>
          <c:val>
            <c:numRef>
              <c:f>'Gauge graph data X'!$B$17:$B$19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14-8E22-44FB-AD25-505C84370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0"/>
        <c:holeSize val="25"/>
      </c:doughnutChart>
      <c:scatterChart>
        <c:scatterStyle val="lineMarker"/>
        <c:varyColors val="0"/>
        <c:ser>
          <c:idx val="1"/>
          <c:order val="0"/>
          <c:tx>
            <c:v>Needle</c:v>
          </c:tx>
          <c:spPr>
            <a:ln w="82550">
              <a:solidFill>
                <a:srgbClr val="000000"/>
              </a:solidFill>
              <a:prstDash val="solid"/>
              <a:headEnd type="triangle"/>
              <a:tailEnd type="triangle"/>
            </a:ln>
          </c:spPr>
          <c:marker>
            <c:symbol val="none"/>
          </c:marker>
          <c:dPt>
            <c:idx val="1"/>
            <c:bubble3D val="0"/>
            <c:spPr>
              <a:ln w="127000">
                <a:solidFill>
                  <a:schemeClr val="tx1"/>
                </a:solidFill>
                <a:prstDash val="solid"/>
                <a:headEnd type="triangle"/>
                <a:tailEnd type="triangle"/>
              </a:ln>
            </c:spPr>
            <c:extLst>
              <c:ext xmlns:c16="http://schemas.microsoft.com/office/drawing/2014/chart" uri="{C3380CC4-5D6E-409C-BE32-E72D297353CC}">
                <c16:uniqueId val="{00000016-8E22-44FB-AD25-505C843706B5}"/>
              </c:ext>
            </c:extLst>
          </c:dPt>
          <c:xVal>
            <c:numRef>
              <c:f>'Gauge graph data X'!$B$43:$B$44</c:f>
              <c:numCache>
                <c:formatCode>General</c:formatCode>
                <c:ptCount val="2"/>
                <c:pt idx="0">
                  <c:v>0</c:v>
                </c:pt>
                <c:pt idx="1">
                  <c:v>0.1875583437559914</c:v>
                </c:pt>
              </c:numCache>
            </c:numRef>
          </c:xVal>
          <c:yVal>
            <c:numRef>
              <c:f>'Gauge graph data X'!$B$46:$B$47</c:f>
              <c:numCache>
                <c:formatCode>General</c:formatCode>
                <c:ptCount val="2"/>
                <c:pt idx="0">
                  <c:v>0</c:v>
                </c:pt>
                <c:pt idx="1">
                  <c:v>0.715836481109694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8E22-44FB-AD25-505C843706B5}"/>
            </c:ext>
          </c:extLst>
        </c:ser>
        <c:ser>
          <c:idx val="3"/>
          <c:order val="3"/>
          <c:tx>
            <c:v>Label Locations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X'!$B$111</c:f>
                  <c:strCache>
                    <c:ptCount val="1"/>
                    <c:pt idx="0">
                      <c:v>$2.79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{34C85A68-CCC8-4508-9389-AFBC35CDAA3E}</c15:txfldGUID>
                      <c15:f>'Gauge graph data X'!$B$111</c15:f>
                      <c15:dlblFieldTableCache>
                        <c:ptCount val="1"/>
                        <c:pt idx="0">
                          <c:v>$2.79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8E22-44FB-AD25-505C843706B5}"/>
                </c:ext>
              </c:extLst>
            </c:dLbl>
            <c:dLbl>
              <c:idx val="1"/>
              <c:tx>
                <c:strRef>
                  <c:f>'Gauge graph data X'!$B$112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{EED64819-79EC-4284-A318-52C69BF78152}</c15:txfldGUID>
                      <c15:f>'Gauge graph data X'!$B$112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8E22-44FB-AD25-505C843706B5}"/>
                </c:ext>
              </c:extLst>
            </c:dLbl>
            <c:dLbl>
              <c:idx val="2"/>
              <c:tx>
                <c:strRef>
                  <c:f>'Gauge graph data X'!$B$113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{36E45D73-9C8E-4EA4-928A-43534503ABA8}</c15:txfldGUID>
                      <c15:f>'Gauge graph data X'!$B$113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8E22-44FB-AD25-505C843706B5}"/>
                </c:ext>
              </c:extLst>
            </c:dLbl>
            <c:dLbl>
              <c:idx val="3"/>
              <c:tx>
                <c:strRef>
                  <c:f>'Gauge graph data X'!$B$114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{E7A2EFB6-CE88-4D95-A673-0958E62011F7}</c15:txfldGUID>
                      <c15:f>'Gauge graph data X'!$B$114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8E22-44FB-AD25-505C843706B5}"/>
                </c:ext>
              </c:extLst>
            </c:dLbl>
            <c:dLbl>
              <c:idx val="4"/>
              <c:tx>
                <c:strRef>
                  <c:f>'Gauge graph data X'!$B$115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{3B282754-1594-4A64-9BFA-71C0DC19CFDA}</c15:txfldGUID>
                      <c15:f>'Gauge graph data X'!$B$115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8E22-44FB-AD25-505C843706B5}"/>
                </c:ext>
              </c:extLst>
            </c:dLbl>
            <c:dLbl>
              <c:idx val="5"/>
              <c:tx>
                <c:strRef>
                  <c:f>'Gauge graph data X'!$B$116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{2B25A4C1-123A-4C52-BCE0-C5CBFAAD8EBF}</c15:txfldGUID>
                      <c15:f>'Gauge graph data X'!$B$116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8E22-44FB-AD25-505C843706B5}"/>
                </c:ext>
              </c:extLst>
            </c:dLbl>
            <c:dLbl>
              <c:idx val="6"/>
              <c:tx>
                <c:strRef>
                  <c:f>'Gauge graph data X'!$B$117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{43A0BF1B-B4C2-47D4-BAC4-FB1CDE25E84E}</c15:txfldGUID>
                      <c15:f>'Gauge graph data X'!$B$117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8E22-44FB-AD25-505C843706B5}"/>
                </c:ext>
              </c:extLst>
            </c:dLbl>
            <c:dLbl>
              <c:idx val="7"/>
              <c:tx>
                <c:strRef>
                  <c:f>'Gauge graph data X'!$B$118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{1D50FF3E-BD5C-4442-B5FA-D23A0536AD21}</c15:txfldGUID>
                      <c15:f>'Gauge graph data X'!$B$118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8E22-44FB-AD25-505C843706B5}"/>
                </c:ext>
              </c:extLst>
            </c:dLbl>
            <c:dLbl>
              <c:idx val="8"/>
              <c:tx>
                <c:strRef>
                  <c:f>'Gauge graph data X'!$B$119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{26FAB12C-A196-4BD0-8A5F-07B65E7629BB}</c15:txfldGUID>
                      <c15:f>'Gauge graph data X'!$B$119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8E22-44FB-AD25-505C843706B5}"/>
                </c:ext>
              </c:extLst>
            </c:dLbl>
            <c:dLbl>
              <c:idx val="9"/>
              <c:tx>
                <c:strRef>
                  <c:f>'Gauge graph data X'!$B$120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{927BCC91-EA13-4A6A-8950-C1C8D56BFECE}</c15:txfldGUID>
                      <c15:f>'Gauge graph data X'!$B$120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8E22-44FB-AD25-505C843706B5}"/>
                </c:ext>
              </c:extLst>
            </c:dLbl>
            <c:dLbl>
              <c:idx val="10"/>
              <c:tx>
                <c:strRef>
                  <c:f>'Gauge graph data X'!$B$121</c:f>
                  <c:strCache>
                    <c:ptCount val="1"/>
                    <c:pt idx="0">
                      <c:v>$5.21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{F9D26FFB-491A-45FC-BE38-D4F96367A6B2}</c15:txfldGUID>
                      <c15:f>'Gauge graph data X'!$B$121</c15:f>
                      <c15:dlblFieldTableCache>
                        <c:ptCount val="1"/>
                        <c:pt idx="0">
                          <c:v>$5.21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8E22-44FB-AD25-505C84370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aseline="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X'!$B$85:$B$95</c:f>
              <c:numCache>
                <c:formatCode>General</c:formatCode>
                <c:ptCount val="11"/>
                <c:pt idx="0">
                  <c:v>-0.42999999999999933</c:v>
                </c:pt>
                <c:pt idx="1">
                  <c:v>-0.7447818472546166</c:v>
                </c:pt>
                <c:pt idx="2">
                  <c:v>-0.86</c:v>
                </c:pt>
                <c:pt idx="3">
                  <c:v>-0.74478184725461771</c:v>
                </c:pt>
                <c:pt idx="4">
                  <c:v>-0.43000000000000116</c:v>
                </c:pt>
                <c:pt idx="5">
                  <c:v>-1.8964365668117101E-15</c:v>
                </c:pt>
                <c:pt idx="6">
                  <c:v>0.42999999999999788</c:v>
                </c:pt>
                <c:pt idx="7">
                  <c:v>0.74478184725461649</c:v>
                </c:pt>
                <c:pt idx="8">
                  <c:v>0.86</c:v>
                </c:pt>
                <c:pt idx="9">
                  <c:v>0.74478184725461838</c:v>
                </c:pt>
                <c:pt idx="10">
                  <c:v>0.43000000000000121</c:v>
                </c:pt>
              </c:numCache>
            </c:numRef>
          </c:xVal>
          <c:yVal>
            <c:numRef>
              <c:f>'Gauge graph data X'!$B$98:$B$108</c:f>
              <c:numCache>
                <c:formatCode>General</c:formatCode>
                <c:ptCount val="11"/>
                <c:pt idx="0">
                  <c:v>-0.74478184725461771</c:v>
                </c:pt>
                <c:pt idx="1">
                  <c:v>-0.43000000000000116</c:v>
                </c:pt>
                <c:pt idx="2">
                  <c:v>-3.1608830136642397E-16</c:v>
                </c:pt>
                <c:pt idx="3">
                  <c:v>0.42999999999999927</c:v>
                </c:pt>
                <c:pt idx="4">
                  <c:v>0.74478184725461649</c:v>
                </c:pt>
                <c:pt idx="5">
                  <c:v>0.86</c:v>
                </c:pt>
                <c:pt idx="6">
                  <c:v>0.74478184725461838</c:v>
                </c:pt>
                <c:pt idx="7">
                  <c:v>0.43000000000000121</c:v>
                </c:pt>
                <c:pt idx="8">
                  <c:v>1.9491179503727805E-15</c:v>
                </c:pt>
                <c:pt idx="9">
                  <c:v>-0.42999999999999783</c:v>
                </c:pt>
                <c:pt idx="10">
                  <c:v>-0.74478184725461649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8E22-44FB-AD25-505C843706B5}"/>
            </c:ext>
          </c:extLst>
        </c:ser>
        <c:ser>
          <c:idx val="5"/>
          <c:order val="5"/>
          <c:tx>
            <c:v>Tick Marks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'Gauge graph data X'!$B$125:$B$156</c:f>
              <c:numCache>
                <c:formatCode>General</c:formatCode>
                <c:ptCount val="32"/>
                <c:pt idx="0">
                  <c:v>-0.36999999999999944</c:v>
                </c:pt>
                <c:pt idx="1">
                  <c:v>-0.33299999999999952</c:v>
                </c:pt>
                <c:pt idx="3">
                  <c:v>-0.64085879880048402</c:v>
                </c:pt>
                <c:pt idx="4">
                  <c:v>-0.57677291892043558</c:v>
                </c:pt>
                <c:pt idx="6">
                  <c:v>-0.74</c:v>
                </c:pt>
                <c:pt idx="7">
                  <c:v>-0.66600000000000004</c:v>
                </c:pt>
                <c:pt idx="9">
                  <c:v>-0.64085879880048502</c:v>
                </c:pt>
                <c:pt idx="10">
                  <c:v>-0.57677291892043658</c:v>
                </c:pt>
                <c:pt idx="12">
                  <c:v>-0.37000000000000099</c:v>
                </c:pt>
                <c:pt idx="13">
                  <c:v>-0.33300000000000091</c:v>
                </c:pt>
                <c:pt idx="15">
                  <c:v>-1.631817510977518E-15</c:v>
                </c:pt>
                <c:pt idx="16">
                  <c:v>-1.4686357598797663E-15</c:v>
                </c:pt>
                <c:pt idx="18">
                  <c:v>0.36999999999999816</c:v>
                </c:pt>
                <c:pt idx="19">
                  <c:v>0.33299999999999835</c:v>
                </c:pt>
                <c:pt idx="21">
                  <c:v>0.64085879880048402</c:v>
                </c:pt>
                <c:pt idx="22">
                  <c:v>0.57677291892043558</c:v>
                </c:pt>
                <c:pt idx="24">
                  <c:v>0.74</c:v>
                </c:pt>
                <c:pt idx="25">
                  <c:v>0.66600000000000004</c:v>
                </c:pt>
                <c:pt idx="27">
                  <c:v>0.64085879880048557</c:v>
                </c:pt>
                <c:pt idx="28">
                  <c:v>0.57677291892043703</c:v>
                </c:pt>
                <c:pt idx="30">
                  <c:v>0.37000000000000105</c:v>
                </c:pt>
                <c:pt idx="31">
                  <c:v>0.33300000000000096</c:v>
                </c:pt>
              </c:numCache>
            </c:numRef>
          </c:xVal>
          <c:yVal>
            <c:numRef>
              <c:f>'Gauge graph data X'!$B$158:$B$189</c:f>
              <c:numCache>
                <c:formatCode>General</c:formatCode>
                <c:ptCount val="32"/>
                <c:pt idx="0">
                  <c:v>-0.64085879880048502</c:v>
                </c:pt>
                <c:pt idx="1">
                  <c:v>-0.57677291892043658</c:v>
                </c:pt>
                <c:pt idx="3">
                  <c:v>-0.37000000000000099</c:v>
                </c:pt>
                <c:pt idx="4">
                  <c:v>-0.33300000000000091</c:v>
                </c:pt>
                <c:pt idx="6">
                  <c:v>-2.7198295698971363E-16</c:v>
                </c:pt>
                <c:pt idx="7">
                  <c:v>-2.4478466129074225E-16</c:v>
                </c:pt>
                <c:pt idx="9">
                  <c:v>0.36999999999999938</c:v>
                </c:pt>
                <c:pt idx="10">
                  <c:v>0.33299999999999946</c:v>
                </c:pt>
                <c:pt idx="12">
                  <c:v>0.64085879880048402</c:v>
                </c:pt>
                <c:pt idx="13">
                  <c:v>0.57677291892043558</c:v>
                </c:pt>
                <c:pt idx="15">
                  <c:v>0.74</c:v>
                </c:pt>
                <c:pt idx="16">
                  <c:v>0.66600000000000004</c:v>
                </c:pt>
                <c:pt idx="18">
                  <c:v>0.64085879880048557</c:v>
                </c:pt>
                <c:pt idx="19">
                  <c:v>0.57677291892043703</c:v>
                </c:pt>
                <c:pt idx="21">
                  <c:v>0.37000000000000105</c:v>
                </c:pt>
                <c:pt idx="22">
                  <c:v>0.33300000000000096</c:v>
                </c:pt>
                <c:pt idx="24">
                  <c:v>1.6771480038091368E-15</c:v>
                </c:pt>
                <c:pt idx="25">
                  <c:v>1.5094332034282232E-15</c:v>
                </c:pt>
                <c:pt idx="27">
                  <c:v>-0.36999999999999816</c:v>
                </c:pt>
                <c:pt idx="28">
                  <c:v>-0.33299999999999835</c:v>
                </c:pt>
                <c:pt idx="30">
                  <c:v>-0.64085879880048402</c:v>
                </c:pt>
                <c:pt idx="31">
                  <c:v>-0.57677291892043558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8E22-44FB-AD25-505C843706B5}"/>
            </c:ext>
          </c:extLst>
        </c:ser>
        <c:ser>
          <c:idx val="6"/>
          <c:order val="6"/>
          <c:tx>
            <c:strRef>
              <c:f>'Gauge graph data X'!$B$57</c:f>
              <c:strCache>
                <c:ptCount val="1"/>
                <c:pt idx="0">
                  <c:v>Needle Labels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X'!$B$67</c:f>
                  <c:strCache>
                    <c:ptCount val="1"/>
                    <c:pt idx="0">
                      <c:v>$3.57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{51BBD17B-FDFC-413C-B31A-5780EB18626B}</c15:txfldGUID>
                      <c15:f>'Gauge graph data X'!$B$67</c15:f>
                      <c15:dlblFieldTableCache>
                        <c:ptCount val="1"/>
                        <c:pt idx="0">
                          <c:v>$3.57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8E22-44FB-AD25-505C843706B5}"/>
                </c:ext>
              </c:extLst>
            </c:dLbl>
            <c:dLbl>
              <c:idx val="1"/>
              <c:tx>
                <c:strRef>
                  <c:f>'Gauge graph data X'!$B$68</c:f>
                  <c:strCache>
                    <c:ptCount val="1"/>
                    <c:pt idx="0">
                      <c:v>$4.12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{3F313D36-989A-4CB6-ACD6-114DB322AAB2}</c15:txfldGUID>
                      <c15:f>'Gauge graph data X'!$B$68</c15:f>
                      <c15:dlblFieldTableCache>
                        <c:ptCount val="1"/>
                        <c:pt idx="0">
                          <c:v>$4.12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8E22-44FB-AD25-505C843706B5}"/>
                </c:ext>
              </c:extLst>
            </c:dLbl>
            <c:dLbl>
              <c:idx val="2"/>
              <c:tx>
                <c:strRef>
                  <c:f>'Gauge graph data X'!$B$69</c:f>
                  <c:strCache>
                    <c:ptCount val="1"/>
                    <c:pt idx="0">
                      <c:v>$4.66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{A72C91CD-78C3-4259-882D-44481FED534A}</c15:txfldGUID>
                      <c15:f>'Gauge graph data X'!$B$69</c15:f>
                      <c15:dlblFieldTableCache>
                        <c:ptCount val="1"/>
                        <c:pt idx="0">
                          <c:v>$4.66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8E22-44FB-AD25-505C84370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aseline="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X'!$B$59:$B$61</c:f>
              <c:numCache>
                <c:formatCode>General</c:formatCode>
                <c:ptCount val="3"/>
                <c:pt idx="0">
                  <c:v>-0.684845356806565</c:v>
                </c:pt>
                <c:pt idx="1">
                  <c:v>0.21797321031101702</c:v>
                </c:pt>
                <c:pt idx="2">
                  <c:v>0.85193195258529419</c:v>
                </c:pt>
              </c:numCache>
            </c:numRef>
          </c:xVal>
          <c:yVal>
            <c:numRef>
              <c:f>'Gauge graph data X'!$B$63:$B$65</c:f>
              <c:numCache>
                <c:formatCode>General</c:formatCode>
                <c:ptCount val="3"/>
                <c:pt idx="0">
                  <c:v>0.52017962018949637</c:v>
                </c:pt>
                <c:pt idx="1">
                  <c:v>0.83191807264099582</c:v>
                </c:pt>
                <c:pt idx="2">
                  <c:v>0.11752424500590508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8E22-44FB-AD25-505C843706B5}"/>
            </c:ext>
          </c:extLst>
        </c:ser>
        <c:ser>
          <c:idx val="8"/>
          <c:order val="7"/>
          <c:tx>
            <c:v>5%</c:v>
          </c:tx>
          <c:spPr>
            <a:ln w="38100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1"/>
            <c:bubble3D val="0"/>
            <c:spPr>
              <a:ln w="38100">
                <a:solidFill>
                  <a:srgbClr val="C00000"/>
                </a:solidFill>
                <a:prstDash val="solid"/>
                <a:headEnd type="diamond" w="med" len="med"/>
                <a:tailEnd type="triangle" w="med" len="med"/>
              </a:ln>
            </c:spPr>
            <c:extLst>
              <c:ext xmlns:c16="http://schemas.microsoft.com/office/drawing/2014/chart" uri="{C3380CC4-5D6E-409C-BE32-E72D297353CC}">
                <c16:uniqueId val="{0000002A-8E22-44FB-AD25-505C843706B5}"/>
              </c:ext>
            </c:extLst>
          </c:dPt>
          <c:xVal>
            <c:numRef>
              <c:f>'Gauge graph data X'!$B$34:$B$35</c:f>
              <c:numCache>
                <c:formatCode>General</c:formatCode>
                <c:ptCount val="2"/>
                <c:pt idx="0">
                  <c:v>0</c:v>
                </c:pt>
                <c:pt idx="1">
                  <c:v>-0.58928553957774199</c:v>
                </c:pt>
              </c:numCache>
            </c:numRef>
          </c:xVal>
          <c:yVal>
            <c:numRef>
              <c:f>'Gauge graph data X'!$B$37:$B$38</c:f>
              <c:numCache>
                <c:formatCode>General</c:formatCode>
                <c:ptCount val="2"/>
                <c:pt idx="0">
                  <c:v>0</c:v>
                </c:pt>
                <c:pt idx="1">
                  <c:v>0.44759641737235728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8E22-44FB-AD25-505C843706B5}"/>
            </c:ext>
          </c:extLst>
        </c:ser>
        <c:ser>
          <c:idx val="9"/>
          <c:order val="8"/>
          <c:tx>
            <c:v>95%</c:v>
          </c:tx>
          <c:spPr>
            <a:ln w="38100">
              <a:solidFill>
                <a:srgbClr val="969696"/>
              </a:solidFill>
              <a:prstDash val="solid"/>
              <a:headEnd type="diamond" w="med" len="med"/>
              <a:tailEnd type="diamond" w="med" len="med"/>
            </a:ln>
          </c:spPr>
          <c:marker>
            <c:symbol val="none"/>
          </c:marker>
          <c:dPt>
            <c:idx val="1"/>
            <c:bubble3D val="0"/>
            <c:spPr>
              <a:ln w="38100">
                <a:solidFill>
                  <a:srgbClr val="C00000"/>
                </a:solidFill>
                <a:prstDash val="solid"/>
                <a:headEnd type="diamond" w="med" len="med"/>
                <a:tailEnd type="diamond" w="med" len="med"/>
              </a:ln>
            </c:spPr>
            <c:extLst>
              <c:ext xmlns:c16="http://schemas.microsoft.com/office/drawing/2014/chart" uri="{C3380CC4-5D6E-409C-BE32-E72D297353CC}">
                <c16:uniqueId val="{0000002D-8E22-44FB-AD25-505C843706B5}"/>
              </c:ext>
            </c:extLst>
          </c:dPt>
          <c:xVal>
            <c:numRef>
              <c:f>'Gauge graph data X'!$B$52:$B$53</c:f>
              <c:numCache>
                <c:formatCode>General</c:formatCode>
                <c:ptCount val="2"/>
                <c:pt idx="0">
                  <c:v>0</c:v>
                </c:pt>
                <c:pt idx="1">
                  <c:v>0.73305772664316016</c:v>
                </c:pt>
              </c:numCache>
            </c:numRef>
          </c:xVal>
          <c:yVal>
            <c:numRef>
              <c:f>'Gauge graph data X'!$B$55:$B$56</c:f>
              <c:numCache>
                <c:formatCode>General</c:formatCode>
                <c:ptCount val="2"/>
                <c:pt idx="0">
                  <c:v>0</c:v>
                </c:pt>
                <c:pt idx="1">
                  <c:v>0.101125513144616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8E22-44FB-AD25-505C843706B5}"/>
            </c:ext>
          </c:extLst>
        </c:ser>
        <c:ser>
          <c:idx val="0"/>
          <c:order val="9"/>
          <c:tx>
            <c:strRef>
              <c:f>'Gauge graph data X'!$B$15</c:f>
              <c:strCache>
                <c:ptCount val="1"/>
                <c:pt idx="0">
                  <c:v>$4.00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8E22-44FB-AD25-505C84370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X'!$B$26</c:f>
              <c:numCache>
                <c:formatCode>General</c:formatCode>
                <c:ptCount val="1"/>
                <c:pt idx="0">
                  <c:v>-3.2923533690998317E-16</c:v>
                </c:pt>
              </c:numCache>
            </c:numRef>
          </c:xVal>
          <c:yVal>
            <c:numRef>
              <c:f>'Gauge graph data X'!$B$28</c:f>
              <c:numCache>
                <c:formatCode>General</c:formatCode>
                <c:ptCount val="1"/>
                <c:pt idx="0">
                  <c:v>0.86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8E22-44FB-AD25-505C84370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45472"/>
        <c:axId val="136361088"/>
      </c:scatterChart>
      <c:valAx>
        <c:axId val="12874547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36361088"/>
        <c:crosses val="max"/>
        <c:crossBetween val="midCat"/>
      </c:valAx>
      <c:valAx>
        <c:axId val="136361088"/>
        <c:scaling>
          <c:orientation val="minMax"/>
          <c:max val="1"/>
          <c:min val="-1"/>
        </c:scaling>
        <c:delete val="1"/>
        <c:axPos val="r"/>
        <c:numFmt formatCode="General" sourceLinked="1"/>
        <c:majorTickMark val="out"/>
        <c:minorTickMark val="none"/>
        <c:tickLblPos val="nextTo"/>
        <c:crossAx val="128745472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noFill/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Historical</c:v>
          </c:tx>
          <c:spPr>
            <a:ln w="28575">
              <a:noFill/>
            </a:ln>
          </c:spPr>
          <c:marker>
            <c:symbol val="diamond"/>
            <c:size val="15"/>
            <c:spPr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Forecast!$B$4:$B$17</c:f>
              <c:numCache>
                <c:formatCode>General</c:formatCode>
                <c:ptCount val="14"/>
                <c:pt idx="0">
                  <c:v>3.14</c:v>
                </c:pt>
                <c:pt idx="1">
                  <c:v>3.32</c:v>
                </c:pt>
                <c:pt idx="2">
                  <c:v>3.16</c:v>
                </c:pt>
                <c:pt idx="3">
                  <c:v>3.57</c:v>
                </c:pt>
                <c:pt idx="4">
                  <c:v>3.5</c:v>
                </c:pt>
                <c:pt idx="5">
                  <c:v>3.61</c:v>
                </c:pt>
                <c:pt idx="6">
                  <c:v>3.88</c:v>
                </c:pt>
                <c:pt idx="7">
                  <c:v>3.99</c:v>
                </c:pt>
                <c:pt idx="8">
                  <c:v>3.81</c:v>
                </c:pt>
                <c:pt idx="9">
                  <c:v>4.07</c:v>
                </c:pt>
                <c:pt idx="10">
                  <c:v>3.95</c:v>
                </c:pt>
                <c:pt idx="11">
                  <c:v>4.0199999999999996</c:v>
                </c:pt>
                <c:pt idx="12">
                  <c:v>4.3499999999999996</c:v>
                </c:pt>
                <c:pt idx="13">
                  <c:v>4.1100000000000003</c:v>
                </c:pt>
              </c:numCache>
            </c:numRef>
          </c:xVal>
          <c:yVal>
            <c:numRef>
              <c:f>Forecast!$C$4:$C$17</c:f>
              <c:numCache>
                <c:formatCode>General</c:formatCode>
                <c:ptCount val="14"/>
                <c:pt idx="0">
                  <c:v>3.2</c:v>
                </c:pt>
                <c:pt idx="1">
                  <c:v>3.19</c:v>
                </c:pt>
                <c:pt idx="2">
                  <c:v>4</c:v>
                </c:pt>
                <c:pt idx="3">
                  <c:v>3.16</c:v>
                </c:pt>
                <c:pt idx="4">
                  <c:v>4</c:v>
                </c:pt>
                <c:pt idx="5">
                  <c:v>3.93</c:v>
                </c:pt>
                <c:pt idx="6">
                  <c:v>3.93</c:v>
                </c:pt>
                <c:pt idx="7">
                  <c:v>4.07</c:v>
                </c:pt>
                <c:pt idx="8">
                  <c:v>4.2</c:v>
                </c:pt>
                <c:pt idx="9">
                  <c:v>4.1900000000000004</c:v>
                </c:pt>
                <c:pt idx="10">
                  <c:v>4.1500000000000004</c:v>
                </c:pt>
                <c:pt idx="11">
                  <c:v>4.26</c:v>
                </c:pt>
                <c:pt idx="12">
                  <c:v>4.05</c:v>
                </c:pt>
                <c:pt idx="13">
                  <c:v>4.57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D2-4750-BAA3-D267DEC3F76B}"/>
            </c:ext>
          </c:extLst>
        </c:ser>
        <c:ser>
          <c:idx val="1"/>
          <c:order val="1"/>
          <c:tx>
            <c:v>Forecast (X=J3,Y=J2)</c:v>
          </c:tx>
          <c:spPr>
            <a:ln w="28575">
              <a:solidFill>
                <a:sysClr val="windowText" lastClr="000000"/>
              </a:solidFill>
            </a:ln>
          </c:spPr>
          <c:marker>
            <c:symbol val="circle"/>
            <c:size val="16"/>
            <c:spPr>
              <a:solidFill>
                <a:srgbClr val="FFFF00"/>
              </a:solidFill>
              <a:ln>
                <a:solidFill>
                  <a:sysClr val="windowText" lastClr="000000"/>
                </a:solidFill>
              </a:ln>
            </c:spPr>
          </c:marker>
          <c:xVal>
            <c:numRef>
              <c:f>Forecast!$E$4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Dashboard!$J$2</c:f>
              <c:numCache>
                <c:formatCode>"$"#,##0.00</c:formatCode>
                <c:ptCount val="1"/>
                <c:pt idx="0">
                  <c:v>4.1183271516880646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D2-4750-BAA3-D267DEC3F76B}"/>
            </c:ext>
          </c:extLst>
        </c:ser>
        <c:ser>
          <c:idx val="2"/>
          <c:order val="2"/>
          <c:tx>
            <c:v>Perfect</c:v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dPt>
            <c:idx val="1"/>
            <c:bubble3D val="0"/>
            <c:spPr>
              <a:ln w="50800">
                <a:solidFill>
                  <a:schemeClr val="accent1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4-B2D2-4750-BAA3-D267DEC3F76B}"/>
              </c:ext>
            </c:extLst>
          </c:dPt>
          <c:xVal>
            <c:numRef>
              <c:f>Forecast!$G$24:$G$25</c:f>
              <c:numCache>
                <c:formatCode>General</c:formatCode>
                <c:ptCount val="2"/>
                <c:pt idx="0">
                  <c:v>3.14</c:v>
                </c:pt>
                <c:pt idx="1">
                  <c:v>4.57</c:v>
                </c:pt>
              </c:numCache>
            </c:numRef>
          </c:xVal>
          <c:yVal>
            <c:numRef>
              <c:f>Forecast!$H$24:$H$25</c:f>
              <c:numCache>
                <c:formatCode>General</c:formatCode>
                <c:ptCount val="2"/>
                <c:pt idx="0">
                  <c:v>3.14</c:v>
                </c:pt>
                <c:pt idx="1">
                  <c:v>4.57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D2-4750-BAA3-D267DEC3F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117952"/>
        <c:axId val="123119104"/>
      </c:scatterChart>
      <c:valAx>
        <c:axId val="123117952"/>
        <c:scaling>
          <c:orientation val="minMax"/>
          <c:min val="3"/>
        </c:scaling>
        <c:delete val="0"/>
        <c:axPos val="b"/>
        <c:numFmt formatCode="General" sourceLinked="1"/>
        <c:majorTickMark val="out"/>
        <c:minorTickMark val="none"/>
        <c:tickLblPos val="nextTo"/>
        <c:crossAx val="123119104"/>
        <c:crosses val="autoZero"/>
        <c:crossBetween val="midCat"/>
      </c:valAx>
      <c:valAx>
        <c:axId val="123119104"/>
        <c:scaling>
          <c:orientation val="minMax"/>
          <c:min val="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117952"/>
        <c:crosses val="autoZero"/>
        <c:crossBetween val="midCat"/>
      </c:valAx>
    </c:plotArea>
    <c:legend>
      <c:legendPos val="b"/>
      <c:legendEntry>
        <c:idx val="3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Historical</c:v>
          </c:tx>
          <c:spPr>
            <a:ln w="28575">
              <a:noFill/>
            </a:ln>
          </c:spPr>
          <c:marker>
            <c:symbol val="diamond"/>
            <c:size val="15"/>
            <c:spPr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Forecast!$B$4:$B$17</c:f>
              <c:numCache>
                <c:formatCode>General</c:formatCode>
                <c:ptCount val="14"/>
                <c:pt idx="0">
                  <c:v>3.14</c:v>
                </c:pt>
                <c:pt idx="1">
                  <c:v>3.32</c:v>
                </c:pt>
                <c:pt idx="2">
                  <c:v>3.16</c:v>
                </c:pt>
                <c:pt idx="3">
                  <c:v>3.57</c:v>
                </c:pt>
                <c:pt idx="4">
                  <c:v>3.5</c:v>
                </c:pt>
                <c:pt idx="5">
                  <c:v>3.61</c:v>
                </c:pt>
                <c:pt idx="6">
                  <c:v>3.88</c:v>
                </c:pt>
                <c:pt idx="7">
                  <c:v>3.99</c:v>
                </c:pt>
                <c:pt idx="8">
                  <c:v>3.81</c:v>
                </c:pt>
                <c:pt idx="9">
                  <c:v>4.07</c:v>
                </c:pt>
                <c:pt idx="10">
                  <c:v>3.95</c:v>
                </c:pt>
                <c:pt idx="11">
                  <c:v>4.0199999999999996</c:v>
                </c:pt>
                <c:pt idx="12">
                  <c:v>4.3499999999999996</c:v>
                </c:pt>
                <c:pt idx="13">
                  <c:v>4.1100000000000003</c:v>
                </c:pt>
              </c:numCache>
            </c:numRef>
          </c:xVal>
          <c:yVal>
            <c:numRef>
              <c:f>Forecast!$C$4:$C$17</c:f>
              <c:numCache>
                <c:formatCode>General</c:formatCode>
                <c:ptCount val="14"/>
                <c:pt idx="0">
                  <c:v>3.2</c:v>
                </c:pt>
                <c:pt idx="1">
                  <c:v>3.19</c:v>
                </c:pt>
                <c:pt idx="2">
                  <c:v>4</c:v>
                </c:pt>
                <c:pt idx="3">
                  <c:v>3.16</c:v>
                </c:pt>
                <c:pt idx="4">
                  <c:v>4</c:v>
                </c:pt>
                <c:pt idx="5">
                  <c:v>3.93</c:v>
                </c:pt>
                <c:pt idx="6">
                  <c:v>3.93</c:v>
                </c:pt>
                <c:pt idx="7">
                  <c:v>4.07</c:v>
                </c:pt>
                <c:pt idx="8">
                  <c:v>4.2</c:v>
                </c:pt>
                <c:pt idx="9">
                  <c:v>4.1900000000000004</c:v>
                </c:pt>
                <c:pt idx="10">
                  <c:v>4.1500000000000004</c:v>
                </c:pt>
                <c:pt idx="11">
                  <c:v>4.26</c:v>
                </c:pt>
                <c:pt idx="12">
                  <c:v>4.05</c:v>
                </c:pt>
                <c:pt idx="13">
                  <c:v>4.57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DE-463A-B18B-1686FAF897EC}"/>
            </c:ext>
          </c:extLst>
        </c:ser>
        <c:ser>
          <c:idx val="1"/>
          <c:order val="1"/>
          <c:tx>
            <c:v>Forecast</c:v>
          </c:tx>
          <c:spPr>
            <a:ln w="28575">
              <a:solidFill>
                <a:sysClr val="windowText" lastClr="000000"/>
              </a:solidFill>
            </a:ln>
          </c:spPr>
          <c:marker>
            <c:symbol val="circle"/>
            <c:size val="16"/>
            <c:spPr>
              <a:solidFill>
                <a:srgbClr val="FFFF00"/>
              </a:solidFill>
              <a:ln>
                <a:solidFill>
                  <a:sysClr val="windowText" lastClr="000000"/>
                </a:solidFill>
              </a:ln>
            </c:spPr>
          </c:marker>
          <c:xVal>
            <c:numRef>
              <c:f>Forecast!$E$4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Dashboard!$J$2</c:f>
              <c:numCache>
                <c:formatCode>"$"#,##0.00</c:formatCode>
                <c:ptCount val="1"/>
                <c:pt idx="0">
                  <c:v>4.1183271516880646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DE-463A-B18B-1686FAF897EC}"/>
            </c:ext>
          </c:extLst>
        </c:ser>
        <c:ser>
          <c:idx val="2"/>
          <c:order val="2"/>
          <c:tx>
            <c:v>Perfect</c:v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dPt>
            <c:idx val="1"/>
            <c:bubble3D val="0"/>
            <c:spPr>
              <a:ln w="50800">
                <a:solidFill>
                  <a:schemeClr val="accent1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4-71DE-463A-B18B-1686FAF897EC}"/>
              </c:ext>
            </c:extLst>
          </c:dPt>
          <c:xVal>
            <c:numRef>
              <c:f>Forecast!$G$24:$G$25</c:f>
              <c:numCache>
                <c:formatCode>General</c:formatCode>
                <c:ptCount val="2"/>
                <c:pt idx="0">
                  <c:v>3.14</c:v>
                </c:pt>
                <c:pt idx="1">
                  <c:v>4.57</c:v>
                </c:pt>
              </c:numCache>
            </c:numRef>
          </c:xVal>
          <c:yVal>
            <c:numRef>
              <c:f>Forecast!$H$24:$H$25</c:f>
              <c:numCache>
                <c:formatCode>General</c:formatCode>
                <c:ptCount val="2"/>
                <c:pt idx="0">
                  <c:v>3.14</c:v>
                </c:pt>
                <c:pt idx="1">
                  <c:v>4.57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1DE-463A-B18B-1686FAF89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832192"/>
        <c:axId val="123833728"/>
      </c:scatterChart>
      <c:valAx>
        <c:axId val="123832192"/>
        <c:scaling>
          <c:orientation val="minMax"/>
          <c:min val="3"/>
        </c:scaling>
        <c:delete val="0"/>
        <c:axPos val="b"/>
        <c:numFmt formatCode="General" sourceLinked="1"/>
        <c:majorTickMark val="out"/>
        <c:minorTickMark val="none"/>
        <c:tickLblPos val="nextTo"/>
        <c:crossAx val="123833728"/>
        <c:crosses val="autoZero"/>
        <c:crossBetween val="midCat"/>
      </c:valAx>
      <c:valAx>
        <c:axId val="123833728"/>
        <c:scaling>
          <c:orientation val="minMax"/>
          <c:min val="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832192"/>
        <c:crosses val="autoZero"/>
        <c:crossBetween val="midCat"/>
      </c:valAx>
    </c:plotArea>
    <c:legend>
      <c:legendPos val="b"/>
      <c:legendEntry>
        <c:idx val="3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PercentUncertain histogram</c:v>
          </c:tx>
          <c:invertIfNegative val="0"/>
          <c:cat>
            <c:strRef>
              <c:f>'SIPmath Chart Data'!$D$45:$D$56</c:f>
              <c:strCache>
                <c:ptCount val="12"/>
                <c:pt idx="0">
                  <c:v>0.64 : 0.7</c:v>
                </c:pt>
                <c:pt idx="1">
                  <c:v>0.7 : 0.76</c:v>
                </c:pt>
                <c:pt idx="2">
                  <c:v>0.76 : 0.82</c:v>
                </c:pt>
                <c:pt idx="3">
                  <c:v>0.82 : 0.88</c:v>
                </c:pt>
                <c:pt idx="4">
                  <c:v>0.88 : 0.94</c:v>
                </c:pt>
                <c:pt idx="5">
                  <c:v>0.94 : 1</c:v>
                </c:pt>
                <c:pt idx="6">
                  <c:v>1 : 1.06</c:v>
                </c:pt>
                <c:pt idx="7">
                  <c:v>1.06 : 1.12</c:v>
                </c:pt>
                <c:pt idx="8">
                  <c:v>1.12 : 1.18</c:v>
                </c:pt>
                <c:pt idx="9">
                  <c:v>1.18 : 1.24</c:v>
                </c:pt>
                <c:pt idx="10">
                  <c:v>1.24 : 1.3</c:v>
                </c:pt>
                <c:pt idx="11">
                  <c:v>1.3 : 1.36</c:v>
                </c:pt>
              </c:strCache>
            </c:strRef>
          </c:cat>
          <c:val>
            <c:numRef>
              <c:f>'SIPmath Chart Data'!$D$19:$D$30</c:f>
              <c:numCache>
                <c:formatCode>General</c:formatCode>
                <c:ptCount val="12"/>
                <c:pt idx="0">
                  <c:v>0</c:v>
                </c:pt>
                <c:pt idx="1">
                  <c:v>1E-3</c:v>
                </c:pt>
                <c:pt idx="2">
                  <c:v>1.2E-2</c:v>
                </c:pt>
                <c:pt idx="3">
                  <c:v>5.5E-2</c:v>
                </c:pt>
                <c:pt idx="4">
                  <c:v>0.16</c:v>
                </c:pt>
                <c:pt idx="5">
                  <c:v>0.27200000000000002</c:v>
                </c:pt>
                <c:pt idx="6">
                  <c:v>0.27200000000000002</c:v>
                </c:pt>
                <c:pt idx="7">
                  <c:v>0.16</c:v>
                </c:pt>
                <c:pt idx="8">
                  <c:v>5.5E-2</c:v>
                </c:pt>
                <c:pt idx="9">
                  <c:v>1.2E-2</c:v>
                </c:pt>
                <c:pt idx="10">
                  <c:v>1E-3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9-48E8-B568-742A357E0D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axId val="123846016"/>
        <c:axId val="123847808"/>
      </c:barChart>
      <c:catAx>
        <c:axId val="12384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3847808"/>
        <c:crosses val="autoZero"/>
        <c:auto val="1"/>
        <c:lblAlgn val="ctr"/>
        <c:lblOffset val="100"/>
        <c:noMultiLvlLbl val="0"/>
      </c:catAx>
      <c:valAx>
        <c:axId val="123847808"/>
        <c:scaling>
          <c:orientation val="minMax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238460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000341798543933E-2"/>
          <c:y val="6.2500635789345185E-2"/>
          <c:w val="0.87000424806761756"/>
          <c:h val="0.90625921894550521"/>
        </c:manualLayout>
      </c:layout>
      <c:doughnutChart>
        <c:varyColors val="1"/>
        <c:ser>
          <c:idx val="7"/>
          <c:order val="1"/>
          <c:tx>
            <c:v>duplicate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5DF-4A06-939D-F2BCE8B3EE36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5DF-4A06-939D-F2BCE8B3EE36}"/>
              </c:ext>
            </c:extLst>
          </c:dPt>
          <c:dPt>
            <c:idx val="2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5DF-4A06-939D-F2BCE8B3EE36}"/>
              </c:ext>
            </c:extLst>
          </c:dPt>
          <c:val>
            <c:numRef>
              <c:f>'Gauge graph data X'!$B$21:$B$23</c:f>
              <c:numCache>
                <c:formatCode>General</c:formatCode>
                <c:ptCount val="3"/>
                <c:pt idx="0">
                  <c:v>14.999999999999996</c:v>
                </c:pt>
                <c:pt idx="1">
                  <c:v>15.000000000000004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DF-4A06-939D-F2BCE8B3EE36}"/>
            </c:ext>
          </c:extLst>
        </c:ser>
        <c:ser>
          <c:idx val="2"/>
          <c:order val="2"/>
          <c:tx>
            <c:v>NPV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05DF-4A06-939D-F2BCE8B3EE36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05DF-4A06-939D-F2BCE8B3EE36}"/>
              </c:ext>
            </c:extLst>
          </c:dPt>
          <c:dPt>
            <c:idx val="2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C-05DF-4A06-939D-F2BCE8B3EE36}"/>
              </c:ext>
            </c:extLst>
          </c:dPt>
          <c:val>
            <c:numRef>
              <c:f>'Gauge graph data X'!$B$21:$B$23</c:f>
              <c:numCache>
                <c:formatCode>General</c:formatCode>
                <c:ptCount val="3"/>
                <c:pt idx="0">
                  <c:v>14.999999999999996</c:v>
                </c:pt>
                <c:pt idx="1">
                  <c:v>15.000000000000004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DF-4A06-939D-F2BCE8B3EE36}"/>
            </c:ext>
          </c:extLst>
        </c:ser>
        <c:ser>
          <c:idx val="4"/>
          <c:order val="4"/>
          <c:tx>
            <c:v>Blank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05DF-4A06-939D-F2BCE8B3EE36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05DF-4A06-939D-F2BCE8B3EE36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3-05DF-4A06-939D-F2BCE8B3EE36}"/>
              </c:ext>
            </c:extLst>
          </c:dPt>
          <c:val>
            <c:numRef>
              <c:f>'Gauge graph data X'!$B$17:$B$19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14-05DF-4A06-939D-F2BCE8B3E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0"/>
        <c:holeSize val="25"/>
      </c:doughnutChart>
      <c:scatterChart>
        <c:scatterStyle val="lineMarker"/>
        <c:varyColors val="0"/>
        <c:ser>
          <c:idx val="1"/>
          <c:order val="0"/>
          <c:tx>
            <c:v>Needle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'Gauge graph data X'!$B$43:$B$44</c:f>
              <c:numCache>
                <c:formatCode>General</c:formatCode>
                <c:ptCount val="2"/>
                <c:pt idx="0">
                  <c:v>0</c:v>
                </c:pt>
                <c:pt idx="1">
                  <c:v>0.1875583437559914</c:v>
                </c:pt>
              </c:numCache>
            </c:numRef>
          </c:xVal>
          <c:yVal>
            <c:numRef>
              <c:f>'Gauge graph data X'!$B$46:$B$47</c:f>
              <c:numCache>
                <c:formatCode>General</c:formatCode>
                <c:ptCount val="2"/>
                <c:pt idx="0">
                  <c:v>0</c:v>
                </c:pt>
                <c:pt idx="1">
                  <c:v>0.715836481109694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05DF-4A06-939D-F2BCE8B3EE36}"/>
            </c:ext>
          </c:extLst>
        </c:ser>
        <c:ser>
          <c:idx val="3"/>
          <c:order val="3"/>
          <c:tx>
            <c:v>Label Locations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X'!$B$111</c:f>
                  <c:strCache>
                    <c:ptCount val="1"/>
                    <c:pt idx="0">
                      <c:v>$2.79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{AEEC4A37-C7B1-4EEA-96C5-4F48EFC67A2C}</c15:txfldGUID>
                      <c15:f>'Gauge graph data X'!$B$111</c15:f>
                      <c15:dlblFieldTableCache>
                        <c:ptCount val="1"/>
                        <c:pt idx="0">
                          <c:v>$2.79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05DF-4A06-939D-F2BCE8B3EE36}"/>
                </c:ext>
              </c:extLst>
            </c:dLbl>
            <c:dLbl>
              <c:idx val="1"/>
              <c:tx>
                <c:strRef>
                  <c:f>'Gauge graph data X'!$B$112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{158F9AEB-2C30-4CAC-8233-7696AAF0EFEF}</c15:txfldGUID>
                      <c15:f>'Gauge graph data X'!$B$112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05DF-4A06-939D-F2BCE8B3EE36}"/>
                </c:ext>
              </c:extLst>
            </c:dLbl>
            <c:dLbl>
              <c:idx val="2"/>
              <c:tx>
                <c:strRef>
                  <c:f>'Gauge graph data X'!$B$113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{6196B130-3428-4572-88C2-FC89AAB9F781}</c15:txfldGUID>
                      <c15:f>'Gauge graph data X'!$B$113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05DF-4A06-939D-F2BCE8B3EE36}"/>
                </c:ext>
              </c:extLst>
            </c:dLbl>
            <c:dLbl>
              <c:idx val="3"/>
              <c:tx>
                <c:strRef>
                  <c:f>'Gauge graph data X'!$B$114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{F990CD8E-14E1-4ECF-A4A9-DB8A0FA78534}</c15:txfldGUID>
                      <c15:f>'Gauge graph data X'!$B$114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05DF-4A06-939D-F2BCE8B3EE36}"/>
                </c:ext>
              </c:extLst>
            </c:dLbl>
            <c:dLbl>
              <c:idx val="4"/>
              <c:tx>
                <c:strRef>
                  <c:f>'Gauge graph data X'!$B$115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{1CEFB9F2-F95B-4E70-A3C5-4DEFF910F87A}</c15:txfldGUID>
                      <c15:f>'Gauge graph data X'!$B$115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05DF-4A06-939D-F2BCE8B3EE36}"/>
                </c:ext>
              </c:extLst>
            </c:dLbl>
            <c:dLbl>
              <c:idx val="5"/>
              <c:tx>
                <c:strRef>
                  <c:f>'Gauge graph data X'!$B$116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{9C5C7ABF-DAEB-4CF5-B52B-EFE0D0B3A359}</c15:txfldGUID>
                      <c15:f>'Gauge graph data X'!$B$116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05DF-4A06-939D-F2BCE8B3EE36}"/>
                </c:ext>
              </c:extLst>
            </c:dLbl>
            <c:dLbl>
              <c:idx val="6"/>
              <c:tx>
                <c:strRef>
                  <c:f>'Gauge graph data X'!$B$117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{7A1A8434-6351-4D66-BA8F-C6BA4F016E93}</c15:txfldGUID>
                      <c15:f>'Gauge graph data X'!$B$117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05DF-4A06-939D-F2BCE8B3EE36}"/>
                </c:ext>
              </c:extLst>
            </c:dLbl>
            <c:dLbl>
              <c:idx val="7"/>
              <c:tx>
                <c:strRef>
                  <c:f>'Gauge graph data X'!$B$118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{BD9E734E-3D96-48E1-A2E0-E8F6A70CDEF8}</c15:txfldGUID>
                      <c15:f>'Gauge graph data X'!$B$118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05DF-4A06-939D-F2BCE8B3EE36}"/>
                </c:ext>
              </c:extLst>
            </c:dLbl>
            <c:dLbl>
              <c:idx val="8"/>
              <c:tx>
                <c:strRef>
                  <c:f>'Gauge graph data X'!$B$119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{1FBA58D3-EA91-4308-BCB9-68EE7AA748FE}</c15:txfldGUID>
                      <c15:f>'Gauge graph data X'!$B$119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05DF-4A06-939D-F2BCE8B3EE36}"/>
                </c:ext>
              </c:extLst>
            </c:dLbl>
            <c:dLbl>
              <c:idx val="9"/>
              <c:tx>
                <c:strRef>
                  <c:f>'Gauge graph data X'!$B$120</c:f>
                  <c:strCache>
                    <c:ptCount val="1"/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{B61464F5-62B5-4D41-829C-B38F15A9091F}</c15:txfldGUID>
                      <c15:f>'Gauge graph data X'!$B$120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05DF-4A06-939D-F2BCE8B3EE36}"/>
                </c:ext>
              </c:extLst>
            </c:dLbl>
            <c:dLbl>
              <c:idx val="10"/>
              <c:tx>
                <c:strRef>
                  <c:f>'Gauge graph data X'!$B$121</c:f>
                  <c:strCache>
                    <c:ptCount val="1"/>
                    <c:pt idx="0">
                      <c:v>$5.21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{E40C38DA-39C5-4B8F-8172-975348DBC765}</c15:txfldGUID>
                      <c15:f>'Gauge graph data X'!$B$121</c15:f>
                      <c15:dlblFieldTableCache>
                        <c:ptCount val="1"/>
                        <c:pt idx="0">
                          <c:v>$5.21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05DF-4A06-939D-F2BCE8B3EE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X'!$B$85:$B$95</c:f>
              <c:numCache>
                <c:formatCode>General</c:formatCode>
                <c:ptCount val="11"/>
                <c:pt idx="0">
                  <c:v>-0.42999999999999933</c:v>
                </c:pt>
                <c:pt idx="1">
                  <c:v>-0.7447818472546166</c:v>
                </c:pt>
                <c:pt idx="2">
                  <c:v>-0.86</c:v>
                </c:pt>
                <c:pt idx="3">
                  <c:v>-0.74478184725461771</c:v>
                </c:pt>
                <c:pt idx="4">
                  <c:v>-0.43000000000000116</c:v>
                </c:pt>
                <c:pt idx="5">
                  <c:v>-1.8964365668117101E-15</c:v>
                </c:pt>
                <c:pt idx="6">
                  <c:v>0.42999999999999788</c:v>
                </c:pt>
                <c:pt idx="7">
                  <c:v>0.74478184725461649</c:v>
                </c:pt>
                <c:pt idx="8">
                  <c:v>0.86</c:v>
                </c:pt>
                <c:pt idx="9">
                  <c:v>0.74478184725461838</c:v>
                </c:pt>
                <c:pt idx="10">
                  <c:v>0.43000000000000121</c:v>
                </c:pt>
              </c:numCache>
            </c:numRef>
          </c:xVal>
          <c:yVal>
            <c:numRef>
              <c:f>'Gauge graph data X'!$B$98:$B$108</c:f>
              <c:numCache>
                <c:formatCode>General</c:formatCode>
                <c:ptCount val="11"/>
                <c:pt idx="0">
                  <c:v>-0.74478184725461771</c:v>
                </c:pt>
                <c:pt idx="1">
                  <c:v>-0.43000000000000116</c:v>
                </c:pt>
                <c:pt idx="2">
                  <c:v>-3.1608830136642397E-16</c:v>
                </c:pt>
                <c:pt idx="3">
                  <c:v>0.42999999999999927</c:v>
                </c:pt>
                <c:pt idx="4">
                  <c:v>0.74478184725461649</c:v>
                </c:pt>
                <c:pt idx="5">
                  <c:v>0.86</c:v>
                </c:pt>
                <c:pt idx="6">
                  <c:v>0.74478184725461838</c:v>
                </c:pt>
                <c:pt idx="7">
                  <c:v>0.43000000000000121</c:v>
                </c:pt>
                <c:pt idx="8">
                  <c:v>1.9491179503727805E-15</c:v>
                </c:pt>
                <c:pt idx="9">
                  <c:v>-0.42999999999999783</c:v>
                </c:pt>
                <c:pt idx="10">
                  <c:v>-0.74478184725461649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05DF-4A06-939D-F2BCE8B3EE36}"/>
            </c:ext>
          </c:extLst>
        </c:ser>
        <c:ser>
          <c:idx val="5"/>
          <c:order val="5"/>
          <c:tx>
            <c:v>Tick Marks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'Gauge graph data X'!$B$125:$B$156</c:f>
              <c:numCache>
                <c:formatCode>General</c:formatCode>
                <c:ptCount val="32"/>
                <c:pt idx="0">
                  <c:v>-0.36999999999999944</c:v>
                </c:pt>
                <c:pt idx="1">
                  <c:v>-0.33299999999999952</c:v>
                </c:pt>
                <c:pt idx="3">
                  <c:v>-0.64085879880048402</c:v>
                </c:pt>
                <c:pt idx="4">
                  <c:v>-0.57677291892043558</c:v>
                </c:pt>
                <c:pt idx="6">
                  <c:v>-0.74</c:v>
                </c:pt>
                <c:pt idx="7">
                  <c:v>-0.66600000000000004</c:v>
                </c:pt>
                <c:pt idx="9">
                  <c:v>-0.64085879880048502</c:v>
                </c:pt>
                <c:pt idx="10">
                  <c:v>-0.57677291892043658</c:v>
                </c:pt>
                <c:pt idx="12">
                  <c:v>-0.37000000000000099</c:v>
                </c:pt>
                <c:pt idx="13">
                  <c:v>-0.33300000000000091</c:v>
                </c:pt>
                <c:pt idx="15">
                  <c:v>-1.631817510977518E-15</c:v>
                </c:pt>
                <c:pt idx="16">
                  <c:v>-1.4686357598797663E-15</c:v>
                </c:pt>
                <c:pt idx="18">
                  <c:v>0.36999999999999816</c:v>
                </c:pt>
                <c:pt idx="19">
                  <c:v>0.33299999999999835</c:v>
                </c:pt>
                <c:pt idx="21">
                  <c:v>0.64085879880048402</c:v>
                </c:pt>
                <c:pt idx="22">
                  <c:v>0.57677291892043558</c:v>
                </c:pt>
                <c:pt idx="24">
                  <c:v>0.74</c:v>
                </c:pt>
                <c:pt idx="25">
                  <c:v>0.66600000000000004</c:v>
                </c:pt>
                <c:pt idx="27">
                  <c:v>0.64085879880048557</c:v>
                </c:pt>
                <c:pt idx="28">
                  <c:v>0.57677291892043703</c:v>
                </c:pt>
                <c:pt idx="30">
                  <c:v>0.37000000000000105</c:v>
                </c:pt>
                <c:pt idx="31">
                  <c:v>0.33300000000000096</c:v>
                </c:pt>
              </c:numCache>
            </c:numRef>
          </c:xVal>
          <c:yVal>
            <c:numRef>
              <c:f>'Gauge graph data X'!$B$158:$B$189</c:f>
              <c:numCache>
                <c:formatCode>General</c:formatCode>
                <c:ptCount val="32"/>
                <c:pt idx="0">
                  <c:v>-0.64085879880048502</c:v>
                </c:pt>
                <c:pt idx="1">
                  <c:v>-0.57677291892043658</c:v>
                </c:pt>
                <c:pt idx="3">
                  <c:v>-0.37000000000000099</c:v>
                </c:pt>
                <c:pt idx="4">
                  <c:v>-0.33300000000000091</c:v>
                </c:pt>
                <c:pt idx="6">
                  <c:v>-2.7198295698971363E-16</c:v>
                </c:pt>
                <c:pt idx="7">
                  <c:v>-2.4478466129074225E-16</c:v>
                </c:pt>
                <c:pt idx="9">
                  <c:v>0.36999999999999938</c:v>
                </c:pt>
                <c:pt idx="10">
                  <c:v>0.33299999999999946</c:v>
                </c:pt>
                <c:pt idx="12">
                  <c:v>0.64085879880048402</c:v>
                </c:pt>
                <c:pt idx="13">
                  <c:v>0.57677291892043558</c:v>
                </c:pt>
                <c:pt idx="15">
                  <c:v>0.74</c:v>
                </c:pt>
                <c:pt idx="16">
                  <c:v>0.66600000000000004</c:v>
                </c:pt>
                <c:pt idx="18">
                  <c:v>0.64085879880048557</c:v>
                </c:pt>
                <c:pt idx="19">
                  <c:v>0.57677291892043703</c:v>
                </c:pt>
                <c:pt idx="21">
                  <c:v>0.37000000000000105</c:v>
                </c:pt>
                <c:pt idx="22">
                  <c:v>0.33300000000000096</c:v>
                </c:pt>
                <c:pt idx="24">
                  <c:v>1.6771480038091368E-15</c:v>
                </c:pt>
                <c:pt idx="25">
                  <c:v>1.5094332034282232E-15</c:v>
                </c:pt>
                <c:pt idx="27">
                  <c:v>-0.36999999999999816</c:v>
                </c:pt>
                <c:pt idx="28">
                  <c:v>-0.33299999999999835</c:v>
                </c:pt>
                <c:pt idx="30">
                  <c:v>-0.64085879880048402</c:v>
                </c:pt>
                <c:pt idx="31">
                  <c:v>-0.57677291892043558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05DF-4A06-939D-F2BCE8B3EE36}"/>
            </c:ext>
          </c:extLst>
        </c:ser>
        <c:ser>
          <c:idx val="6"/>
          <c:order val="6"/>
          <c:tx>
            <c:strRef>
              <c:f>'Gauge graph data X'!$B$57</c:f>
              <c:strCache>
                <c:ptCount val="1"/>
                <c:pt idx="0">
                  <c:v>Needle Labels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X'!$B$67</c:f>
                  <c:strCache>
                    <c:ptCount val="1"/>
                    <c:pt idx="0">
                      <c:v>$3.57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{3ADEA7F5-BA36-46B3-9CC2-04E050B3634D}</c15:txfldGUID>
                      <c15:f>'Gauge graph data X'!$B$67</c15:f>
                      <c15:dlblFieldTableCache>
                        <c:ptCount val="1"/>
                        <c:pt idx="0">
                          <c:v>$3.57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05DF-4A06-939D-F2BCE8B3EE36}"/>
                </c:ext>
              </c:extLst>
            </c:dLbl>
            <c:dLbl>
              <c:idx val="1"/>
              <c:tx>
                <c:strRef>
                  <c:f>'Gauge graph data X'!$B$68</c:f>
                  <c:strCache>
                    <c:ptCount val="1"/>
                    <c:pt idx="0">
                      <c:v>$4.12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{49F2B512-AD54-4365-A044-47AADCD0C349}</c15:txfldGUID>
                      <c15:f>'Gauge graph data X'!$B$68</c15:f>
                      <c15:dlblFieldTableCache>
                        <c:ptCount val="1"/>
                        <c:pt idx="0">
                          <c:v>$4.12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05DF-4A06-939D-F2BCE8B3EE36}"/>
                </c:ext>
              </c:extLst>
            </c:dLbl>
            <c:dLbl>
              <c:idx val="2"/>
              <c:tx>
                <c:strRef>
                  <c:f>'Gauge graph data X'!$B$69</c:f>
                  <c:strCache>
                    <c:ptCount val="1"/>
                    <c:pt idx="0">
                      <c:v>$4.66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{1DFE66A8-4746-4C39-9AB3-98660791610A}</c15:txfldGUID>
                      <c15:f>'Gauge graph data X'!$B$69</c15:f>
                      <c15:dlblFieldTableCache>
                        <c:ptCount val="1"/>
                        <c:pt idx="0">
                          <c:v>$4.66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05DF-4A06-939D-F2BCE8B3EE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X'!$B$59:$B$61</c:f>
              <c:numCache>
                <c:formatCode>General</c:formatCode>
                <c:ptCount val="3"/>
                <c:pt idx="0">
                  <c:v>-0.684845356806565</c:v>
                </c:pt>
                <c:pt idx="1">
                  <c:v>0.21797321031101702</c:v>
                </c:pt>
                <c:pt idx="2">
                  <c:v>0.85193195258529419</c:v>
                </c:pt>
              </c:numCache>
            </c:numRef>
          </c:xVal>
          <c:yVal>
            <c:numRef>
              <c:f>'Gauge graph data X'!$B$63:$B$65</c:f>
              <c:numCache>
                <c:formatCode>General</c:formatCode>
                <c:ptCount val="3"/>
                <c:pt idx="0">
                  <c:v>0.52017962018949637</c:v>
                </c:pt>
                <c:pt idx="1">
                  <c:v>0.83191807264099582</c:v>
                </c:pt>
                <c:pt idx="2">
                  <c:v>0.11752424500590508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05DF-4A06-939D-F2BCE8B3EE36}"/>
            </c:ext>
          </c:extLst>
        </c:ser>
        <c:ser>
          <c:idx val="8"/>
          <c:order val="7"/>
          <c:tx>
            <c:v>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X'!$B$34:$B$35</c:f>
              <c:numCache>
                <c:formatCode>General</c:formatCode>
                <c:ptCount val="2"/>
                <c:pt idx="0">
                  <c:v>0</c:v>
                </c:pt>
                <c:pt idx="1">
                  <c:v>-0.58928553957774199</c:v>
                </c:pt>
              </c:numCache>
            </c:numRef>
          </c:xVal>
          <c:yVal>
            <c:numRef>
              <c:f>'Gauge graph data X'!$B$37:$B$38</c:f>
              <c:numCache>
                <c:formatCode>General</c:formatCode>
                <c:ptCount val="2"/>
                <c:pt idx="0">
                  <c:v>0</c:v>
                </c:pt>
                <c:pt idx="1">
                  <c:v>0.44759641737235728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05DF-4A06-939D-F2BCE8B3EE36}"/>
            </c:ext>
          </c:extLst>
        </c:ser>
        <c:ser>
          <c:idx val="9"/>
          <c:order val="8"/>
          <c:tx>
            <c:v>95%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X'!$B$52:$B$53</c:f>
              <c:numCache>
                <c:formatCode>General</c:formatCode>
                <c:ptCount val="2"/>
                <c:pt idx="0">
                  <c:v>0</c:v>
                </c:pt>
                <c:pt idx="1">
                  <c:v>0.73305772664316016</c:v>
                </c:pt>
              </c:numCache>
            </c:numRef>
          </c:xVal>
          <c:yVal>
            <c:numRef>
              <c:f>'Gauge graph data X'!$B$55:$B$56</c:f>
              <c:numCache>
                <c:formatCode>General</c:formatCode>
                <c:ptCount val="2"/>
                <c:pt idx="0">
                  <c:v>0</c:v>
                </c:pt>
                <c:pt idx="1">
                  <c:v>0.101125513144616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05DF-4A06-939D-F2BCE8B3EE36}"/>
            </c:ext>
          </c:extLst>
        </c:ser>
        <c:ser>
          <c:idx val="0"/>
          <c:order val="9"/>
          <c:tx>
            <c:strRef>
              <c:f>'Gauge graph data X'!$B$15</c:f>
              <c:strCache>
                <c:ptCount val="1"/>
                <c:pt idx="0">
                  <c:v>$4.00</c:v>
                </c:pt>
              </c:strCache>
            </c:strRef>
          </c:tx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 baseline="0"/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05DF-4A06-939D-F2BCE8B3EE36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X'!$B$26</c:f>
              <c:numCache>
                <c:formatCode>General</c:formatCode>
                <c:ptCount val="1"/>
                <c:pt idx="0">
                  <c:v>-3.2923533690998317E-16</c:v>
                </c:pt>
              </c:numCache>
            </c:numRef>
          </c:xVal>
          <c:yVal>
            <c:numRef>
              <c:f>'Gauge graph data X'!$B$28</c:f>
              <c:numCache>
                <c:formatCode>General</c:formatCode>
                <c:ptCount val="1"/>
                <c:pt idx="0">
                  <c:v>0.86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05DF-4A06-939D-F2BCE8B3E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032128"/>
        <c:axId val="126070784"/>
      </c:scatterChart>
      <c:valAx>
        <c:axId val="12603212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26070784"/>
        <c:crosses val="max"/>
        <c:crossBetween val="midCat"/>
      </c:valAx>
      <c:valAx>
        <c:axId val="126070784"/>
        <c:scaling>
          <c:orientation val="minMax"/>
          <c:max val="1"/>
          <c:min val="-1"/>
        </c:scaling>
        <c:delete val="1"/>
        <c:axPos val="r"/>
        <c:numFmt formatCode="General" sourceLinked="1"/>
        <c:majorTickMark val="out"/>
        <c:minorTickMark val="none"/>
        <c:tickLblPos val="nextTo"/>
        <c:crossAx val="126032128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7"/>
          <c:order val="1"/>
          <c:tx>
            <c:v>duplicate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470-4A5F-B663-59288B9E8525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70-4A5F-B663-59288B9E8525}"/>
            </c:ext>
          </c:extLst>
        </c:ser>
        <c:ser>
          <c:idx val="2"/>
          <c:order val="2"/>
          <c:tx>
            <c:v>NPV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4-1470-4A5F-B663-59288B9E8525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70-4A5F-B663-59288B9E8525}"/>
            </c:ext>
          </c:extLst>
        </c:ser>
        <c:ser>
          <c:idx val="4"/>
          <c:order val="4"/>
          <c:tx>
            <c:v>Blank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1470-4A5F-B663-59288B9E8525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70-4A5F-B663-59288B9E8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0"/>
        <c:holeSize val="25"/>
      </c:doughnutChart>
      <c:scatterChart>
        <c:scatterStyle val="lineMarker"/>
        <c:varyColors val="0"/>
        <c:ser>
          <c:idx val="1"/>
          <c:order val="0"/>
          <c:tx>
            <c:v>Needle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470-4A5F-B663-59288B9E8525}"/>
            </c:ext>
          </c:extLst>
        </c:ser>
        <c:ser>
          <c:idx val="3"/>
          <c:order val="3"/>
          <c:tx>
            <c:v>Label Locations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{6A241EFF-5507-44FB-BE30-07E655A88AE6}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1470-4A5F-B663-59288B9E852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470-4A5F-B663-59288B9E8525}"/>
            </c:ext>
          </c:extLst>
        </c:ser>
        <c:ser>
          <c:idx val="5"/>
          <c:order val="5"/>
          <c:tx>
            <c:v>Tick Marks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470-4A5F-B663-59288B9E8525}"/>
            </c:ext>
          </c:extLst>
        </c:ser>
        <c:ser>
          <c:idx val="6"/>
          <c:order val="6"/>
          <c:tx>
            <c:strRef>
              <c:f>'Gauge graph data X'!#REF!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{10C498B1-ADE7-44EA-9421-FE19CA6DA89D}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1470-4A5F-B663-59288B9E852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470-4A5F-B663-59288B9E8525}"/>
            </c:ext>
          </c:extLst>
        </c:ser>
        <c:ser>
          <c:idx val="8"/>
          <c:order val="7"/>
          <c:tx>
            <c:v>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470-4A5F-B663-59288B9E8525}"/>
            </c:ext>
          </c:extLst>
        </c:ser>
        <c:ser>
          <c:idx val="9"/>
          <c:order val="8"/>
          <c:tx>
            <c:v>95%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470-4A5F-B663-59288B9E8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93888"/>
        <c:axId val="126295424"/>
      </c:scatterChart>
      <c:valAx>
        <c:axId val="12629388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26295424"/>
        <c:crosses val="max"/>
        <c:crossBetween val="midCat"/>
      </c:valAx>
      <c:valAx>
        <c:axId val="126295424"/>
        <c:scaling>
          <c:orientation val="minMax"/>
          <c:max val="1"/>
          <c:min val="-1"/>
        </c:scaling>
        <c:delete val="1"/>
        <c:axPos val="r"/>
        <c:numFmt formatCode="General" sourceLinked="1"/>
        <c:majorTickMark val="out"/>
        <c:minorTickMark val="none"/>
        <c:tickLblPos val="nextTo"/>
        <c:crossAx val="126293888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7"/>
          <c:order val="1"/>
          <c:tx>
            <c:v>duplicate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5B5-4DE4-9BD4-585083CD3D3E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B5-4DE4-9BD4-585083CD3D3E}"/>
            </c:ext>
          </c:extLst>
        </c:ser>
        <c:ser>
          <c:idx val="2"/>
          <c:order val="2"/>
          <c:tx>
            <c:v>NPV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4-D5B5-4DE4-9BD4-585083CD3D3E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B5-4DE4-9BD4-585083CD3D3E}"/>
            </c:ext>
          </c:extLst>
        </c:ser>
        <c:ser>
          <c:idx val="4"/>
          <c:order val="4"/>
          <c:tx>
            <c:v>Blank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D5B5-4DE4-9BD4-585083CD3D3E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5B5-4DE4-9BD4-585083CD3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0"/>
        <c:holeSize val="25"/>
      </c:doughnutChart>
      <c:scatterChart>
        <c:scatterStyle val="lineMarker"/>
        <c:varyColors val="0"/>
        <c:ser>
          <c:idx val="1"/>
          <c:order val="0"/>
          <c:tx>
            <c:v>Needle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5B5-4DE4-9BD4-585083CD3D3E}"/>
            </c:ext>
          </c:extLst>
        </c:ser>
        <c:ser>
          <c:idx val="3"/>
          <c:order val="3"/>
          <c:tx>
            <c:v>Label Locations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{C216559A-6CC0-488E-963D-A9B3FF2FA092}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D5B5-4DE4-9BD4-585083CD3D3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5B5-4DE4-9BD4-585083CD3D3E}"/>
            </c:ext>
          </c:extLst>
        </c:ser>
        <c:ser>
          <c:idx val="5"/>
          <c:order val="5"/>
          <c:tx>
            <c:v>Tick Marks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5B5-4DE4-9BD4-585083CD3D3E}"/>
            </c:ext>
          </c:extLst>
        </c:ser>
        <c:ser>
          <c:idx val="6"/>
          <c:order val="6"/>
          <c:tx>
            <c:strRef>
              <c:f>'Gauge graph data X'!#REF!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{5D0C702C-AADD-432A-9606-B299287D903A}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D5B5-4DE4-9BD4-585083CD3D3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5B5-4DE4-9BD4-585083CD3D3E}"/>
            </c:ext>
          </c:extLst>
        </c:ser>
        <c:ser>
          <c:idx val="8"/>
          <c:order val="7"/>
          <c:tx>
            <c:v>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5B5-4DE4-9BD4-585083CD3D3E}"/>
            </c:ext>
          </c:extLst>
        </c:ser>
        <c:ser>
          <c:idx val="9"/>
          <c:order val="8"/>
          <c:tx>
            <c:v>95%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D5B5-4DE4-9BD4-585083CD3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43488"/>
        <c:axId val="127745024"/>
      </c:scatterChart>
      <c:valAx>
        <c:axId val="12774348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27745024"/>
        <c:crosses val="max"/>
        <c:crossBetween val="midCat"/>
      </c:valAx>
      <c:valAx>
        <c:axId val="127745024"/>
        <c:scaling>
          <c:orientation val="minMax"/>
          <c:max val="1"/>
          <c:min val="-1"/>
        </c:scaling>
        <c:delete val="1"/>
        <c:axPos val="r"/>
        <c:numFmt formatCode="General" sourceLinked="1"/>
        <c:majorTickMark val="out"/>
        <c:minorTickMark val="none"/>
        <c:tickLblPos val="nextTo"/>
        <c:crossAx val="127743488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7"/>
          <c:order val="1"/>
          <c:tx>
            <c:v>duplicate</c:v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B60-4E8B-AECB-E7DDC5C75FC9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60-4E8B-AECB-E7DDC5C75FC9}"/>
            </c:ext>
          </c:extLst>
        </c:ser>
        <c:ser>
          <c:idx val="2"/>
          <c:order val="2"/>
          <c:tx>
            <c:v>NPV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4-1B60-4E8B-AECB-E7DDC5C75FC9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B60-4E8B-AECB-E7DDC5C75FC9}"/>
            </c:ext>
          </c:extLst>
        </c:ser>
        <c:ser>
          <c:idx val="4"/>
          <c:order val="4"/>
          <c:tx>
            <c:v>Blank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1B60-4E8B-AECB-E7DDC5C75FC9}"/>
              </c:ext>
            </c:extLst>
          </c:dPt>
          <c: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60-4E8B-AECB-E7DDC5C75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0"/>
        <c:holeSize val="25"/>
      </c:doughnutChart>
      <c:scatterChart>
        <c:scatterStyle val="lineMarker"/>
        <c:varyColors val="0"/>
        <c:ser>
          <c:idx val="1"/>
          <c:order val="0"/>
          <c:tx>
            <c:v>Needle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60-4E8B-AECB-E7DDC5C75FC9}"/>
            </c:ext>
          </c:extLst>
        </c:ser>
        <c:ser>
          <c:idx val="3"/>
          <c:order val="3"/>
          <c:tx>
            <c:v>Label Locations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{A2AD7425-5AA2-4461-8A50-D6BA9948356A}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1B60-4E8B-AECB-E7DDC5C75FC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60-4E8B-AECB-E7DDC5C75FC9}"/>
            </c:ext>
          </c:extLst>
        </c:ser>
        <c:ser>
          <c:idx val="5"/>
          <c:order val="5"/>
          <c:tx>
            <c:v>Tick Marks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B60-4E8B-AECB-E7DDC5C75FC9}"/>
            </c:ext>
          </c:extLst>
        </c:ser>
        <c:ser>
          <c:idx val="6"/>
          <c:order val="6"/>
          <c:tx>
            <c:strRef>
              <c:f>'Gauge graph data X'!#REF!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'Gauge graph data X'!#REF!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{93AD6824-B176-4DA2-8525-6AFF690DDCCA}</c15:txfldGUID>
                      <c15:f>'Gauge graph data X'!#REF!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1B60-4E8B-AECB-E7DDC5C75FC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B60-4E8B-AECB-E7DDC5C75FC9}"/>
            </c:ext>
          </c:extLst>
        </c:ser>
        <c:ser>
          <c:idx val="8"/>
          <c:order val="7"/>
          <c:tx>
            <c:v>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B60-4E8B-AECB-E7DDC5C75FC9}"/>
            </c:ext>
          </c:extLst>
        </c:ser>
        <c:ser>
          <c:idx val="9"/>
          <c:order val="8"/>
          <c:tx>
            <c:v>95%</c:v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x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'Gauge graph data 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B60-4E8B-AECB-E7DDC5C75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88160"/>
        <c:axId val="127789696"/>
      </c:scatterChart>
      <c:valAx>
        <c:axId val="12778816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27789696"/>
        <c:crosses val="max"/>
        <c:crossBetween val="midCat"/>
      </c:valAx>
      <c:valAx>
        <c:axId val="127789696"/>
        <c:scaling>
          <c:orientation val="minMax"/>
          <c:max val="1"/>
          <c:min val="-1"/>
        </c:scaling>
        <c:delete val="1"/>
        <c:axPos val="r"/>
        <c:numFmt formatCode="General" sourceLinked="1"/>
        <c:majorTickMark val="out"/>
        <c:minorTickMark val="none"/>
        <c:tickLblPos val="nextTo"/>
        <c:crossAx val="127788160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gif"/><Relationship Id="rId1" Type="http://schemas.openxmlformats.org/officeDocument/2006/relationships/chart" Target="../charts/chart1.xml"/><Relationship Id="rId5" Type="http://schemas.openxmlformats.org/officeDocument/2006/relationships/chart" Target="../charts/chart2.xml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151653</xdr:colOff>
      <xdr:row>3</xdr:row>
      <xdr:rowOff>94503</xdr:rowOff>
    </xdr:from>
    <xdr:to>
      <xdr:col>8</xdr:col>
      <xdr:colOff>189006</xdr:colOff>
      <xdr:row>13</xdr:row>
      <xdr:rowOff>95381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l="-239"/>
        <a:stretch/>
      </xdr:blipFill>
      <xdr:spPr>
        <a:xfrm>
          <a:off x="3352053" y="1923303"/>
          <a:ext cx="9638553" cy="4572878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0</xdr:col>
      <xdr:colOff>433916</xdr:colOff>
      <xdr:row>4</xdr:row>
      <xdr:rowOff>42334</xdr:rowOff>
    </xdr:from>
    <xdr:to>
      <xdr:col>2</xdr:col>
      <xdr:colOff>137583</xdr:colOff>
      <xdr:row>5</xdr:row>
      <xdr:rowOff>148167</xdr:rowOff>
    </xdr:to>
    <xdr:sp macro="" textlink="">
      <xdr:nvSpPr>
        <xdr:cNvPr id="3" name="Rounded Rectangular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33916" y="2772834"/>
          <a:ext cx="2899834" cy="560916"/>
        </a:xfrm>
        <a:prstGeom prst="wedgeRoundRectCallout">
          <a:avLst>
            <a:gd name="adj1" fmla="val 75748"/>
            <a:gd name="adj2" fmla="val 12808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Historical Forecasts vs. Actual</a:t>
          </a:r>
        </a:p>
      </xdr:txBody>
    </xdr:sp>
    <xdr:clientData/>
  </xdr:twoCellAnchor>
  <xdr:twoCellAnchor>
    <xdr:from>
      <xdr:col>1</xdr:col>
      <xdr:colOff>1407584</xdr:colOff>
      <xdr:row>2</xdr:row>
      <xdr:rowOff>10583</xdr:rowOff>
    </xdr:from>
    <xdr:to>
      <xdr:col>2</xdr:col>
      <xdr:colOff>1104898</xdr:colOff>
      <xdr:row>2</xdr:row>
      <xdr:rowOff>423333</xdr:rowOff>
    </xdr:to>
    <xdr:sp macro="" textlink="">
      <xdr:nvSpPr>
        <xdr:cNvPr id="4" name="Rounded Rectangular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005667" y="1830916"/>
          <a:ext cx="1295398" cy="412750"/>
        </a:xfrm>
        <a:prstGeom prst="wedgeRoundRectCallout">
          <a:avLst>
            <a:gd name="adj1" fmla="val 99494"/>
            <a:gd name="adj2" fmla="val 218328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Select City</a:t>
          </a:r>
        </a:p>
      </xdr:txBody>
    </xdr:sp>
    <xdr:clientData/>
  </xdr:twoCellAnchor>
  <xdr:twoCellAnchor>
    <xdr:from>
      <xdr:col>3</xdr:col>
      <xdr:colOff>776818</xdr:colOff>
      <xdr:row>2</xdr:row>
      <xdr:rowOff>100542</xdr:rowOff>
    </xdr:from>
    <xdr:to>
      <xdr:col>4</xdr:col>
      <xdr:colOff>1502834</xdr:colOff>
      <xdr:row>3</xdr:row>
      <xdr:rowOff>375708</xdr:rowOff>
    </xdr:to>
    <xdr:sp macro="" textlink="">
      <xdr:nvSpPr>
        <xdr:cNvPr id="5" name="Rounded Rectangular Callou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586943" y="1942042"/>
          <a:ext cx="2329391" cy="735541"/>
        </a:xfrm>
        <a:prstGeom prst="wedgeRoundRectCallout">
          <a:avLst>
            <a:gd name="adj1" fmla="val 55478"/>
            <a:gd name="adj2" fmla="val 126310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Enter Deterministic 2016 Forecast</a:t>
          </a:r>
        </a:p>
      </xdr:txBody>
    </xdr:sp>
    <xdr:clientData/>
  </xdr:twoCellAnchor>
  <xdr:twoCellAnchor>
    <xdr:from>
      <xdr:col>0</xdr:col>
      <xdr:colOff>1236135</xdr:colOff>
      <xdr:row>7</xdr:row>
      <xdr:rowOff>12700</xdr:rowOff>
    </xdr:from>
    <xdr:to>
      <xdr:col>2</xdr:col>
      <xdr:colOff>755651</xdr:colOff>
      <xdr:row>8</xdr:row>
      <xdr:rowOff>275167</xdr:rowOff>
    </xdr:to>
    <xdr:sp macro="" textlink="">
      <xdr:nvSpPr>
        <xdr:cNvPr id="6" name="Rounded Rectangular Callou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236135" y="4108450"/>
          <a:ext cx="2715683" cy="717550"/>
        </a:xfrm>
        <a:prstGeom prst="wedgeRoundRectCallout">
          <a:avLst>
            <a:gd name="adj1" fmla="val 109237"/>
            <a:gd name="adj2" fmla="val -57726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/>
            <a:t>Colors indicate</a:t>
          </a:r>
          <a:r>
            <a:rPr lang="en-US" sz="1600" baseline="0"/>
            <a:t> Conservative vs Optimistic</a:t>
          </a:r>
          <a:endParaRPr lang="en-US" sz="1600"/>
        </a:p>
      </xdr:txBody>
    </xdr:sp>
    <xdr:clientData/>
  </xdr:twoCellAnchor>
  <xdr:twoCellAnchor>
    <xdr:from>
      <xdr:col>5</xdr:col>
      <xdr:colOff>177801</xdr:colOff>
      <xdr:row>2</xdr:row>
      <xdr:rowOff>0</xdr:rowOff>
    </xdr:from>
    <xdr:to>
      <xdr:col>6</xdr:col>
      <xdr:colOff>903817</xdr:colOff>
      <xdr:row>3</xdr:row>
      <xdr:rowOff>210608</xdr:rowOff>
    </xdr:to>
    <xdr:sp macro="" textlink="">
      <xdr:nvSpPr>
        <xdr:cNvPr id="7" name="Rounded Rectangular Callou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194676" y="1771650"/>
          <a:ext cx="2329391" cy="740833"/>
        </a:xfrm>
        <a:prstGeom prst="wedgeRoundRectCallout">
          <a:avLst>
            <a:gd name="adj1" fmla="val -34230"/>
            <a:gd name="adj2" fmla="val 9297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Simulated 2016 Forecast appears here.</a:t>
          </a:r>
        </a:p>
      </xdr:txBody>
    </xdr:sp>
    <xdr:clientData/>
  </xdr:twoCellAnchor>
  <xdr:twoCellAnchor>
    <xdr:from>
      <xdr:col>3</xdr:col>
      <xdr:colOff>957791</xdr:colOff>
      <xdr:row>6</xdr:row>
      <xdr:rowOff>411691</xdr:rowOff>
    </xdr:from>
    <xdr:to>
      <xdr:col>4</xdr:col>
      <xdr:colOff>458257</xdr:colOff>
      <xdr:row>8</xdr:row>
      <xdr:rowOff>89959</xdr:rowOff>
    </xdr:to>
    <xdr:sp macro="" textlink="">
      <xdr:nvSpPr>
        <xdr:cNvPr id="9" name="Rounded Rectangular Callou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767916" y="4094691"/>
          <a:ext cx="1103841" cy="599018"/>
        </a:xfrm>
        <a:prstGeom prst="wedgeRoundRectCallout">
          <a:avLst>
            <a:gd name="adj1" fmla="val 100311"/>
            <a:gd name="adj2" fmla="val 6448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US" sz="1200">
              <a:solidFill>
                <a:schemeClr val="lt1"/>
              </a:solidFill>
              <a:latin typeface="+mn-lt"/>
              <a:ea typeface="+mn-ea"/>
              <a:cs typeface="+mn-cs"/>
            </a:rPr>
            <a:t>Deterministic Forecast</a:t>
          </a:r>
        </a:p>
      </xdr:txBody>
    </xdr:sp>
    <xdr:clientData/>
  </xdr:twoCellAnchor>
  <xdr:twoCellAnchor>
    <xdr:from>
      <xdr:col>5</xdr:col>
      <xdr:colOff>99483</xdr:colOff>
      <xdr:row>7</xdr:row>
      <xdr:rowOff>167217</xdr:rowOff>
    </xdr:from>
    <xdr:to>
      <xdr:col>5</xdr:col>
      <xdr:colOff>1198032</xdr:colOff>
      <xdr:row>8</xdr:row>
      <xdr:rowOff>300568</xdr:rowOff>
    </xdr:to>
    <xdr:sp macro="" textlink="">
      <xdr:nvSpPr>
        <xdr:cNvPr id="10" name="Rounded Rectangular Callou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8089900" y="4262967"/>
          <a:ext cx="1098549" cy="588434"/>
        </a:xfrm>
        <a:prstGeom prst="wedgeRoundRectCallout">
          <a:avLst>
            <a:gd name="adj1" fmla="val -82734"/>
            <a:gd name="adj2" fmla="val 28511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US" sz="1200">
              <a:solidFill>
                <a:schemeClr val="lt1"/>
              </a:solidFill>
              <a:latin typeface="+mn-lt"/>
              <a:ea typeface="+mn-ea"/>
              <a:cs typeface="+mn-cs"/>
            </a:rPr>
            <a:t>Simulated Average</a:t>
          </a:r>
        </a:p>
      </xdr:txBody>
    </xdr:sp>
    <xdr:clientData/>
  </xdr:twoCellAnchor>
  <xdr:twoCellAnchor>
    <xdr:from>
      <xdr:col>6</xdr:col>
      <xdr:colOff>1028701</xdr:colOff>
      <xdr:row>2</xdr:row>
      <xdr:rowOff>222250</xdr:rowOff>
    </xdr:from>
    <xdr:to>
      <xdr:col>8</xdr:col>
      <xdr:colOff>931333</xdr:colOff>
      <xdr:row>4</xdr:row>
      <xdr:rowOff>42333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0617201" y="2042583"/>
          <a:ext cx="3098799" cy="730250"/>
        </a:xfrm>
        <a:prstGeom prst="wedgeRoundRectCallout">
          <a:avLst>
            <a:gd name="adj1" fmla="val -78060"/>
            <a:gd name="adj2" fmla="val 11192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For Risk-Based</a:t>
          </a:r>
          <a:r>
            <a:rPr lang="en-US" sz="1600" baseline="0">
              <a:solidFill>
                <a:schemeClr val="lt1"/>
              </a:solidFill>
              <a:latin typeface="+mn-lt"/>
              <a:ea typeface="+mn-ea"/>
              <a:cs typeface="+mn-cs"/>
            </a:rPr>
            <a:t> change formual to  "=J2". For Deterministic, to "=J3".</a:t>
          </a:r>
          <a:endParaRPr lang="en-US" sz="16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397935</xdr:colOff>
      <xdr:row>7</xdr:row>
      <xdr:rowOff>110067</xdr:rowOff>
    </xdr:from>
    <xdr:to>
      <xdr:col>8</xdr:col>
      <xdr:colOff>169334</xdr:colOff>
      <xdr:row>8</xdr:row>
      <xdr:rowOff>116418</xdr:rowOff>
    </xdr:to>
    <xdr:sp macro="" textlink="">
      <xdr:nvSpPr>
        <xdr:cNvPr id="13" name="Rounded Rectangular Callou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0018185" y="4253442"/>
          <a:ext cx="2978149" cy="466726"/>
        </a:xfrm>
        <a:prstGeom prst="wedgeRoundRectCallout">
          <a:avLst>
            <a:gd name="adj1" fmla="val -50692"/>
            <a:gd name="adj2" fmla="val -167665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Fill in Prioritized Budget here</a:t>
          </a:r>
        </a:p>
      </xdr:txBody>
    </xdr:sp>
    <xdr:clientData/>
  </xdr:twoCellAnchor>
  <xdr:twoCellAnchor>
    <xdr:from>
      <xdr:col>6</xdr:col>
      <xdr:colOff>1293285</xdr:colOff>
      <xdr:row>9</xdr:row>
      <xdr:rowOff>291042</xdr:rowOff>
    </xdr:from>
    <xdr:to>
      <xdr:col>7</xdr:col>
      <xdr:colOff>990600</xdr:colOff>
      <xdr:row>10</xdr:row>
      <xdr:rowOff>297393</xdr:rowOff>
    </xdr:to>
    <xdr:sp macro="" textlink="">
      <xdr:nvSpPr>
        <xdr:cNvPr id="16" name="Rounded Rectangular Callou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0894485" y="4863042"/>
          <a:ext cx="1297515" cy="463551"/>
        </a:xfrm>
        <a:prstGeom prst="wedgeRoundRectCallout">
          <a:avLst>
            <a:gd name="adj1" fmla="val -150963"/>
            <a:gd name="adj2" fmla="val -10396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Instructions</a:t>
          </a:r>
        </a:p>
      </xdr:txBody>
    </xdr:sp>
    <xdr:clientData/>
  </xdr:twoCellAnchor>
  <xdr:twoCellAnchor>
    <xdr:from>
      <xdr:col>7</xdr:col>
      <xdr:colOff>197910</xdr:colOff>
      <xdr:row>11</xdr:row>
      <xdr:rowOff>33867</xdr:rowOff>
    </xdr:from>
    <xdr:to>
      <xdr:col>8</xdr:col>
      <xdr:colOff>400050</xdr:colOff>
      <xdr:row>12</xdr:row>
      <xdr:rowOff>314325</xdr:rowOff>
    </xdr:to>
    <xdr:sp macro="" textlink="">
      <xdr:nvSpPr>
        <xdr:cNvPr id="17" name="Rounded Rectangular Callou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11399310" y="5063067"/>
          <a:ext cx="1802340" cy="737658"/>
        </a:xfrm>
        <a:prstGeom prst="wedgeRoundRectCallout">
          <a:avLst>
            <a:gd name="adj1" fmla="val -67147"/>
            <a:gd name="adj2" fmla="val 13798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n-US" sz="1600">
              <a:solidFill>
                <a:schemeClr val="lt1"/>
              </a:solidFill>
              <a:latin typeface="+mn-lt"/>
              <a:ea typeface="+mn-ea"/>
              <a:cs typeface="+mn-cs"/>
            </a:rPr>
            <a:t>&lt;PgDn&gt; for Regression Graph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163512</xdr:colOff>
      <xdr:row>7</xdr:row>
      <xdr:rowOff>195263</xdr:rowOff>
    </xdr:from>
    <xdr:to>
      <xdr:col>10</xdr:col>
      <xdr:colOff>44450</xdr:colOff>
      <xdr:row>24</xdr:row>
      <xdr:rowOff>77788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803276</xdr:colOff>
      <xdr:row>10</xdr:row>
      <xdr:rowOff>161925</xdr:rowOff>
    </xdr:from>
    <xdr:to>
      <xdr:col>9</xdr:col>
      <xdr:colOff>901700</xdr:colOff>
      <xdr:row>21</xdr:row>
      <xdr:rowOff>238125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/>
      </xdr:nvGrpSpPr>
      <xdr:grpSpPr>
        <a:xfrm>
          <a:off x="7407276" y="5358342"/>
          <a:ext cx="5051424" cy="5092700"/>
          <a:chOff x="7893050" y="4835525"/>
          <a:chExt cx="5165725" cy="5245100"/>
        </a:xfrm>
      </xdr:grpSpPr>
      <xdr:sp macro="" textlink="">
        <xdr:nvSpPr>
          <xdr:cNvPr id="3" name="Oval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7893050" y="4835525"/>
            <a:ext cx="5165725" cy="5245100"/>
          </a:xfrm>
          <a:prstGeom prst="ellipse">
            <a:avLst/>
          </a:prstGeom>
          <a:solidFill>
            <a:schemeClr val="bg1">
              <a:alpha val="34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GrpSpPr/>
        </xdr:nvGrpSpPr>
        <xdr:grpSpPr>
          <a:xfrm>
            <a:off x="9623425" y="6661150"/>
            <a:ext cx="1676400" cy="1679575"/>
            <a:chOff x="9928225" y="6642100"/>
            <a:chExt cx="1676400" cy="1679575"/>
          </a:xfrm>
        </xdr:grpSpPr>
        <xdr:sp macro="" textlink="">
          <xdr:nvSpPr>
            <xdr:cNvPr id="4" name="Oval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>
            <a:xfrm>
              <a:off x="9928225" y="6642100"/>
              <a:ext cx="1676400" cy="1679575"/>
            </a:xfrm>
            <a:prstGeom prst="ellipse">
              <a:avLst/>
            </a:prstGeom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en-US" sz="1100"/>
                <a:t>v</a:t>
              </a:r>
            </a:p>
          </xdr:txBody>
        </xdr:sp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0169525" y="6883400"/>
              <a:ext cx="1187450" cy="1248312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11</xdr:col>
      <xdr:colOff>644525</xdr:colOff>
      <xdr:row>19</xdr:row>
      <xdr:rowOff>336550</xdr:rowOff>
    </xdr:from>
    <xdr:to>
      <xdr:col>15</xdr:col>
      <xdr:colOff>1308100</xdr:colOff>
      <xdr:row>23</xdr:row>
      <xdr:rowOff>50800</xdr:rowOff>
    </xdr:to>
    <xdr:grpSp>
      <xdr:nvGrpSpPr>
        <xdr:cNvPr id="11" name="Group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/>
      </xdr:nvGrpSpPr>
      <xdr:grpSpPr>
        <a:xfrm>
          <a:off x="14614525" y="9639300"/>
          <a:ext cx="3531658" cy="1534583"/>
          <a:chOff x="1272209" y="1836750"/>
          <a:chExt cx="1928191" cy="677849"/>
        </a:xfrm>
      </xdr:grpSpPr>
      <xdr:sp macro="" textlink="">
        <xdr:nvSpPr>
          <xdr:cNvPr id="15" name="Rectangle 1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/>
        </xdr:nvSpPr>
        <xdr:spPr>
          <a:xfrm>
            <a:off x="1272209" y="1836750"/>
            <a:ext cx="1928191" cy="677849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sz="2400" b="1">
                <a:solidFill>
                  <a:schemeClr val="tx1"/>
                </a:solidFill>
              </a:rPr>
              <a:t>Model and Informational Design by Sam Savage</a:t>
            </a:r>
          </a:p>
          <a:p>
            <a:pPr algn="ctr"/>
            <a:endParaRPr lang="en-US" sz="1400">
              <a:solidFill>
                <a:schemeClr val="tx1"/>
              </a:solidFill>
            </a:endParaRPr>
          </a:p>
          <a:p>
            <a:pPr algn="ctr"/>
            <a:endParaRPr lang="en-US" sz="900">
              <a:solidFill>
                <a:schemeClr val="tx1"/>
              </a:solidFill>
            </a:endParaRPr>
          </a:p>
        </xdr:txBody>
      </xdr:sp>
      <xdr:pic>
        <xdr:nvPicPr>
          <xdr:cNvPr id="16" name="Picture 15" descr="TransparentAnalycorp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47191" y="2284289"/>
            <a:ext cx="1287779" cy="2152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10</xdr:col>
      <xdr:colOff>209550</xdr:colOff>
      <xdr:row>1</xdr:row>
      <xdr:rowOff>419100</xdr:rowOff>
    </xdr:from>
    <xdr:to>
      <xdr:col>14</xdr:col>
      <xdr:colOff>400050</xdr:colOff>
      <xdr:row>2</xdr:row>
      <xdr:rowOff>76200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14154150" y="1162050"/>
          <a:ext cx="876300" cy="476250"/>
        </a:xfrm>
        <a:prstGeom prst="straightConnector1">
          <a:avLst/>
        </a:prstGeom>
        <a:ln w="571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76200</xdr:colOff>
      <xdr:row>2</xdr:row>
      <xdr:rowOff>209550</xdr:rowOff>
    </xdr:from>
    <xdr:to>
      <xdr:col>14</xdr:col>
      <xdr:colOff>476250</xdr:colOff>
      <xdr:row>2</xdr:row>
      <xdr:rowOff>266700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>
          <a:off x="14020800" y="1771650"/>
          <a:ext cx="1085850" cy="57150"/>
        </a:xfrm>
        <a:prstGeom prst="straightConnector1">
          <a:avLst/>
        </a:prstGeom>
        <a:ln w="571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1524000</xdr:colOff>
          <xdr:row>1</xdr:row>
          <xdr:rowOff>285750</xdr:rowOff>
        </xdr:from>
        <xdr:to>
          <xdr:col>4</xdr:col>
          <xdr:colOff>260350</xdr:colOff>
          <xdr:row>1</xdr:row>
          <xdr:rowOff>793750</xdr:rowOff>
        </xdr:to>
        <xdr:sp macro="" textlink="">
          <xdr:nvSpPr>
            <xdr:cNvPr id="1032" name="ComboBox1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16</xdr:col>
      <xdr:colOff>564885</xdr:colOff>
      <xdr:row>19</xdr:row>
      <xdr:rowOff>304799</xdr:rowOff>
    </xdr:from>
    <xdr:to>
      <xdr:col>16</xdr:col>
      <xdr:colOff>1673225</xdr:colOff>
      <xdr:row>23</xdr:row>
      <xdr:rowOff>92075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18789385" y="9671049"/>
          <a:ext cx="1108340" cy="1628776"/>
        </a:xfrm>
        <a:prstGeom prst="rect">
          <a:avLst/>
        </a:prstGeom>
      </xdr:spPr>
    </xdr:pic>
    <xdr:clientData/>
  </xdr:twoCellAnchor>
  <xdr:twoCellAnchor>
    <xdr:from>
      <xdr:col>11</xdr:col>
      <xdr:colOff>650875</xdr:colOff>
      <xdr:row>8</xdr:row>
      <xdr:rowOff>95248</xdr:rowOff>
    </xdr:from>
    <xdr:to>
      <xdr:col>17</xdr:col>
      <xdr:colOff>1031875</xdr:colOff>
      <xdr:row>19</xdr:row>
      <xdr:rowOff>142874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4779625" y="4397373"/>
          <a:ext cx="9175750" cy="5111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/>
            <a:t>1.</a:t>
          </a:r>
          <a:r>
            <a:rPr lang="en-US" sz="2400" baseline="0"/>
            <a:t> Enter a deterministic Forecast in cell J3. Based on  a regression of historical  Forecasts and Actuals, a Simulated Forecast is generated in cell J2, which corrects for bias, and includes uncertainty. The number in J2 is the unbiased average. &lt;PgDn&gt; for regression graph.</a:t>
          </a:r>
        </a:p>
        <a:p>
          <a:endParaRPr lang="en-US" sz="1100" baseline="0"/>
        </a:p>
        <a:p>
          <a:r>
            <a:rPr lang="en-US" sz="2400" baseline="0"/>
            <a:t>2. In cell M3 change the formula to "=J3" for the Deterministic Forecast or to "=J2" for the Simulated Forecast. Observe the Chance of Shortfall across  prioritized categories.</a:t>
          </a:r>
        </a:p>
        <a:p>
          <a:endParaRPr lang="en-US" sz="1100" baseline="0"/>
        </a:p>
        <a:p>
          <a:r>
            <a:rPr lang="en-US" sz="2400" baseline="0"/>
            <a:t>3. You may experiment with any white cell.</a:t>
          </a:r>
        </a:p>
        <a:p>
          <a:endParaRPr lang="en-US" sz="1100" baseline="0"/>
        </a:p>
        <a:p>
          <a:r>
            <a:rPr lang="en-US" sz="2400" baseline="0"/>
            <a:t>4. Data is stored for three hypotetical cities. City 1 is mostly conservative in its forecasts. City 2 is similar to City 1, but more accurate in its forecasts. City 3 is extremely conservative in that it has never underestimated revenues.</a:t>
          </a:r>
        </a:p>
        <a:p>
          <a:endParaRPr lang="en-US" sz="2400"/>
        </a:p>
      </xdr:txBody>
    </xdr:sp>
    <xdr:clientData/>
  </xdr:twoCellAnchor>
  <xdr:twoCellAnchor>
    <xdr:from>
      <xdr:col>5</xdr:col>
      <xdr:colOff>0</xdr:colOff>
      <xdr:row>23</xdr:row>
      <xdr:rowOff>190500</xdr:rowOff>
    </xdr:from>
    <xdr:to>
      <xdr:col>10</xdr:col>
      <xdr:colOff>595991</xdr:colOff>
      <xdr:row>38</xdr:row>
      <xdr:rowOff>47625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2</xdr:row>
      <xdr:rowOff>396875</xdr:rowOff>
    </xdr:from>
    <xdr:to>
      <xdr:col>14</xdr:col>
      <xdr:colOff>635000</xdr:colOff>
      <xdr:row>4</xdr:row>
      <xdr:rowOff>127000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5224126" y="1936750"/>
          <a:ext cx="2714624" cy="650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800">
              <a:solidFill>
                <a:srgbClr val="FF0000"/>
              </a:solidFill>
            </a:rPr>
            <a:t>Highest Priority</a:t>
          </a:r>
        </a:p>
      </xdr:txBody>
    </xdr:sp>
    <xdr:clientData/>
  </xdr:twoCellAnchor>
  <xdr:twoCellAnchor>
    <xdr:from>
      <xdr:col>14</xdr:col>
      <xdr:colOff>317499</xdr:colOff>
      <xdr:row>3</xdr:row>
      <xdr:rowOff>222250</xdr:rowOff>
    </xdr:from>
    <xdr:to>
      <xdr:col>14</xdr:col>
      <xdr:colOff>523874</xdr:colOff>
      <xdr:row>3</xdr:row>
      <xdr:rowOff>269875</xdr:rowOff>
    </xdr:to>
    <xdr:sp macro="" textlink="">
      <xdr:nvSpPr>
        <xdr:cNvPr id="12" name="Right Arrow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7621249" y="2222500"/>
          <a:ext cx="206375" cy="47625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5</xdr:row>
      <xdr:rowOff>317500</xdr:rowOff>
    </xdr:from>
    <xdr:to>
      <xdr:col>14</xdr:col>
      <xdr:colOff>650874</xdr:colOff>
      <xdr:row>7</xdr:row>
      <xdr:rowOff>47625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5240000" y="3238500"/>
          <a:ext cx="2714624" cy="650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800">
              <a:solidFill>
                <a:srgbClr val="FF0000"/>
              </a:solidFill>
            </a:rPr>
            <a:t>Lowest</a:t>
          </a:r>
          <a:r>
            <a:rPr lang="en-US" sz="2800" baseline="0">
              <a:solidFill>
                <a:srgbClr val="FF0000"/>
              </a:solidFill>
            </a:rPr>
            <a:t> </a:t>
          </a:r>
          <a:r>
            <a:rPr lang="en-US" sz="2800">
              <a:solidFill>
                <a:srgbClr val="FF0000"/>
              </a:solidFill>
            </a:rPr>
            <a:t>Priority</a:t>
          </a:r>
        </a:p>
      </xdr:txBody>
    </xdr:sp>
    <xdr:clientData/>
  </xdr:twoCellAnchor>
  <xdr:twoCellAnchor>
    <xdr:from>
      <xdr:col>14</xdr:col>
      <xdr:colOff>333375</xdr:colOff>
      <xdr:row>6</xdr:row>
      <xdr:rowOff>142875</xdr:rowOff>
    </xdr:from>
    <xdr:to>
      <xdr:col>14</xdr:col>
      <xdr:colOff>539750</xdr:colOff>
      <xdr:row>6</xdr:row>
      <xdr:rowOff>190500</xdr:rowOff>
    </xdr:to>
    <xdr:sp macro="" textlink="">
      <xdr:nvSpPr>
        <xdr:cNvPr id="22" name="Right Arrow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7637125" y="3524250"/>
          <a:ext cx="206375" cy="47625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428625</xdr:colOff>
      <xdr:row>3</xdr:row>
      <xdr:rowOff>381000</xdr:rowOff>
    </xdr:from>
    <xdr:to>
      <xdr:col>12</xdr:col>
      <xdr:colOff>476250</xdr:colOff>
      <xdr:row>5</xdr:row>
      <xdr:rowOff>381000</xdr:rowOff>
    </xdr:to>
    <xdr:sp macro="" textlink="">
      <xdr:nvSpPr>
        <xdr:cNvPr id="23" name="Right Arrow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 rot="5400000">
          <a:off x="15930563" y="2817812"/>
          <a:ext cx="920750" cy="47625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816429</xdr:colOff>
      <xdr:row>6</xdr:row>
      <xdr:rowOff>133350</xdr:rowOff>
    </xdr:from>
    <xdr:to>
      <xdr:col>6</xdr:col>
      <xdr:colOff>2212520</xdr:colOff>
      <xdr:row>19</xdr:row>
      <xdr:rowOff>92529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1162050</xdr:colOff>
      <xdr:row>20</xdr:row>
      <xdr:rowOff>171450</xdr:rowOff>
    </xdr:from>
    <xdr:to>
      <xdr:col>13</xdr:col>
      <xdr:colOff>1447800</xdr:colOff>
      <xdr:row>33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1538764</xdr:colOff>
      <xdr:row>0</xdr:row>
      <xdr:rowOff>541372</xdr:rowOff>
    </xdr:to>
    <xdr:pic>
      <xdr:nvPicPr>
        <xdr:cNvPr id="2" name="PM 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0" y="0"/>
          <a:ext cx="1538764" cy="5413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714374</xdr:colOff>
      <xdr:row>22</xdr:row>
      <xdr:rowOff>104775</xdr:rowOff>
    </xdr:from>
    <xdr:to>
      <xdr:col>7</xdr:col>
      <xdr:colOff>514349</xdr:colOff>
      <xdr:row>31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16</xdr:row>
      <xdr:rowOff>57150</xdr:rowOff>
    </xdr:from>
    <xdr:to>
      <xdr:col>2</xdr:col>
      <xdr:colOff>0</xdr:colOff>
      <xdr:row>21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16</xdr:row>
      <xdr:rowOff>57150</xdr:rowOff>
    </xdr:from>
    <xdr:to>
      <xdr:col>2</xdr:col>
      <xdr:colOff>0</xdr:colOff>
      <xdr:row>21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16</xdr:row>
      <xdr:rowOff>57150</xdr:rowOff>
    </xdr:from>
    <xdr:to>
      <xdr:col>2</xdr:col>
      <xdr:colOff>0</xdr:colOff>
      <xdr:row>21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uff%20from%20the%20Passport/Users/Sam/Downloads/ShellProbabilityManagement%202012/ShellProbabilityManagement%202012%20UNPROTECTE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Kavanagh/AppData/Local/Microsoft/Windows/Temporary%20Internet%20Files/Content.Outlook/CXFWFY0S/Copy%20of%20Risk-Based%20Budget3(sk%20category%20change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inkpad600\d\My%20Documents\Bessemer%2003\Bess_model_clone_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bability Management"/>
      <sheetName val="Instructions"/>
      <sheetName val="MODEL"/>
      <sheetName val="Ventures"/>
      <sheetName val="SLURP"/>
      <sheetName val="Sheet1"/>
    </sheetNames>
    <sheetDataSet>
      <sheetData sheetId="0" refreshError="1"/>
      <sheetData sheetId="1" refreshError="1"/>
      <sheetData sheetId="2">
        <row r="6">
          <cell r="C6">
            <v>50</v>
          </cell>
        </row>
        <row r="10">
          <cell r="C10">
            <v>40</v>
          </cell>
        </row>
        <row r="27">
          <cell r="F27">
            <v>20</v>
          </cell>
          <cell r="G27">
            <v>5</v>
          </cell>
          <cell r="H27">
            <v>10</v>
          </cell>
          <cell r="I27">
            <v>10</v>
          </cell>
          <cell r="J27">
            <v>10</v>
          </cell>
          <cell r="K27">
            <v>15</v>
          </cell>
          <cell r="L27">
            <v>10</v>
          </cell>
          <cell r="M27">
            <v>10</v>
          </cell>
          <cell r="N27">
            <v>20</v>
          </cell>
        </row>
      </sheetData>
      <sheetData sheetId="3" refreshError="1"/>
      <sheetData sheetId="4" refreshError="1"/>
      <sheetData sheetId="5">
        <row r="1">
          <cell r="B1">
            <v>0.05</v>
          </cell>
        </row>
        <row r="2">
          <cell r="E2">
            <v>0</v>
          </cell>
          <cell r="F2">
            <v>0</v>
          </cell>
          <cell r="G2">
            <v>0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</row>
        <row r="7">
          <cell r="K7">
            <v>6728.9184978201693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PMTable"/>
      <sheetName val="SIPmath Chart Data"/>
    </sheetNames>
    <sheetDataSet>
      <sheetData sheetId="0"/>
      <sheetData sheetId="1"/>
      <sheetData sheetId="2"/>
      <sheetData sheetId="3">
        <row r="4">
          <cell r="C4">
            <v>1</v>
          </cell>
          <cell r="D4">
            <v>1</v>
          </cell>
          <cell r="E4">
            <v>1</v>
          </cell>
        </row>
        <row r="5">
          <cell r="C5">
            <v>1</v>
          </cell>
          <cell r="D5">
            <v>1</v>
          </cell>
          <cell r="E5">
            <v>1</v>
          </cell>
        </row>
        <row r="6">
          <cell r="C6">
            <v>1</v>
          </cell>
          <cell r="D6">
            <v>1</v>
          </cell>
          <cell r="E6">
            <v>1</v>
          </cell>
        </row>
        <row r="7">
          <cell r="C7">
            <v>1</v>
          </cell>
          <cell r="D7">
            <v>1</v>
          </cell>
          <cell r="E7">
            <v>1</v>
          </cell>
        </row>
        <row r="8">
          <cell r="C8">
            <v>1</v>
          </cell>
          <cell r="D8">
            <v>1</v>
          </cell>
          <cell r="E8">
            <v>1</v>
          </cell>
        </row>
        <row r="9">
          <cell r="C9">
            <v>1</v>
          </cell>
          <cell r="D9">
            <v>1</v>
          </cell>
          <cell r="E9">
            <v>1</v>
          </cell>
        </row>
        <row r="10">
          <cell r="C10">
            <v>1</v>
          </cell>
          <cell r="D10">
            <v>1</v>
          </cell>
          <cell r="E10">
            <v>1</v>
          </cell>
        </row>
        <row r="11">
          <cell r="C11">
            <v>1</v>
          </cell>
          <cell r="D11">
            <v>1</v>
          </cell>
          <cell r="E11">
            <v>1</v>
          </cell>
        </row>
        <row r="12">
          <cell r="C12">
            <v>1</v>
          </cell>
          <cell r="D12">
            <v>1</v>
          </cell>
          <cell r="E12">
            <v>1</v>
          </cell>
        </row>
        <row r="13">
          <cell r="C13">
            <v>1</v>
          </cell>
          <cell r="D13">
            <v>1</v>
          </cell>
          <cell r="E13">
            <v>1</v>
          </cell>
        </row>
        <row r="14">
          <cell r="C14">
            <v>1</v>
          </cell>
          <cell r="D14">
            <v>1</v>
          </cell>
          <cell r="E14">
            <v>1</v>
          </cell>
        </row>
        <row r="15">
          <cell r="C15">
            <v>1</v>
          </cell>
          <cell r="D15">
            <v>1</v>
          </cell>
          <cell r="E15">
            <v>1</v>
          </cell>
        </row>
        <row r="16">
          <cell r="C16">
            <v>1</v>
          </cell>
          <cell r="D16">
            <v>1</v>
          </cell>
          <cell r="E16">
            <v>1</v>
          </cell>
        </row>
        <row r="17">
          <cell r="C17">
            <v>1</v>
          </cell>
          <cell r="D17">
            <v>1</v>
          </cell>
          <cell r="E17">
            <v>1</v>
          </cell>
        </row>
        <row r="18">
          <cell r="C18">
            <v>1</v>
          </cell>
          <cell r="D18">
            <v>1</v>
          </cell>
          <cell r="E18">
            <v>1</v>
          </cell>
        </row>
        <row r="19">
          <cell r="C19">
            <v>1</v>
          </cell>
          <cell r="D19">
            <v>1</v>
          </cell>
          <cell r="E19">
            <v>1</v>
          </cell>
        </row>
        <row r="20">
          <cell r="C20">
            <v>1</v>
          </cell>
          <cell r="D20">
            <v>1</v>
          </cell>
          <cell r="E20">
            <v>1</v>
          </cell>
        </row>
        <row r="21">
          <cell r="C21">
            <v>1</v>
          </cell>
          <cell r="D21">
            <v>1</v>
          </cell>
          <cell r="E21">
            <v>1</v>
          </cell>
        </row>
        <row r="22">
          <cell r="C22">
            <v>1</v>
          </cell>
          <cell r="D22">
            <v>1</v>
          </cell>
          <cell r="E22">
            <v>1</v>
          </cell>
        </row>
        <row r="23">
          <cell r="C23">
            <v>1</v>
          </cell>
          <cell r="D23">
            <v>1</v>
          </cell>
          <cell r="E23">
            <v>1</v>
          </cell>
        </row>
        <row r="24">
          <cell r="C24">
            <v>1</v>
          </cell>
          <cell r="D24">
            <v>1</v>
          </cell>
          <cell r="E24">
            <v>1</v>
          </cell>
        </row>
        <row r="25">
          <cell r="C25">
            <v>1</v>
          </cell>
          <cell r="D25">
            <v>1</v>
          </cell>
          <cell r="E25">
            <v>1</v>
          </cell>
        </row>
        <row r="26">
          <cell r="C26">
            <v>1</v>
          </cell>
          <cell r="D26">
            <v>1</v>
          </cell>
          <cell r="E26">
            <v>1</v>
          </cell>
        </row>
        <row r="27">
          <cell r="C27">
            <v>1</v>
          </cell>
          <cell r="D27">
            <v>1</v>
          </cell>
          <cell r="E27">
            <v>1</v>
          </cell>
        </row>
        <row r="28">
          <cell r="C28">
            <v>1</v>
          </cell>
          <cell r="D28">
            <v>1</v>
          </cell>
          <cell r="E28">
            <v>1</v>
          </cell>
        </row>
        <row r="29">
          <cell r="C29">
            <v>1</v>
          </cell>
          <cell r="D29">
            <v>1</v>
          </cell>
          <cell r="E29">
            <v>1</v>
          </cell>
        </row>
        <row r="30">
          <cell r="C30">
            <v>1</v>
          </cell>
          <cell r="D30">
            <v>1</v>
          </cell>
          <cell r="E30">
            <v>1</v>
          </cell>
        </row>
        <row r="31">
          <cell r="C31">
            <v>1</v>
          </cell>
          <cell r="D31">
            <v>1</v>
          </cell>
          <cell r="E31">
            <v>1</v>
          </cell>
        </row>
        <row r="32">
          <cell r="C32">
            <v>1</v>
          </cell>
          <cell r="D32">
            <v>1</v>
          </cell>
          <cell r="E32">
            <v>1</v>
          </cell>
        </row>
        <row r="33">
          <cell r="C33">
            <v>1</v>
          </cell>
          <cell r="D33">
            <v>1</v>
          </cell>
          <cell r="E33">
            <v>1</v>
          </cell>
        </row>
        <row r="34">
          <cell r="C34">
            <v>1</v>
          </cell>
          <cell r="D34">
            <v>1</v>
          </cell>
          <cell r="E34">
            <v>1</v>
          </cell>
        </row>
        <row r="35">
          <cell r="C35">
            <v>1</v>
          </cell>
          <cell r="D35">
            <v>1</v>
          </cell>
          <cell r="E35">
            <v>1</v>
          </cell>
        </row>
        <row r="36">
          <cell r="C36">
            <v>1</v>
          </cell>
          <cell r="D36">
            <v>1</v>
          </cell>
          <cell r="E36">
            <v>1</v>
          </cell>
        </row>
        <row r="37">
          <cell r="C37">
            <v>1</v>
          </cell>
          <cell r="D37">
            <v>1</v>
          </cell>
          <cell r="E37">
            <v>1</v>
          </cell>
        </row>
        <row r="38">
          <cell r="C38">
            <v>1</v>
          </cell>
          <cell r="D38">
            <v>1</v>
          </cell>
          <cell r="E38">
            <v>1</v>
          </cell>
        </row>
        <row r="39">
          <cell r="C39">
            <v>1</v>
          </cell>
          <cell r="D39">
            <v>1</v>
          </cell>
          <cell r="E39">
            <v>1</v>
          </cell>
        </row>
        <row r="40">
          <cell r="C40">
            <v>1</v>
          </cell>
          <cell r="D40">
            <v>1</v>
          </cell>
          <cell r="E40">
            <v>1</v>
          </cell>
        </row>
        <row r="41">
          <cell r="C41">
            <v>1</v>
          </cell>
          <cell r="D41">
            <v>1</v>
          </cell>
          <cell r="E41">
            <v>1</v>
          </cell>
        </row>
        <row r="42">
          <cell r="C42">
            <v>1</v>
          </cell>
          <cell r="D42">
            <v>1</v>
          </cell>
          <cell r="E42">
            <v>1</v>
          </cell>
        </row>
        <row r="43">
          <cell r="C43">
            <v>1</v>
          </cell>
          <cell r="D43">
            <v>1</v>
          </cell>
          <cell r="E43">
            <v>1</v>
          </cell>
        </row>
        <row r="44">
          <cell r="C44">
            <v>1</v>
          </cell>
          <cell r="D44">
            <v>1</v>
          </cell>
          <cell r="E44">
            <v>1</v>
          </cell>
        </row>
        <row r="45">
          <cell r="C45">
            <v>1</v>
          </cell>
          <cell r="D45">
            <v>1</v>
          </cell>
          <cell r="E45">
            <v>1</v>
          </cell>
        </row>
        <row r="46">
          <cell r="C46">
            <v>1</v>
          </cell>
          <cell r="D46">
            <v>1</v>
          </cell>
          <cell r="E46">
            <v>1</v>
          </cell>
        </row>
        <row r="47">
          <cell r="C47">
            <v>1</v>
          </cell>
          <cell r="D47">
            <v>1</v>
          </cell>
          <cell r="E47">
            <v>1</v>
          </cell>
        </row>
        <row r="48">
          <cell r="C48">
            <v>1</v>
          </cell>
          <cell r="D48">
            <v>1</v>
          </cell>
          <cell r="E48">
            <v>1</v>
          </cell>
        </row>
        <row r="49">
          <cell r="C49">
            <v>1</v>
          </cell>
          <cell r="D49">
            <v>1</v>
          </cell>
          <cell r="E49">
            <v>1</v>
          </cell>
        </row>
        <row r="50">
          <cell r="C50">
            <v>1</v>
          </cell>
          <cell r="D50">
            <v>1</v>
          </cell>
          <cell r="E50">
            <v>1</v>
          </cell>
        </row>
        <row r="51">
          <cell r="C51">
            <v>1</v>
          </cell>
          <cell r="D51">
            <v>1</v>
          </cell>
          <cell r="E51">
            <v>1</v>
          </cell>
        </row>
        <row r="52">
          <cell r="C52">
            <v>1</v>
          </cell>
          <cell r="D52">
            <v>1</v>
          </cell>
          <cell r="E52">
            <v>1</v>
          </cell>
        </row>
        <row r="53">
          <cell r="C53">
            <v>1</v>
          </cell>
          <cell r="D53">
            <v>1</v>
          </cell>
          <cell r="E53">
            <v>1</v>
          </cell>
        </row>
        <row r="54">
          <cell r="C54">
            <v>1</v>
          </cell>
          <cell r="D54">
            <v>1</v>
          </cell>
          <cell r="E54">
            <v>1</v>
          </cell>
        </row>
        <row r="55">
          <cell r="C55">
            <v>1</v>
          </cell>
          <cell r="D55">
            <v>1</v>
          </cell>
          <cell r="E55">
            <v>1</v>
          </cell>
        </row>
        <row r="56">
          <cell r="C56">
            <v>1</v>
          </cell>
          <cell r="D56">
            <v>1</v>
          </cell>
          <cell r="E56">
            <v>1</v>
          </cell>
        </row>
        <row r="57">
          <cell r="C57">
            <v>1</v>
          </cell>
          <cell r="D57">
            <v>1</v>
          </cell>
          <cell r="E57">
            <v>1</v>
          </cell>
        </row>
        <row r="58">
          <cell r="C58">
            <v>1</v>
          </cell>
          <cell r="D58">
            <v>1</v>
          </cell>
          <cell r="E58">
            <v>1</v>
          </cell>
        </row>
        <row r="59">
          <cell r="C59">
            <v>1</v>
          </cell>
          <cell r="D59">
            <v>1</v>
          </cell>
          <cell r="E59">
            <v>1</v>
          </cell>
        </row>
        <row r="60">
          <cell r="C60">
            <v>1</v>
          </cell>
          <cell r="D60">
            <v>1</v>
          </cell>
          <cell r="E60">
            <v>1</v>
          </cell>
        </row>
        <row r="61">
          <cell r="C61">
            <v>1</v>
          </cell>
          <cell r="D61">
            <v>1</v>
          </cell>
          <cell r="E61">
            <v>1</v>
          </cell>
        </row>
        <row r="62">
          <cell r="C62">
            <v>1</v>
          </cell>
          <cell r="D62">
            <v>1</v>
          </cell>
          <cell r="E62">
            <v>1</v>
          </cell>
        </row>
        <row r="63">
          <cell r="C63">
            <v>1</v>
          </cell>
          <cell r="D63">
            <v>1</v>
          </cell>
          <cell r="E63">
            <v>1</v>
          </cell>
        </row>
        <row r="64">
          <cell r="C64">
            <v>1</v>
          </cell>
          <cell r="D64">
            <v>1</v>
          </cell>
          <cell r="E64">
            <v>1</v>
          </cell>
        </row>
        <row r="65">
          <cell r="C65">
            <v>1</v>
          </cell>
          <cell r="D65">
            <v>1</v>
          </cell>
          <cell r="E65">
            <v>1</v>
          </cell>
        </row>
        <row r="66">
          <cell r="C66">
            <v>1</v>
          </cell>
          <cell r="D66">
            <v>1</v>
          </cell>
          <cell r="E66">
            <v>1</v>
          </cell>
        </row>
        <row r="67">
          <cell r="C67">
            <v>1</v>
          </cell>
          <cell r="D67">
            <v>1</v>
          </cell>
          <cell r="E67">
            <v>1</v>
          </cell>
        </row>
        <row r="68">
          <cell r="C68">
            <v>1</v>
          </cell>
          <cell r="D68">
            <v>1</v>
          </cell>
          <cell r="E68">
            <v>1</v>
          </cell>
        </row>
        <row r="69">
          <cell r="C69">
            <v>1</v>
          </cell>
          <cell r="D69">
            <v>1</v>
          </cell>
          <cell r="E69">
            <v>1</v>
          </cell>
        </row>
        <row r="70">
          <cell r="C70">
            <v>1</v>
          </cell>
          <cell r="D70">
            <v>1</v>
          </cell>
          <cell r="E70">
            <v>1</v>
          </cell>
        </row>
        <row r="71">
          <cell r="C71">
            <v>1</v>
          </cell>
          <cell r="D71">
            <v>1</v>
          </cell>
          <cell r="E71">
            <v>1</v>
          </cell>
        </row>
        <row r="72">
          <cell r="C72">
            <v>1</v>
          </cell>
          <cell r="D72">
            <v>1</v>
          </cell>
          <cell r="E72">
            <v>1</v>
          </cell>
        </row>
        <row r="73">
          <cell r="C73">
            <v>1</v>
          </cell>
          <cell r="D73">
            <v>1</v>
          </cell>
          <cell r="E73">
            <v>1</v>
          </cell>
        </row>
        <row r="74">
          <cell r="C74">
            <v>1</v>
          </cell>
          <cell r="D74">
            <v>1</v>
          </cell>
          <cell r="E74">
            <v>1</v>
          </cell>
        </row>
        <row r="75">
          <cell r="C75">
            <v>1</v>
          </cell>
          <cell r="D75">
            <v>1</v>
          </cell>
          <cell r="E75">
            <v>1</v>
          </cell>
        </row>
        <row r="76">
          <cell r="C76">
            <v>1</v>
          </cell>
          <cell r="D76">
            <v>1</v>
          </cell>
          <cell r="E76">
            <v>1</v>
          </cell>
        </row>
        <row r="77">
          <cell r="C77">
            <v>1</v>
          </cell>
          <cell r="D77">
            <v>1</v>
          </cell>
          <cell r="E77">
            <v>1</v>
          </cell>
        </row>
        <row r="78">
          <cell r="C78">
            <v>1</v>
          </cell>
          <cell r="D78">
            <v>1</v>
          </cell>
          <cell r="E78">
            <v>1</v>
          </cell>
        </row>
        <row r="79">
          <cell r="C79">
            <v>1</v>
          </cell>
          <cell r="D79">
            <v>1</v>
          </cell>
          <cell r="E79">
            <v>1</v>
          </cell>
        </row>
        <row r="80">
          <cell r="C80">
            <v>1</v>
          </cell>
          <cell r="D80">
            <v>1</v>
          </cell>
          <cell r="E80">
            <v>1</v>
          </cell>
        </row>
        <row r="81">
          <cell r="C81">
            <v>1</v>
          </cell>
          <cell r="D81">
            <v>1</v>
          </cell>
          <cell r="E81">
            <v>1</v>
          </cell>
        </row>
        <row r="82">
          <cell r="C82">
            <v>1</v>
          </cell>
          <cell r="D82">
            <v>1</v>
          </cell>
          <cell r="E82">
            <v>1</v>
          </cell>
        </row>
        <row r="83">
          <cell r="C83">
            <v>1</v>
          </cell>
          <cell r="D83">
            <v>1</v>
          </cell>
          <cell r="E83">
            <v>1</v>
          </cell>
        </row>
        <row r="84">
          <cell r="C84">
            <v>1</v>
          </cell>
          <cell r="D84">
            <v>1</v>
          </cell>
          <cell r="E84">
            <v>1</v>
          </cell>
        </row>
        <row r="85">
          <cell r="C85">
            <v>1</v>
          </cell>
          <cell r="D85">
            <v>1</v>
          </cell>
          <cell r="E85">
            <v>1</v>
          </cell>
        </row>
        <row r="86">
          <cell r="C86">
            <v>1</v>
          </cell>
          <cell r="D86">
            <v>1</v>
          </cell>
          <cell r="E86">
            <v>1</v>
          </cell>
        </row>
        <row r="87">
          <cell r="C87">
            <v>1</v>
          </cell>
          <cell r="D87">
            <v>1</v>
          </cell>
          <cell r="E87">
            <v>1</v>
          </cell>
        </row>
        <row r="88">
          <cell r="C88">
            <v>1</v>
          </cell>
          <cell r="D88">
            <v>1</v>
          </cell>
          <cell r="E88">
            <v>1</v>
          </cell>
        </row>
        <row r="89">
          <cell r="C89">
            <v>1</v>
          </cell>
          <cell r="D89">
            <v>1</v>
          </cell>
          <cell r="E89">
            <v>1</v>
          </cell>
        </row>
        <row r="90">
          <cell r="C90">
            <v>1</v>
          </cell>
          <cell r="D90">
            <v>1</v>
          </cell>
          <cell r="E90">
            <v>1</v>
          </cell>
        </row>
        <row r="91">
          <cell r="C91">
            <v>1</v>
          </cell>
          <cell r="D91">
            <v>1</v>
          </cell>
          <cell r="E91">
            <v>1</v>
          </cell>
        </row>
        <row r="92">
          <cell r="C92">
            <v>1</v>
          </cell>
          <cell r="D92">
            <v>1</v>
          </cell>
          <cell r="E92">
            <v>1</v>
          </cell>
        </row>
        <row r="93">
          <cell r="C93">
            <v>1</v>
          </cell>
          <cell r="D93">
            <v>1</v>
          </cell>
          <cell r="E93">
            <v>1</v>
          </cell>
        </row>
        <row r="94">
          <cell r="C94">
            <v>1</v>
          </cell>
          <cell r="D94">
            <v>1</v>
          </cell>
          <cell r="E94">
            <v>1</v>
          </cell>
        </row>
        <row r="95">
          <cell r="C95">
            <v>1</v>
          </cell>
          <cell r="D95">
            <v>1</v>
          </cell>
          <cell r="E95">
            <v>1</v>
          </cell>
        </row>
        <row r="96">
          <cell r="C96">
            <v>1</v>
          </cell>
          <cell r="D96">
            <v>1</v>
          </cell>
          <cell r="E96">
            <v>1</v>
          </cell>
        </row>
        <row r="97">
          <cell r="C97">
            <v>1</v>
          </cell>
          <cell r="D97">
            <v>1</v>
          </cell>
          <cell r="E97">
            <v>1</v>
          </cell>
        </row>
        <row r="98">
          <cell r="C98">
            <v>1</v>
          </cell>
          <cell r="D98">
            <v>1</v>
          </cell>
          <cell r="E98">
            <v>1</v>
          </cell>
        </row>
        <row r="99">
          <cell r="C99">
            <v>1</v>
          </cell>
          <cell r="D99">
            <v>1</v>
          </cell>
          <cell r="E99">
            <v>1</v>
          </cell>
        </row>
        <row r="100">
          <cell r="C100">
            <v>1</v>
          </cell>
          <cell r="D100">
            <v>1</v>
          </cell>
          <cell r="E100">
            <v>1</v>
          </cell>
        </row>
        <row r="101">
          <cell r="C101">
            <v>1</v>
          </cell>
          <cell r="D101">
            <v>1</v>
          </cell>
          <cell r="E101">
            <v>1</v>
          </cell>
        </row>
        <row r="102">
          <cell r="C102">
            <v>1</v>
          </cell>
          <cell r="D102">
            <v>1</v>
          </cell>
          <cell r="E102">
            <v>1</v>
          </cell>
        </row>
        <row r="103">
          <cell r="C103">
            <v>1</v>
          </cell>
          <cell r="D103">
            <v>1</v>
          </cell>
          <cell r="E103">
            <v>1</v>
          </cell>
        </row>
        <row r="104">
          <cell r="C104">
            <v>1</v>
          </cell>
          <cell r="D104">
            <v>1</v>
          </cell>
          <cell r="E104">
            <v>1</v>
          </cell>
        </row>
        <row r="105">
          <cell r="C105">
            <v>1</v>
          </cell>
          <cell r="D105">
            <v>1</v>
          </cell>
          <cell r="E105">
            <v>1</v>
          </cell>
        </row>
        <row r="106">
          <cell r="C106">
            <v>1</v>
          </cell>
          <cell r="D106">
            <v>1</v>
          </cell>
          <cell r="E106">
            <v>1</v>
          </cell>
        </row>
        <row r="107">
          <cell r="C107">
            <v>1</v>
          </cell>
          <cell r="D107">
            <v>1</v>
          </cell>
          <cell r="E107">
            <v>1</v>
          </cell>
        </row>
        <row r="108">
          <cell r="C108">
            <v>1</v>
          </cell>
          <cell r="D108">
            <v>1</v>
          </cell>
          <cell r="E108">
            <v>1</v>
          </cell>
        </row>
        <row r="109">
          <cell r="C109">
            <v>1</v>
          </cell>
          <cell r="D109">
            <v>1</v>
          </cell>
          <cell r="E109">
            <v>1</v>
          </cell>
        </row>
        <row r="110">
          <cell r="C110">
            <v>1</v>
          </cell>
          <cell r="D110">
            <v>1</v>
          </cell>
          <cell r="E110">
            <v>1</v>
          </cell>
        </row>
        <row r="111">
          <cell r="C111">
            <v>1</v>
          </cell>
          <cell r="D111">
            <v>1</v>
          </cell>
          <cell r="E111">
            <v>1</v>
          </cell>
        </row>
        <row r="112">
          <cell r="C112">
            <v>1</v>
          </cell>
          <cell r="D112">
            <v>1</v>
          </cell>
          <cell r="E112">
            <v>1</v>
          </cell>
        </row>
        <row r="113">
          <cell r="C113">
            <v>1</v>
          </cell>
          <cell r="D113">
            <v>1</v>
          </cell>
          <cell r="E113">
            <v>1</v>
          </cell>
        </row>
        <row r="114">
          <cell r="C114">
            <v>1</v>
          </cell>
          <cell r="D114">
            <v>1</v>
          </cell>
          <cell r="E114">
            <v>1</v>
          </cell>
        </row>
        <row r="115">
          <cell r="C115">
            <v>1</v>
          </cell>
          <cell r="D115">
            <v>1</v>
          </cell>
          <cell r="E115">
            <v>1</v>
          </cell>
        </row>
        <row r="116">
          <cell r="C116">
            <v>1</v>
          </cell>
          <cell r="D116">
            <v>1</v>
          </cell>
          <cell r="E116">
            <v>1</v>
          </cell>
        </row>
        <row r="117">
          <cell r="C117">
            <v>1</v>
          </cell>
          <cell r="D117">
            <v>1</v>
          </cell>
          <cell r="E117">
            <v>1</v>
          </cell>
        </row>
        <row r="118">
          <cell r="C118">
            <v>1</v>
          </cell>
          <cell r="D118">
            <v>1</v>
          </cell>
          <cell r="E118">
            <v>1</v>
          </cell>
        </row>
        <row r="119">
          <cell r="C119">
            <v>1</v>
          </cell>
          <cell r="D119">
            <v>1</v>
          </cell>
          <cell r="E119">
            <v>1</v>
          </cell>
        </row>
        <row r="120">
          <cell r="C120">
            <v>1</v>
          </cell>
          <cell r="D120">
            <v>1</v>
          </cell>
          <cell r="E120">
            <v>1</v>
          </cell>
        </row>
        <row r="121">
          <cell r="C121">
            <v>1</v>
          </cell>
          <cell r="D121">
            <v>1</v>
          </cell>
          <cell r="E121">
            <v>1</v>
          </cell>
        </row>
        <row r="122">
          <cell r="C122">
            <v>1</v>
          </cell>
          <cell r="D122">
            <v>1</v>
          </cell>
          <cell r="E122">
            <v>1</v>
          </cell>
        </row>
        <row r="123">
          <cell r="C123">
            <v>1</v>
          </cell>
          <cell r="D123">
            <v>1</v>
          </cell>
          <cell r="E123">
            <v>1</v>
          </cell>
        </row>
        <row r="124">
          <cell r="C124">
            <v>1</v>
          </cell>
          <cell r="D124">
            <v>1</v>
          </cell>
          <cell r="E124">
            <v>1</v>
          </cell>
        </row>
        <row r="125">
          <cell r="C125">
            <v>1</v>
          </cell>
          <cell r="D125">
            <v>1</v>
          </cell>
          <cell r="E125">
            <v>1</v>
          </cell>
        </row>
        <row r="126">
          <cell r="C126">
            <v>1</v>
          </cell>
          <cell r="D126">
            <v>1</v>
          </cell>
          <cell r="E126">
            <v>1</v>
          </cell>
        </row>
        <row r="127">
          <cell r="C127">
            <v>1</v>
          </cell>
          <cell r="D127">
            <v>1</v>
          </cell>
          <cell r="E127">
            <v>1</v>
          </cell>
        </row>
        <row r="128">
          <cell r="C128">
            <v>1</v>
          </cell>
          <cell r="D128">
            <v>1</v>
          </cell>
          <cell r="E128">
            <v>1</v>
          </cell>
        </row>
        <row r="129">
          <cell r="C129">
            <v>1</v>
          </cell>
          <cell r="D129">
            <v>1</v>
          </cell>
          <cell r="E129">
            <v>1</v>
          </cell>
        </row>
        <row r="130">
          <cell r="C130">
            <v>1</v>
          </cell>
          <cell r="D130">
            <v>1</v>
          </cell>
          <cell r="E130">
            <v>1</v>
          </cell>
        </row>
        <row r="131">
          <cell r="C131">
            <v>1</v>
          </cell>
          <cell r="D131">
            <v>1</v>
          </cell>
          <cell r="E131">
            <v>1</v>
          </cell>
        </row>
        <row r="132">
          <cell r="C132">
            <v>1</v>
          </cell>
          <cell r="D132">
            <v>1</v>
          </cell>
          <cell r="E132">
            <v>1</v>
          </cell>
        </row>
        <row r="133">
          <cell r="C133">
            <v>1</v>
          </cell>
          <cell r="D133">
            <v>1</v>
          </cell>
          <cell r="E133">
            <v>1</v>
          </cell>
        </row>
        <row r="134">
          <cell r="C134">
            <v>1</v>
          </cell>
          <cell r="D134">
            <v>1</v>
          </cell>
          <cell r="E134">
            <v>1</v>
          </cell>
        </row>
        <row r="135">
          <cell r="C135">
            <v>1</v>
          </cell>
          <cell r="D135">
            <v>1</v>
          </cell>
          <cell r="E135">
            <v>1</v>
          </cell>
        </row>
        <row r="136">
          <cell r="C136">
            <v>1</v>
          </cell>
          <cell r="D136">
            <v>1</v>
          </cell>
          <cell r="E136">
            <v>1</v>
          </cell>
        </row>
        <row r="137">
          <cell r="C137">
            <v>1</v>
          </cell>
          <cell r="D137">
            <v>1</v>
          </cell>
          <cell r="E137">
            <v>1</v>
          </cell>
        </row>
        <row r="138">
          <cell r="C138">
            <v>1</v>
          </cell>
          <cell r="D138">
            <v>1</v>
          </cell>
          <cell r="E138">
            <v>1</v>
          </cell>
        </row>
        <row r="139">
          <cell r="C139">
            <v>1</v>
          </cell>
          <cell r="D139">
            <v>1</v>
          </cell>
          <cell r="E139">
            <v>1</v>
          </cell>
        </row>
        <row r="140">
          <cell r="C140">
            <v>1</v>
          </cell>
          <cell r="D140">
            <v>1</v>
          </cell>
          <cell r="E140">
            <v>1</v>
          </cell>
        </row>
        <row r="141">
          <cell r="C141">
            <v>1</v>
          </cell>
          <cell r="D141">
            <v>1</v>
          </cell>
          <cell r="E141">
            <v>1</v>
          </cell>
        </row>
        <row r="142">
          <cell r="C142">
            <v>1</v>
          </cell>
          <cell r="D142">
            <v>1</v>
          </cell>
          <cell r="E142">
            <v>1</v>
          </cell>
        </row>
        <row r="143">
          <cell r="C143">
            <v>1</v>
          </cell>
          <cell r="D143">
            <v>1</v>
          </cell>
          <cell r="E143">
            <v>1</v>
          </cell>
        </row>
        <row r="144">
          <cell r="C144">
            <v>1</v>
          </cell>
          <cell r="D144">
            <v>1</v>
          </cell>
          <cell r="E144">
            <v>1</v>
          </cell>
        </row>
        <row r="145">
          <cell r="C145">
            <v>1</v>
          </cell>
          <cell r="D145">
            <v>1</v>
          </cell>
          <cell r="E145">
            <v>1</v>
          </cell>
        </row>
        <row r="146">
          <cell r="C146">
            <v>1</v>
          </cell>
          <cell r="D146">
            <v>1</v>
          </cell>
          <cell r="E146">
            <v>1</v>
          </cell>
        </row>
        <row r="147">
          <cell r="C147">
            <v>1</v>
          </cell>
          <cell r="D147">
            <v>1</v>
          </cell>
          <cell r="E147">
            <v>1</v>
          </cell>
        </row>
        <row r="148">
          <cell r="C148">
            <v>1</v>
          </cell>
          <cell r="D148">
            <v>1</v>
          </cell>
          <cell r="E148">
            <v>1</v>
          </cell>
        </row>
        <row r="149">
          <cell r="C149">
            <v>1</v>
          </cell>
          <cell r="D149">
            <v>1</v>
          </cell>
          <cell r="E149">
            <v>1</v>
          </cell>
        </row>
        <row r="150">
          <cell r="C150">
            <v>1</v>
          </cell>
          <cell r="D150">
            <v>1</v>
          </cell>
          <cell r="E150">
            <v>1</v>
          </cell>
        </row>
        <row r="151">
          <cell r="C151">
            <v>1</v>
          </cell>
          <cell r="D151">
            <v>1</v>
          </cell>
          <cell r="E151">
            <v>1</v>
          </cell>
        </row>
        <row r="152">
          <cell r="C152">
            <v>1</v>
          </cell>
          <cell r="D152">
            <v>1</v>
          </cell>
          <cell r="E152">
            <v>1</v>
          </cell>
        </row>
        <row r="153">
          <cell r="C153">
            <v>1</v>
          </cell>
          <cell r="D153">
            <v>1</v>
          </cell>
          <cell r="E153">
            <v>1</v>
          </cell>
        </row>
        <row r="154">
          <cell r="C154">
            <v>1</v>
          </cell>
          <cell r="D154">
            <v>1</v>
          </cell>
          <cell r="E154">
            <v>1</v>
          </cell>
        </row>
        <row r="155">
          <cell r="C155">
            <v>1</v>
          </cell>
          <cell r="D155">
            <v>1</v>
          </cell>
          <cell r="E155">
            <v>1</v>
          </cell>
        </row>
        <row r="156">
          <cell r="C156">
            <v>1</v>
          </cell>
          <cell r="D156">
            <v>1</v>
          </cell>
          <cell r="E156">
            <v>1</v>
          </cell>
        </row>
        <row r="157">
          <cell r="C157">
            <v>1</v>
          </cell>
          <cell r="D157">
            <v>1</v>
          </cell>
          <cell r="E157">
            <v>1</v>
          </cell>
        </row>
        <row r="158">
          <cell r="C158">
            <v>1</v>
          </cell>
          <cell r="D158">
            <v>1</v>
          </cell>
          <cell r="E158">
            <v>1</v>
          </cell>
        </row>
        <row r="159">
          <cell r="C159">
            <v>1</v>
          </cell>
          <cell r="D159">
            <v>1</v>
          </cell>
          <cell r="E159">
            <v>1</v>
          </cell>
        </row>
        <row r="160">
          <cell r="C160">
            <v>1</v>
          </cell>
          <cell r="D160">
            <v>1</v>
          </cell>
          <cell r="E160">
            <v>1</v>
          </cell>
        </row>
        <row r="161">
          <cell r="C161">
            <v>1</v>
          </cell>
          <cell r="D161">
            <v>1</v>
          </cell>
          <cell r="E161">
            <v>1</v>
          </cell>
        </row>
        <row r="162">
          <cell r="C162">
            <v>1</v>
          </cell>
          <cell r="D162">
            <v>1</v>
          </cell>
          <cell r="E162">
            <v>1</v>
          </cell>
        </row>
        <row r="163">
          <cell r="C163">
            <v>1</v>
          </cell>
          <cell r="D163">
            <v>1</v>
          </cell>
          <cell r="E163">
            <v>1</v>
          </cell>
        </row>
        <row r="164">
          <cell r="C164">
            <v>1</v>
          </cell>
          <cell r="D164">
            <v>1</v>
          </cell>
          <cell r="E164">
            <v>1</v>
          </cell>
        </row>
        <row r="165">
          <cell r="C165">
            <v>1</v>
          </cell>
          <cell r="D165">
            <v>1</v>
          </cell>
          <cell r="E165">
            <v>1</v>
          </cell>
        </row>
        <row r="166">
          <cell r="C166">
            <v>1</v>
          </cell>
          <cell r="D166">
            <v>1</v>
          </cell>
          <cell r="E166">
            <v>1</v>
          </cell>
        </row>
        <row r="167">
          <cell r="C167">
            <v>1</v>
          </cell>
          <cell r="D167">
            <v>1</v>
          </cell>
          <cell r="E167">
            <v>1</v>
          </cell>
        </row>
        <row r="168">
          <cell r="C168">
            <v>1</v>
          </cell>
          <cell r="D168">
            <v>1</v>
          </cell>
          <cell r="E168">
            <v>1</v>
          </cell>
        </row>
        <row r="169">
          <cell r="C169">
            <v>1</v>
          </cell>
          <cell r="D169">
            <v>1</v>
          </cell>
          <cell r="E169">
            <v>1</v>
          </cell>
        </row>
        <row r="170">
          <cell r="C170">
            <v>1</v>
          </cell>
          <cell r="D170">
            <v>1</v>
          </cell>
          <cell r="E170">
            <v>1</v>
          </cell>
        </row>
        <row r="171">
          <cell r="C171">
            <v>1</v>
          </cell>
          <cell r="D171">
            <v>1</v>
          </cell>
          <cell r="E171">
            <v>1</v>
          </cell>
        </row>
        <row r="172">
          <cell r="C172">
            <v>1</v>
          </cell>
          <cell r="D172">
            <v>1</v>
          </cell>
          <cell r="E172">
            <v>1</v>
          </cell>
        </row>
        <row r="173">
          <cell r="C173">
            <v>1</v>
          </cell>
          <cell r="D173">
            <v>1</v>
          </cell>
          <cell r="E173">
            <v>1</v>
          </cell>
        </row>
        <row r="174">
          <cell r="C174">
            <v>1</v>
          </cell>
          <cell r="D174">
            <v>1</v>
          </cell>
          <cell r="E174">
            <v>1</v>
          </cell>
        </row>
        <row r="175">
          <cell r="C175">
            <v>1</v>
          </cell>
          <cell r="D175">
            <v>1</v>
          </cell>
          <cell r="E175">
            <v>1</v>
          </cell>
        </row>
        <row r="176">
          <cell r="C176">
            <v>1</v>
          </cell>
          <cell r="D176">
            <v>1</v>
          </cell>
          <cell r="E176">
            <v>1</v>
          </cell>
        </row>
        <row r="177">
          <cell r="C177">
            <v>1</v>
          </cell>
          <cell r="D177">
            <v>1</v>
          </cell>
          <cell r="E177">
            <v>1</v>
          </cell>
        </row>
        <row r="178">
          <cell r="C178">
            <v>1</v>
          </cell>
          <cell r="D178">
            <v>1</v>
          </cell>
          <cell r="E178">
            <v>1</v>
          </cell>
        </row>
        <row r="179">
          <cell r="C179">
            <v>1</v>
          </cell>
          <cell r="D179">
            <v>1</v>
          </cell>
          <cell r="E179">
            <v>1</v>
          </cell>
        </row>
        <row r="180">
          <cell r="C180">
            <v>1</v>
          </cell>
          <cell r="D180">
            <v>1</v>
          </cell>
          <cell r="E180">
            <v>1</v>
          </cell>
        </row>
        <row r="181">
          <cell r="C181">
            <v>1</v>
          </cell>
          <cell r="D181">
            <v>1</v>
          </cell>
          <cell r="E181">
            <v>1</v>
          </cell>
        </row>
        <row r="182">
          <cell r="C182">
            <v>1</v>
          </cell>
          <cell r="D182">
            <v>1</v>
          </cell>
          <cell r="E182">
            <v>1</v>
          </cell>
        </row>
        <row r="183">
          <cell r="C183">
            <v>1</v>
          </cell>
          <cell r="D183">
            <v>1</v>
          </cell>
          <cell r="E183">
            <v>1</v>
          </cell>
        </row>
        <row r="184">
          <cell r="C184">
            <v>1</v>
          </cell>
          <cell r="D184">
            <v>1</v>
          </cell>
          <cell r="E184">
            <v>1</v>
          </cell>
        </row>
        <row r="185">
          <cell r="C185">
            <v>1</v>
          </cell>
          <cell r="D185">
            <v>1</v>
          </cell>
          <cell r="E185">
            <v>1</v>
          </cell>
        </row>
        <row r="186">
          <cell r="C186">
            <v>1</v>
          </cell>
          <cell r="D186">
            <v>1</v>
          </cell>
          <cell r="E186">
            <v>1</v>
          </cell>
        </row>
        <row r="187">
          <cell r="C187">
            <v>1</v>
          </cell>
          <cell r="D187">
            <v>1</v>
          </cell>
          <cell r="E187">
            <v>1</v>
          </cell>
        </row>
        <row r="188">
          <cell r="C188">
            <v>1</v>
          </cell>
          <cell r="D188">
            <v>1</v>
          </cell>
          <cell r="E188">
            <v>1</v>
          </cell>
        </row>
        <row r="189">
          <cell r="C189">
            <v>1</v>
          </cell>
          <cell r="D189">
            <v>1</v>
          </cell>
          <cell r="E189">
            <v>1</v>
          </cell>
        </row>
        <row r="190">
          <cell r="C190">
            <v>1</v>
          </cell>
          <cell r="D190">
            <v>1</v>
          </cell>
          <cell r="E190">
            <v>1</v>
          </cell>
        </row>
        <row r="191">
          <cell r="C191">
            <v>1</v>
          </cell>
          <cell r="D191">
            <v>1</v>
          </cell>
          <cell r="E191">
            <v>1</v>
          </cell>
        </row>
        <row r="192">
          <cell r="C192">
            <v>1</v>
          </cell>
          <cell r="D192">
            <v>1</v>
          </cell>
          <cell r="E192">
            <v>1</v>
          </cell>
        </row>
        <row r="193">
          <cell r="C193">
            <v>1</v>
          </cell>
          <cell r="D193">
            <v>1</v>
          </cell>
          <cell r="E193">
            <v>1</v>
          </cell>
        </row>
        <row r="194">
          <cell r="C194">
            <v>1</v>
          </cell>
          <cell r="D194">
            <v>1</v>
          </cell>
          <cell r="E194">
            <v>1</v>
          </cell>
        </row>
        <row r="195">
          <cell r="C195">
            <v>1</v>
          </cell>
          <cell r="D195">
            <v>1</v>
          </cell>
          <cell r="E195">
            <v>1</v>
          </cell>
        </row>
        <row r="196">
          <cell r="C196">
            <v>1</v>
          </cell>
          <cell r="D196">
            <v>1</v>
          </cell>
          <cell r="E196">
            <v>1</v>
          </cell>
        </row>
        <row r="197">
          <cell r="C197">
            <v>1</v>
          </cell>
          <cell r="D197">
            <v>1</v>
          </cell>
          <cell r="E197">
            <v>1</v>
          </cell>
        </row>
        <row r="198">
          <cell r="C198">
            <v>1</v>
          </cell>
          <cell r="D198">
            <v>1</v>
          </cell>
          <cell r="E198">
            <v>1</v>
          </cell>
        </row>
        <row r="199">
          <cell r="C199">
            <v>1</v>
          </cell>
          <cell r="D199">
            <v>1</v>
          </cell>
          <cell r="E199">
            <v>1</v>
          </cell>
        </row>
        <row r="200">
          <cell r="C200">
            <v>1</v>
          </cell>
          <cell r="D200">
            <v>1</v>
          </cell>
          <cell r="E200">
            <v>1</v>
          </cell>
        </row>
        <row r="201">
          <cell r="C201">
            <v>1</v>
          </cell>
          <cell r="D201">
            <v>1</v>
          </cell>
          <cell r="E201">
            <v>1</v>
          </cell>
        </row>
        <row r="202">
          <cell r="C202">
            <v>1</v>
          </cell>
          <cell r="D202">
            <v>1</v>
          </cell>
          <cell r="E202">
            <v>1</v>
          </cell>
        </row>
        <row r="203">
          <cell r="C203">
            <v>1</v>
          </cell>
          <cell r="D203">
            <v>1</v>
          </cell>
          <cell r="E203">
            <v>1</v>
          </cell>
        </row>
        <row r="204">
          <cell r="C204">
            <v>1</v>
          </cell>
          <cell r="D204">
            <v>1</v>
          </cell>
          <cell r="E204">
            <v>1</v>
          </cell>
        </row>
        <row r="205">
          <cell r="C205">
            <v>1</v>
          </cell>
          <cell r="D205">
            <v>1</v>
          </cell>
          <cell r="E205">
            <v>1</v>
          </cell>
        </row>
        <row r="206">
          <cell r="C206">
            <v>1</v>
          </cell>
          <cell r="D206">
            <v>1</v>
          </cell>
          <cell r="E206">
            <v>1</v>
          </cell>
        </row>
        <row r="207">
          <cell r="C207">
            <v>1</v>
          </cell>
          <cell r="D207">
            <v>1</v>
          </cell>
          <cell r="E207">
            <v>1</v>
          </cell>
        </row>
        <row r="208">
          <cell r="C208">
            <v>1</v>
          </cell>
          <cell r="D208">
            <v>1</v>
          </cell>
          <cell r="E208">
            <v>1</v>
          </cell>
        </row>
        <row r="209">
          <cell r="C209">
            <v>1</v>
          </cell>
          <cell r="D209">
            <v>1</v>
          </cell>
          <cell r="E209">
            <v>1</v>
          </cell>
        </row>
        <row r="210">
          <cell r="C210">
            <v>1</v>
          </cell>
          <cell r="D210">
            <v>1</v>
          </cell>
          <cell r="E210">
            <v>1</v>
          </cell>
        </row>
        <row r="211">
          <cell r="C211">
            <v>1</v>
          </cell>
          <cell r="D211">
            <v>1</v>
          </cell>
          <cell r="E211">
            <v>1</v>
          </cell>
        </row>
        <row r="212">
          <cell r="C212">
            <v>1</v>
          </cell>
          <cell r="D212">
            <v>1</v>
          </cell>
          <cell r="E212">
            <v>1</v>
          </cell>
        </row>
        <row r="213">
          <cell r="C213">
            <v>1</v>
          </cell>
          <cell r="D213">
            <v>1</v>
          </cell>
          <cell r="E213">
            <v>1</v>
          </cell>
        </row>
        <row r="214">
          <cell r="C214">
            <v>1</v>
          </cell>
          <cell r="D214">
            <v>1</v>
          </cell>
          <cell r="E214">
            <v>1</v>
          </cell>
        </row>
        <row r="215">
          <cell r="C215">
            <v>1</v>
          </cell>
          <cell r="D215">
            <v>1</v>
          </cell>
          <cell r="E215">
            <v>1</v>
          </cell>
        </row>
        <row r="216">
          <cell r="C216">
            <v>1</v>
          </cell>
          <cell r="D216">
            <v>1</v>
          </cell>
          <cell r="E216">
            <v>1</v>
          </cell>
        </row>
        <row r="217">
          <cell r="C217">
            <v>1</v>
          </cell>
          <cell r="D217">
            <v>1</v>
          </cell>
          <cell r="E217">
            <v>1</v>
          </cell>
        </row>
        <row r="218">
          <cell r="C218">
            <v>1</v>
          </cell>
          <cell r="D218">
            <v>1</v>
          </cell>
          <cell r="E218">
            <v>1</v>
          </cell>
        </row>
        <row r="219">
          <cell r="C219">
            <v>1</v>
          </cell>
          <cell r="D219">
            <v>1</v>
          </cell>
          <cell r="E219">
            <v>1</v>
          </cell>
        </row>
        <row r="220">
          <cell r="C220">
            <v>1</v>
          </cell>
          <cell r="D220">
            <v>1</v>
          </cell>
          <cell r="E220">
            <v>1</v>
          </cell>
        </row>
        <row r="221">
          <cell r="C221">
            <v>1</v>
          </cell>
          <cell r="D221">
            <v>1</v>
          </cell>
          <cell r="E221">
            <v>1</v>
          </cell>
        </row>
        <row r="222">
          <cell r="C222">
            <v>1</v>
          </cell>
          <cell r="D222">
            <v>1</v>
          </cell>
          <cell r="E222">
            <v>1</v>
          </cell>
        </row>
        <row r="223">
          <cell r="C223">
            <v>1</v>
          </cell>
          <cell r="D223">
            <v>1</v>
          </cell>
          <cell r="E223">
            <v>1</v>
          </cell>
        </row>
        <row r="224">
          <cell r="C224">
            <v>1</v>
          </cell>
          <cell r="D224">
            <v>1</v>
          </cell>
          <cell r="E224">
            <v>1</v>
          </cell>
        </row>
        <row r="225">
          <cell r="C225">
            <v>1</v>
          </cell>
          <cell r="D225">
            <v>1</v>
          </cell>
          <cell r="E225">
            <v>1</v>
          </cell>
        </row>
        <row r="226">
          <cell r="C226">
            <v>1</v>
          </cell>
          <cell r="D226">
            <v>1</v>
          </cell>
          <cell r="E226">
            <v>1</v>
          </cell>
        </row>
        <row r="227">
          <cell r="C227">
            <v>1</v>
          </cell>
          <cell r="D227">
            <v>1</v>
          </cell>
          <cell r="E227">
            <v>1</v>
          </cell>
        </row>
        <row r="228">
          <cell r="C228">
            <v>1</v>
          </cell>
          <cell r="D228">
            <v>1</v>
          </cell>
          <cell r="E228">
            <v>1</v>
          </cell>
        </row>
        <row r="229">
          <cell r="C229">
            <v>1</v>
          </cell>
          <cell r="D229">
            <v>1</v>
          </cell>
          <cell r="E229">
            <v>1</v>
          </cell>
        </row>
        <row r="230">
          <cell r="C230">
            <v>1</v>
          </cell>
          <cell r="D230">
            <v>1</v>
          </cell>
          <cell r="E230">
            <v>1</v>
          </cell>
        </row>
        <row r="231">
          <cell r="C231">
            <v>1</v>
          </cell>
          <cell r="D231">
            <v>1</v>
          </cell>
          <cell r="E231">
            <v>1</v>
          </cell>
        </row>
        <row r="232">
          <cell r="C232">
            <v>1</v>
          </cell>
          <cell r="D232">
            <v>1</v>
          </cell>
          <cell r="E232">
            <v>1</v>
          </cell>
        </row>
        <row r="233">
          <cell r="C233">
            <v>1</v>
          </cell>
          <cell r="D233">
            <v>1</v>
          </cell>
          <cell r="E233">
            <v>1</v>
          </cell>
        </row>
        <row r="234">
          <cell r="C234">
            <v>1</v>
          </cell>
          <cell r="D234">
            <v>1</v>
          </cell>
          <cell r="E234">
            <v>1</v>
          </cell>
        </row>
        <row r="235">
          <cell r="C235">
            <v>1</v>
          </cell>
          <cell r="D235">
            <v>1</v>
          </cell>
          <cell r="E235">
            <v>1</v>
          </cell>
        </row>
        <row r="236">
          <cell r="C236">
            <v>1</v>
          </cell>
          <cell r="D236">
            <v>1</v>
          </cell>
          <cell r="E236">
            <v>1</v>
          </cell>
        </row>
        <row r="237">
          <cell r="C237">
            <v>1</v>
          </cell>
          <cell r="D237">
            <v>1</v>
          </cell>
          <cell r="E237">
            <v>1</v>
          </cell>
        </row>
        <row r="238">
          <cell r="C238">
            <v>1</v>
          </cell>
          <cell r="D238">
            <v>1</v>
          </cell>
          <cell r="E238">
            <v>1</v>
          </cell>
        </row>
        <row r="239">
          <cell r="C239">
            <v>1</v>
          </cell>
          <cell r="D239">
            <v>1</v>
          </cell>
          <cell r="E239">
            <v>1</v>
          </cell>
        </row>
        <row r="240">
          <cell r="C240">
            <v>1</v>
          </cell>
          <cell r="D240">
            <v>1</v>
          </cell>
          <cell r="E240">
            <v>1</v>
          </cell>
        </row>
        <row r="241">
          <cell r="C241">
            <v>1</v>
          </cell>
          <cell r="D241">
            <v>1</v>
          </cell>
          <cell r="E241">
            <v>1</v>
          </cell>
        </row>
        <row r="242">
          <cell r="C242">
            <v>1</v>
          </cell>
          <cell r="D242">
            <v>1</v>
          </cell>
          <cell r="E242">
            <v>1</v>
          </cell>
        </row>
        <row r="243">
          <cell r="C243">
            <v>1</v>
          </cell>
          <cell r="D243">
            <v>1</v>
          </cell>
          <cell r="E243">
            <v>1</v>
          </cell>
        </row>
        <row r="244">
          <cell r="C244">
            <v>1</v>
          </cell>
          <cell r="D244">
            <v>1</v>
          </cell>
          <cell r="E244">
            <v>1</v>
          </cell>
        </row>
        <row r="245">
          <cell r="C245">
            <v>1</v>
          </cell>
          <cell r="D245">
            <v>1</v>
          </cell>
          <cell r="E245">
            <v>1</v>
          </cell>
        </row>
        <row r="246">
          <cell r="C246">
            <v>1</v>
          </cell>
          <cell r="D246">
            <v>1</v>
          </cell>
          <cell r="E246">
            <v>1</v>
          </cell>
        </row>
        <row r="247">
          <cell r="C247">
            <v>1</v>
          </cell>
          <cell r="D247">
            <v>1</v>
          </cell>
          <cell r="E247">
            <v>1</v>
          </cell>
        </row>
        <row r="248">
          <cell r="C248">
            <v>1</v>
          </cell>
          <cell r="D248">
            <v>1</v>
          </cell>
          <cell r="E248">
            <v>1</v>
          </cell>
        </row>
        <row r="249">
          <cell r="C249">
            <v>1</v>
          </cell>
          <cell r="D249">
            <v>1</v>
          </cell>
          <cell r="E249">
            <v>1</v>
          </cell>
        </row>
        <row r="250">
          <cell r="C250">
            <v>1</v>
          </cell>
          <cell r="D250">
            <v>1</v>
          </cell>
          <cell r="E250">
            <v>1</v>
          </cell>
        </row>
        <row r="251">
          <cell r="C251">
            <v>1</v>
          </cell>
          <cell r="D251">
            <v>1</v>
          </cell>
          <cell r="E251">
            <v>1</v>
          </cell>
        </row>
        <row r="252">
          <cell r="C252">
            <v>1</v>
          </cell>
          <cell r="D252">
            <v>1</v>
          </cell>
          <cell r="E252">
            <v>1</v>
          </cell>
        </row>
        <row r="253">
          <cell r="C253">
            <v>1</v>
          </cell>
          <cell r="D253">
            <v>1</v>
          </cell>
          <cell r="E253">
            <v>1</v>
          </cell>
        </row>
        <row r="254">
          <cell r="C254">
            <v>1</v>
          </cell>
          <cell r="D254">
            <v>1</v>
          </cell>
          <cell r="E254">
            <v>1</v>
          </cell>
        </row>
        <row r="255">
          <cell r="C255">
            <v>1</v>
          </cell>
          <cell r="D255">
            <v>1</v>
          </cell>
          <cell r="E255">
            <v>1</v>
          </cell>
        </row>
        <row r="256">
          <cell r="C256">
            <v>1</v>
          </cell>
          <cell r="D256">
            <v>1</v>
          </cell>
          <cell r="E256">
            <v>1</v>
          </cell>
        </row>
        <row r="257">
          <cell r="C257">
            <v>1</v>
          </cell>
          <cell r="D257">
            <v>1</v>
          </cell>
          <cell r="E257">
            <v>1</v>
          </cell>
        </row>
        <row r="258">
          <cell r="C258">
            <v>1</v>
          </cell>
          <cell r="D258">
            <v>1</v>
          </cell>
          <cell r="E258">
            <v>1</v>
          </cell>
        </row>
        <row r="259">
          <cell r="C259">
            <v>1</v>
          </cell>
          <cell r="D259">
            <v>1</v>
          </cell>
          <cell r="E259">
            <v>1</v>
          </cell>
        </row>
        <row r="260">
          <cell r="C260">
            <v>1</v>
          </cell>
          <cell r="D260">
            <v>1</v>
          </cell>
          <cell r="E260">
            <v>1</v>
          </cell>
        </row>
        <row r="261">
          <cell r="C261">
            <v>1</v>
          </cell>
          <cell r="D261">
            <v>1</v>
          </cell>
          <cell r="E261">
            <v>1</v>
          </cell>
        </row>
        <row r="262">
          <cell r="C262">
            <v>1</v>
          </cell>
          <cell r="D262">
            <v>1</v>
          </cell>
          <cell r="E262">
            <v>1</v>
          </cell>
        </row>
        <row r="263">
          <cell r="C263">
            <v>1</v>
          </cell>
          <cell r="D263">
            <v>1</v>
          </cell>
          <cell r="E263">
            <v>1</v>
          </cell>
        </row>
        <row r="264">
          <cell r="C264">
            <v>1</v>
          </cell>
          <cell r="D264">
            <v>1</v>
          </cell>
          <cell r="E264">
            <v>1</v>
          </cell>
        </row>
        <row r="265">
          <cell r="C265">
            <v>1</v>
          </cell>
          <cell r="D265">
            <v>1</v>
          </cell>
          <cell r="E265">
            <v>1</v>
          </cell>
        </row>
        <row r="266">
          <cell r="C266">
            <v>1</v>
          </cell>
          <cell r="D266">
            <v>1</v>
          </cell>
          <cell r="E266">
            <v>1</v>
          </cell>
        </row>
        <row r="267">
          <cell r="C267">
            <v>1</v>
          </cell>
          <cell r="D267">
            <v>1</v>
          </cell>
          <cell r="E267">
            <v>1</v>
          </cell>
        </row>
        <row r="268">
          <cell r="C268">
            <v>1</v>
          </cell>
          <cell r="D268">
            <v>1</v>
          </cell>
          <cell r="E268">
            <v>1</v>
          </cell>
        </row>
        <row r="269">
          <cell r="C269">
            <v>1</v>
          </cell>
          <cell r="D269">
            <v>1</v>
          </cell>
          <cell r="E269">
            <v>1</v>
          </cell>
        </row>
        <row r="270">
          <cell r="C270">
            <v>1</v>
          </cell>
          <cell r="D270">
            <v>1</v>
          </cell>
          <cell r="E270">
            <v>1</v>
          </cell>
        </row>
        <row r="271">
          <cell r="C271">
            <v>1</v>
          </cell>
          <cell r="D271">
            <v>1</v>
          </cell>
          <cell r="E271">
            <v>1</v>
          </cell>
        </row>
        <row r="272">
          <cell r="C272">
            <v>1</v>
          </cell>
          <cell r="D272">
            <v>1</v>
          </cell>
          <cell r="E272">
            <v>1</v>
          </cell>
        </row>
        <row r="273">
          <cell r="C273">
            <v>1</v>
          </cell>
          <cell r="D273">
            <v>1</v>
          </cell>
          <cell r="E273">
            <v>1</v>
          </cell>
        </row>
        <row r="274">
          <cell r="C274">
            <v>1</v>
          </cell>
          <cell r="D274">
            <v>1</v>
          </cell>
          <cell r="E274">
            <v>1</v>
          </cell>
        </row>
        <row r="275">
          <cell r="C275">
            <v>1</v>
          </cell>
          <cell r="D275">
            <v>1</v>
          </cell>
          <cell r="E275">
            <v>1</v>
          </cell>
        </row>
        <row r="276">
          <cell r="C276">
            <v>1</v>
          </cell>
          <cell r="D276">
            <v>1</v>
          </cell>
          <cell r="E276">
            <v>1</v>
          </cell>
        </row>
        <row r="277">
          <cell r="C277">
            <v>1</v>
          </cell>
          <cell r="D277">
            <v>1</v>
          </cell>
          <cell r="E277">
            <v>1</v>
          </cell>
        </row>
        <row r="278">
          <cell r="C278">
            <v>1</v>
          </cell>
          <cell r="D278">
            <v>1</v>
          </cell>
          <cell r="E278">
            <v>1</v>
          </cell>
        </row>
        <row r="279">
          <cell r="C279">
            <v>1</v>
          </cell>
          <cell r="D279">
            <v>1</v>
          </cell>
          <cell r="E279">
            <v>1</v>
          </cell>
        </row>
        <row r="280">
          <cell r="C280">
            <v>1</v>
          </cell>
          <cell r="D280">
            <v>1</v>
          </cell>
          <cell r="E280">
            <v>1</v>
          </cell>
        </row>
        <row r="281">
          <cell r="C281">
            <v>1</v>
          </cell>
          <cell r="D281">
            <v>1</v>
          </cell>
          <cell r="E281">
            <v>1</v>
          </cell>
        </row>
        <row r="282">
          <cell r="C282">
            <v>1</v>
          </cell>
          <cell r="D282">
            <v>1</v>
          </cell>
          <cell r="E282">
            <v>1</v>
          </cell>
        </row>
        <row r="283">
          <cell r="C283">
            <v>1</v>
          </cell>
          <cell r="D283">
            <v>1</v>
          </cell>
          <cell r="E283">
            <v>1</v>
          </cell>
        </row>
        <row r="284">
          <cell r="C284">
            <v>1</v>
          </cell>
          <cell r="D284">
            <v>1</v>
          </cell>
          <cell r="E284">
            <v>1</v>
          </cell>
        </row>
        <row r="285">
          <cell r="C285">
            <v>1</v>
          </cell>
          <cell r="D285">
            <v>1</v>
          </cell>
          <cell r="E285">
            <v>1</v>
          </cell>
        </row>
        <row r="286">
          <cell r="C286">
            <v>1</v>
          </cell>
          <cell r="D286">
            <v>1</v>
          </cell>
          <cell r="E286">
            <v>1</v>
          </cell>
        </row>
        <row r="287">
          <cell r="C287">
            <v>1</v>
          </cell>
          <cell r="D287">
            <v>1</v>
          </cell>
          <cell r="E287">
            <v>1</v>
          </cell>
        </row>
        <row r="288">
          <cell r="C288">
            <v>1</v>
          </cell>
          <cell r="D288">
            <v>1</v>
          </cell>
          <cell r="E288">
            <v>1</v>
          </cell>
        </row>
        <row r="289">
          <cell r="C289">
            <v>1</v>
          </cell>
          <cell r="D289">
            <v>1</v>
          </cell>
          <cell r="E289">
            <v>1</v>
          </cell>
        </row>
        <row r="290">
          <cell r="C290">
            <v>1</v>
          </cell>
          <cell r="D290">
            <v>1</v>
          </cell>
          <cell r="E290">
            <v>1</v>
          </cell>
        </row>
        <row r="291">
          <cell r="C291">
            <v>1</v>
          </cell>
          <cell r="D291">
            <v>1</v>
          </cell>
          <cell r="E291">
            <v>1</v>
          </cell>
        </row>
        <row r="292">
          <cell r="C292">
            <v>1</v>
          </cell>
          <cell r="D292">
            <v>1</v>
          </cell>
          <cell r="E292">
            <v>1</v>
          </cell>
        </row>
        <row r="293">
          <cell r="C293">
            <v>1</v>
          </cell>
          <cell r="D293">
            <v>1</v>
          </cell>
          <cell r="E293">
            <v>1</v>
          </cell>
        </row>
        <row r="294">
          <cell r="C294">
            <v>1</v>
          </cell>
          <cell r="D294">
            <v>1</v>
          </cell>
          <cell r="E294">
            <v>1</v>
          </cell>
        </row>
        <row r="295">
          <cell r="C295">
            <v>1</v>
          </cell>
          <cell r="D295">
            <v>1</v>
          </cell>
          <cell r="E295">
            <v>1</v>
          </cell>
        </row>
        <row r="296">
          <cell r="C296">
            <v>1</v>
          </cell>
          <cell r="D296">
            <v>1</v>
          </cell>
          <cell r="E296">
            <v>1</v>
          </cell>
        </row>
        <row r="297">
          <cell r="C297">
            <v>1</v>
          </cell>
          <cell r="D297">
            <v>1</v>
          </cell>
          <cell r="E297">
            <v>1</v>
          </cell>
        </row>
        <row r="298">
          <cell r="C298">
            <v>1</v>
          </cell>
          <cell r="D298">
            <v>1</v>
          </cell>
          <cell r="E298">
            <v>1</v>
          </cell>
        </row>
        <row r="299">
          <cell r="C299">
            <v>1</v>
          </cell>
          <cell r="D299">
            <v>1</v>
          </cell>
          <cell r="E299">
            <v>1</v>
          </cell>
        </row>
        <row r="300">
          <cell r="C300">
            <v>1</v>
          </cell>
          <cell r="D300">
            <v>1</v>
          </cell>
          <cell r="E300">
            <v>1</v>
          </cell>
        </row>
        <row r="301">
          <cell r="C301">
            <v>1</v>
          </cell>
          <cell r="D301">
            <v>1</v>
          </cell>
          <cell r="E301">
            <v>1</v>
          </cell>
        </row>
        <row r="302">
          <cell r="C302">
            <v>1</v>
          </cell>
          <cell r="D302">
            <v>1</v>
          </cell>
          <cell r="E302">
            <v>1</v>
          </cell>
        </row>
        <row r="303">
          <cell r="C303">
            <v>1</v>
          </cell>
          <cell r="D303">
            <v>1</v>
          </cell>
          <cell r="E303">
            <v>1</v>
          </cell>
        </row>
        <row r="304">
          <cell r="C304">
            <v>1</v>
          </cell>
          <cell r="D304">
            <v>1</v>
          </cell>
          <cell r="E304">
            <v>1</v>
          </cell>
        </row>
        <row r="305">
          <cell r="C305">
            <v>1</v>
          </cell>
          <cell r="D305">
            <v>1</v>
          </cell>
          <cell r="E305">
            <v>1</v>
          </cell>
        </row>
        <row r="306">
          <cell r="C306">
            <v>1</v>
          </cell>
          <cell r="D306">
            <v>1</v>
          </cell>
          <cell r="E306">
            <v>1</v>
          </cell>
        </row>
        <row r="307">
          <cell r="C307">
            <v>1</v>
          </cell>
          <cell r="D307">
            <v>1</v>
          </cell>
          <cell r="E307">
            <v>1</v>
          </cell>
        </row>
        <row r="308">
          <cell r="C308">
            <v>1</v>
          </cell>
          <cell r="D308">
            <v>1</v>
          </cell>
          <cell r="E308">
            <v>1</v>
          </cell>
        </row>
        <row r="309">
          <cell r="C309">
            <v>1</v>
          </cell>
          <cell r="D309">
            <v>1</v>
          </cell>
          <cell r="E309">
            <v>1</v>
          </cell>
        </row>
        <row r="310">
          <cell r="C310">
            <v>1</v>
          </cell>
          <cell r="D310">
            <v>1</v>
          </cell>
          <cell r="E310">
            <v>1</v>
          </cell>
        </row>
        <row r="311">
          <cell r="C311">
            <v>1</v>
          </cell>
          <cell r="D311">
            <v>1</v>
          </cell>
          <cell r="E311">
            <v>1</v>
          </cell>
        </row>
        <row r="312">
          <cell r="C312">
            <v>1</v>
          </cell>
          <cell r="D312">
            <v>1</v>
          </cell>
          <cell r="E312">
            <v>1</v>
          </cell>
        </row>
        <row r="313">
          <cell r="C313">
            <v>1</v>
          </cell>
          <cell r="D313">
            <v>1</v>
          </cell>
          <cell r="E313">
            <v>1</v>
          </cell>
        </row>
        <row r="314">
          <cell r="C314">
            <v>1</v>
          </cell>
          <cell r="D314">
            <v>1</v>
          </cell>
          <cell r="E314">
            <v>1</v>
          </cell>
        </row>
        <row r="315">
          <cell r="C315">
            <v>1</v>
          </cell>
          <cell r="D315">
            <v>1</v>
          </cell>
          <cell r="E315">
            <v>1</v>
          </cell>
        </row>
        <row r="316">
          <cell r="C316">
            <v>1</v>
          </cell>
          <cell r="D316">
            <v>1</v>
          </cell>
          <cell r="E316">
            <v>1</v>
          </cell>
        </row>
        <row r="317">
          <cell r="C317">
            <v>1</v>
          </cell>
          <cell r="D317">
            <v>1</v>
          </cell>
          <cell r="E317">
            <v>1</v>
          </cell>
        </row>
        <row r="318">
          <cell r="C318">
            <v>1</v>
          </cell>
          <cell r="D318">
            <v>1</v>
          </cell>
          <cell r="E318">
            <v>1</v>
          </cell>
        </row>
        <row r="319">
          <cell r="C319">
            <v>1</v>
          </cell>
          <cell r="D319">
            <v>1</v>
          </cell>
          <cell r="E319">
            <v>1</v>
          </cell>
        </row>
        <row r="320">
          <cell r="C320">
            <v>1</v>
          </cell>
          <cell r="D320">
            <v>1</v>
          </cell>
          <cell r="E320">
            <v>1</v>
          </cell>
        </row>
        <row r="321">
          <cell r="C321">
            <v>1</v>
          </cell>
          <cell r="D321">
            <v>1</v>
          </cell>
          <cell r="E321">
            <v>1</v>
          </cell>
        </row>
        <row r="322">
          <cell r="C322">
            <v>1</v>
          </cell>
          <cell r="D322">
            <v>1</v>
          </cell>
          <cell r="E322">
            <v>1</v>
          </cell>
        </row>
        <row r="323">
          <cell r="C323">
            <v>1</v>
          </cell>
          <cell r="D323">
            <v>1</v>
          </cell>
          <cell r="E323">
            <v>1</v>
          </cell>
        </row>
        <row r="324">
          <cell r="C324">
            <v>1</v>
          </cell>
          <cell r="D324">
            <v>1</v>
          </cell>
          <cell r="E324">
            <v>1</v>
          </cell>
        </row>
        <row r="325">
          <cell r="C325">
            <v>1</v>
          </cell>
          <cell r="D325">
            <v>1</v>
          </cell>
          <cell r="E325">
            <v>1</v>
          </cell>
        </row>
        <row r="326">
          <cell r="C326">
            <v>1</v>
          </cell>
          <cell r="D326">
            <v>1</v>
          </cell>
          <cell r="E326">
            <v>1</v>
          </cell>
        </row>
        <row r="327">
          <cell r="C327">
            <v>1</v>
          </cell>
          <cell r="D327">
            <v>1</v>
          </cell>
          <cell r="E327">
            <v>1</v>
          </cell>
        </row>
        <row r="328">
          <cell r="C328">
            <v>1</v>
          </cell>
          <cell r="D328">
            <v>1</v>
          </cell>
          <cell r="E328">
            <v>1</v>
          </cell>
        </row>
        <row r="329">
          <cell r="C329">
            <v>1</v>
          </cell>
          <cell r="D329">
            <v>1</v>
          </cell>
          <cell r="E329">
            <v>1</v>
          </cell>
        </row>
        <row r="330">
          <cell r="C330">
            <v>1</v>
          </cell>
          <cell r="D330">
            <v>1</v>
          </cell>
          <cell r="E330">
            <v>1</v>
          </cell>
        </row>
        <row r="331">
          <cell r="C331">
            <v>1</v>
          </cell>
          <cell r="D331">
            <v>1</v>
          </cell>
          <cell r="E331">
            <v>1</v>
          </cell>
        </row>
        <row r="332">
          <cell r="C332">
            <v>1</v>
          </cell>
          <cell r="D332">
            <v>1</v>
          </cell>
          <cell r="E332">
            <v>1</v>
          </cell>
        </row>
        <row r="333">
          <cell r="C333">
            <v>1</v>
          </cell>
          <cell r="D333">
            <v>1</v>
          </cell>
          <cell r="E333">
            <v>1</v>
          </cell>
        </row>
        <row r="334">
          <cell r="C334">
            <v>1</v>
          </cell>
          <cell r="D334">
            <v>1</v>
          </cell>
          <cell r="E334">
            <v>1</v>
          </cell>
        </row>
        <row r="335">
          <cell r="C335">
            <v>1</v>
          </cell>
          <cell r="D335">
            <v>1</v>
          </cell>
          <cell r="E335">
            <v>1</v>
          </cell>
        </row>
        <row r="336">
          <cell r="C336">
            <v>1</v>
          </cell>
          <cell r="D336">
            <v>1</v>
          </cell>
          <cell r="E336">
            <v>1</v>
          </cell>
        </row>
        <row r="337">
          <cell r="C337">
            <v>1</v>
          </cell>
          <cell r="D337">
            <v>1</v>
          </cell>
          <cell r="E337">
            <v>1</v>
          </cell>
        </row>
        <row r="338">
          <cell r="C338">
            <v>1</v>
          </cell>
          <cell r="D338">
            <v>1</v>
          </cell>
          <cell r="E338">
            <v>1</v>
          </cell>
        </row>
        <row r="339">
          <cell r="C339">
            <v>1</v>
          </cell>
          <cell r="D339">
            <v>1</v>
          </cell>
          <cell r="E339">
            <v>1</v>
          </cell>
        </row>
        <row r="340">
          <cell r="C340">
            <v>1</v>
          </cell>
          <cell r="D340">
            <v>1</v>
          </cell>
          <cell r="E340">
            <v>1</v>
          </cell>
        </row>
        <row r="341">
          <cell r="C341">
            <v>1</v>
          </cell>
          <cell r="D341">
            <v>1</v>
          </cell>
          <cell r="E341">
            <v>1</v>
          </cell>
        </row>
        <row r="342">
          <cell r="C342">
            <v>1</v>
          </cell>
          <cell r="D342">
            <v>1</v>
          </cell>
          <cell r="E342">
            <v>1</v>
          </cell>
        </row>
        <row r="343">
          <cell r="C343">
            <v>1</v>
          </cell>
          <cell r="D343">
            <v>1</v>
          </cell>
          <cell r="E343">
            <v>1</v>
          </cell>
        </row>
        <row r="344">
          <cell r="C344">
            <v>1</v>
          </cell>
          <cell r="D344">
            <v>1</v>
          </cell>
          <cell r="E344">
            <v>1</v>
          </cell>
        </row>
        <row r="345">
          <cell r="C345">
            <v>1</v>
          </cell>
          <cell r="D345">
            <v>1</v>
          </cell>
          <cell r="E345">
            <v>1</v>
          </cell>
        </row>
        <row r="346">
          <cell r="C346">
            <v>1</v>
          </cell>
          <cell r="D346">
            <v>1</v>
          </cell>
          <cell r="E346">
            <v>1</v>
          </cell>
        </row>
        <row r="347">
          <cell r="C347">
            <v>1</v>
          </cell>
          <cell r="D347">
            <v>1</v>
          </cell>
          <cell r="E347">
            <v>1</v>
          </cell>
        </row>
        <row r="348">
          <cell r="C348">
            <v>1</v>
          </cell>
          <cell r="D348">
            <v>1</v>
          </cell>
          <cell r="E348">
            <v>1</v>
          </cell>
        </row>
        <row r="349">
          <cell r="C349">
            <v>1</v>
          </cell>
          <cell r="D349">
            <v>1</v>
          </cell>
          <cell r="E349">
            <v>1</v>
          </cell>
        </row>
        <row r="350">
          <cell r="C350">
            <v>1</v>
          </cell>
          <cell r="D350">
            <v>1</v>
          </cell>
          <cell r="E350">
            <v>1</v>
          </cell>
        </row>
        <row r="351">
          <cell r="C351">
            <v>1</v>
          </cell>
          <cell r="D351">
            <v>1</v>
          </cell>
          <cell r="E351">
            <v>1</v>
          </cell>
        </row>
        <row r="352">
          <cell r="C352">
            <v>1</v>
          </cell>
          <cell r="D352">
            <v>1</v>
          </cell>
          <cell r="E352">
            <v>1</v>
          </cell>
        </row>
        <row r="353">
          <cell r="C353">
            <v>1</v>
          </cell>
          <cell r="D353">
            <v>1</v>
          </cell>
          <cell r="E353">
            <v>1</v>
          </cell>
        </row>
        <row r="354">
          <cell r="C354">
            <v>1</v>
          </cell>
          <cell r="D354">
            <v>1</v>
          </cell>
          <cell r="E354">
            <v>1</v>
          </cell>
        </row>
        <row r="355">
          <cell r="C355">
            <v>1</v>
          </cell>
          <cell r="D355">
            <v>1</v>
          </cell>
          <cell r="E355">
            <v>1</v>
          </cell>
        </row>
        <row r="356">
          <cell r="C356">
            <v>1</v>
          </cell>
          <cell r="D356">
            <v>1</v>
          </cell>
          <cell r="E356">
            <v>1</v>
          </cell>
        </row>
        <row r="357">
          <cell r="C357">
            <v>1</v>
          </cell>
          <cell r="D357">
            <v>1</v>
          </cell>
          <cell r="E357">
            <v>1</v>
          </cell>
        </row>
        <row r="358">
          <cell r="C358">
            <v>1</v>
          </cell>
          <cell r="D358">
            <v>1</v>
          </cell>
          <cell r="E358">
            <v>1</v>
          </cell>
        </row>
        <row r="359">
          <cell r="C359">
            <v>1</v>
          </cell>
          <cell r="D359">
            <v>1</v>
          </cell>
          <cell r="E359">
            <v>1</v>
          </cell>
        </row>
        <row r="360">
          <cell r="C360">
            <v>1</v>
          </cell>
          <cell r="D360">
            <v>1</v>
          </cell>
          <cell r="E360">
            <v>1</v>
          </cell>
        </row>
        <row r="361">
          <cell r="C361">
            <v>1</v>
          </cell>
          <cell r="D361">
            <v>1</v>
          </cell>
          <cell r="E361">
            <v>1</v>
          </cell>
        </row>
        <row r="362">
          <cell r="C362">
            <v>1</v>
          </cell>
          <cell r="D362">
            <v>1</v>
          </cell>
          <cell r="E362">
            <v>1</v>
          </cell>
        </row>
        <row r="363">
          <cell r="C363">
            <v>1</v>
          </cell>
          <cell r="D363">
            <v>1</v>
          </cell>
          <cell r="E363">
            <v>1</v>
          </cell>
        </row>
        <row r="364">
          <cell r="C364">
            <v>1</v>
          </cell>
          <cell r="D364">
            <v>1</v>
          </cell>
          <cell r="E364">
            <v>1</v>
          </cell>
        </row>
        <row r="365">
          <cell r="C365">
            <v>1</v>
          </cell>
          <cell r="D365">
            <v>1</v>
          </cell>
          <cell r="E365">
            <v>1</v>
          </cell>
        </row>
        <row r="366">
          <cell r="C366">
            <v>1</v>
          </cell>
          <cell r="D366">
            <v>1</v>
          </cell>
          <cell r="E366">
            <v>1</v>
          </cell>
        </row>
        <row r="367">
          <cell r="C367">
            <v>1</v>
          </cell>
          <cell r="D367">
            <v>1</v>
          </cell>
          <cell r="E367">
            <v>1</v>
          </cell>
        </row>
        <row r="368">
          <cell r="C368">
            <v>1</v>
          </cell>
          <cell r="D368">
            <v>1</v>
          </cell>
          <cell r="E368">
            <v>1</v>
          </cell>
        </row>
        <row r="369">
          <cell r="C369">
            <v>1</v>
          </cell>
          <cell r="D369">
            <v>1</v>
          </cell>
          <cell r="E369">
            <v>1</v>
          </cell>
        </row>
        <row r="370">
          <cell r="C370">
            <v>1</v>
          </cell>
          <cell r="D370">
            <v>1</v>
          </cell>
          <cell r="E370">
            <v>1</v>
          </cell>
        </row>
        <row r="371">
          <cell r="C371">
            <v>1</v>
          </cell>
          <cell r="D371">
            <v>1</v>
          </cell>
          <cell r="E371">
            <v>1</v>
          </cell>
        </row>
        <row r="372">
          <cell r="C372">
            <v>1</v>
          </cell>
          <cell r="D372">
            <v>1</v>
          </cell>
          <cell r="E372">
            <v>1</v>
          </cell>
        </row>
        <row r="373">
          <cell r="C373">
            <v>1</v>
          </cell>
          <cell r="D373">
            <v>1</v>
          </cell>
          <cell r="E373">
            <v>1</v>
          </cell>
        </row>
        <row r="374">
          <cell r="C374">
            <v>1</v>
          </cell>
          <cell r="D374">
            <v>1</v>
          </cell>
          <cell r="E374">
            <v>1</v>
          </cell>
        </row>
        <row r="375">
          <cell r="C375">
            <v>1</v>
          </cell>
          <cell r="D375">
            <v>1</v>
          </cell>
          <cell r="E375">
            <v>1</v>
          </cell>
        </row>
        <row r="376">
          <cell r="C376">
            <v>1</v>
          </cell>
          <cell r="D376">
            <v>1</v>
          </cell>
          <cell r="E376">
            <v>1</v>
          </cell>
        </row>
        <row r="377">
          <cell r="C377">
            <v>1</v>
          </cell>
          <cell r="D377">
            <v>1</v>
          </cell>
          <cell r="E377">
            <v>1</v>
          </cell>
        </row>
        <row r="378">
          <cell r="C378">
            <v>1</v>
          </cell>
          <cell r="D378">
            <v>1</v>
          </cell>
          <cell r="E378">
            <v>1</v>
          </cell>
        </row>
        <row r="379">
          <cell r="C379">
            <v>1</v>
          </cell>
          <cell r="D379">
            <v>1</v>
          </cell>
          <cell r="E379">
            <v>1</v>
          </cell>
        </row>
        <row r="380">
          <cell r="C380">
            <v>1</v>
          </cell>
          <cell r="D380">
            <v>1</v>
          </cell>
          <cell r="E380">
            <v>1</v>
          </cell>
        </row>
        <row r="381">
          <cell r="C381">
            <v>1</v>
          </cell>
          <cell r="D381">
            <v>1</v>
          </cell>
          <cell r="E381">
            <v>1</v>
          </cell>
        </row>
        <row r="382">
          <cell r="C382">
            <v>1</v>
          </cell>
          <cell r="D382">
            <v>1</v>
          </cell>
          <cell r="E382">
            <v>1</v>
          </cell>
        </row>
        <row r="383">
          <cell r="C383">
            <v>1</v>
          </cell>
          <cell r="D383">
            <v>1</v>
          </cell>
          <cell r="E383">
            <v>1</v>
          </cell>
        </row>
        <row r="384">
          <cell r="C384">
            <v>1</v>
          </cell>
          <cell r="D384">
            <v>1</v>
          </cell>
          <cell r="E384">
            <v>1</v>
          </cell>
        </row>
        <row r="385">
          <cell r="C385">
            <v>1</v>
          </cell>
          <cell r="D385">
            <v>1</v>
          </cell>
          <cell r="E385">
            <v>1</v>
          </cell>
        </row>
        <row r="386">
          <cell r="C386">
            <v>1</v>
          </cell>
          <cell r="D386">
            <v>1</v>
          </cell>
          <cell r="E386">
            <v>1</v>
          </cell>
        </row>
        <row r="387">
          <cell r="C387">
            <v>1</v>
          </cell>
          <cell r="D387">
            <v>1</v>
          </cell>
          <cell r="E387">
            <v>1</v>
          </cell>
        </row>
        <row r="388">
          <cell r="C388">
            <v>1</v>
          </cell>
          <cell r="D388">
            <v>1</v>
          </cell>
          <cell r="E388">
            <v>1</v>
          </cell>
        </row>
        <row r="389">
          <cell r="C389">
            <v>1</v>
          </cell>
          <cell r="D389">
            <v>1</v>
          </cell>
          <cell r="E389">
            <v>1</v>
          </cell>
        </row>
        <row r="390">
          <cell r="C390">
            <v>1</v>
          </cell>
          <cell r="D390">
            <v>1</v>
          </cell>
          <cell r="E390">
            <v>1</v>
          </cell>
        </row>
        <row r="391">
          <cell r="C391">
            <v>1</v>
          </cell>
          <cell r="D391">
            <v>1</v>
          </cell>
          <cell r="E391">
            <v>1</v>
          </cell>
        </row>
        <row r="392">
          <cell r="C392">
            <v>1</v>
          </cell>
          <cell r="D392">
            <v>1</v>
          </cell>
          <cell r="E392">
            <v>1</v>
          </cell>
        </row>
        <row r="393">
          <cell r="C393">
            <v>1</v>
          </cell>
          <cell r="D393">
            <v>1</v>
          </cell>
          <cell r="E393">
            <v>1</v>
          </cell>
        </row>
        <row r="394">
          <cell r="C394">
            <v>1</v>
          </cell>
          <cell r="D394">
            <v>1</v>
          </cell>
          <cell r="E394">
            <v>1</v>
          </cell>
        </row>
        <row r="395">
          <cell r="C395">
            <v>1</v>
          </cell>
          <cell r="D395">
            <v>1</v>
          </cell>
          <cell r="E395">
            <v>1</v>
          </cell>
        </row>
        <row r="396">
          <cell r="C396">
            <v>1</v>
          </cell>
          <cell r="D396">
            <v>1</v>
          </cell>
          <cell r="E396">
            <v>1</v>
          </cell>
        </row>
        <row r="397">
          <cell r="C397">
            <v>1</v>
          </cell>
          <cell r="D397">
            <v>1</v>
          </cell>
          <cell r="E397">
            <v>1</v>
          </cell>
        </row>
        <row r="398">
          <cell r="C398">
            <v>1</v>
          </cell>
          <cell r="D398">
            <v>1</v>
          </cell>
          <cell r="E398">
            <v>1</v>
          </cell>
        </row>
        <row r="399">
          <cell r="C399">
            <v>1</v>
          </cell>
          <cell r="D399">
            <v>1</v>
          </cell>
          <cell r="E399">
            <v>1</v>
          </cell>
        </row>
        <row r="400">
          <cell r="C400">
            <v>1</v>
          </cell>
          <cell r="D400">
            <v>1</v>
          </cell>
          <cell r="E400">
            <v>1</v>
          </cell>
        </row>
        <row r="401">
          <cell r="C401">
            <v>1</v>
          </cell>
          <cell r="D401">
            <v>1</v>
          </cell>
          <cell r="E401">
            <v>1</v>
          </cell>
        </row>
        <row r="402">
          <cell r="C402">
            <v>1</v>
          </cell>
          <cell r="D402">
            <v>1</v>
          </cell>
          <cell r="E402">
            <v>1</v>
          </cell>
        </row>
        <row r="403">
          <cell r="C403">
            <v>1</v>
          </cell>
          <cell r="D403">
            <v>1</v>
          </cell>
          <cell r="E403">
            <v>1</v>
          </cell>
        </row>
        <row r="404">
          <cell r="C404">
            <v>1</v>
          </cell>
          <cell r="D404">
            <v>1</v>
          </cell>
          <cell r="E404">
            <v>1</v>
          </cell>
        </row>
        <row r="405">
          <cell r="C405">
            <v>1</v>
          </cell>
          <cell r="D405">
            <v>1</v>
          </cell>
          <cell r="E405">
            <v>1</v>
          </cell>
        </row>
        <row r="406">
          <cell r="C406">
            <v>1</v>
          </cell>
          <cell r="D406">
            <v>1</v>
          </cell>
          <cell r="E406">
            <v>1</v>
          </cell>
        </row>
        <row r="407">
          <cell r="C407">
            <v>1</v>
          </cell>
          <cell r="D407">
            <v>1</v>
          </cell>
          <cell r="E407">
            <v>1</v>
          </cell>
        </row>
        <row r="408">
          <cell r="C408">
            <v>1</v>
          </cell>
          <cell r="D408">
            <v>1</v>
          </cell>
          <cell r="E408">
            <v>1</v>
          </cell>
        </row>
        <row r="409">
          <cell r="C409">
            <v>1</v>
          </cell>
          <cell r="D409">
            <v>1</v>
          </cell>
          <cell r="E409">
            <v>1</v>
          </cell>
        </row>
        <row r="410">
          <cell r="C410">
            <v>1</v>
          </cell>
          <cell r="D410">
            <v>1</v>
          </cell>
          <cell r="E410">
            <v>1</v>
          </cell>
        </row>
        <row r="411">
          <cell r="C411">
            <v>1</v>
          </cell>
          <cell r="D411">
            <v>1</v>
          </cell>
          <cell r="E411">
            <v>1</v>
          </cell>
        </row>
        <row r="412">
          <cell r="C412">
            <v>1</v>
          </cell>
          <cell r="D412">
            <v>1</v>
          </cell>
          <cell r="E412">
            <v>1</v>
          </cell>
        </row>
        <row r="413">
          <cell r="C413">
            <v>1</v>
          </cell>
          <cell r="D413">
            <v>1</v>
          </cell>
          <cell r="E413">
            <v>1</v>
          </cell>
        </row>
        <row r="414">
          <cell r="C414">
            <v>1</v>
          </cell>
          <cell r="D414">
            <v>1</v>
          </cell>
          <cell r="E414">
            <v>1</v>
          </cell>
        </row>
        <row r="415">
          <cell r="C415">
            <v>1</v>
          </cell>
          <cell r="D415">
            <v>1</v>
          </cell>
          <cell r="E415">
            <v>1</v>
          </cell>
        </row>
        <row r="416">
          <cell r="C416">
            <v>1</v>
          </cell>
          <cell r="D416">
            <v>1</v>
          </cell>
          <cell r="E416">
            <v>1</v>
          </cell>
        </row>
        <row r="417">
          <cell r="C417">
            <v>1</v>
          </cell>
          <cell r="D417">
            <v>1</v>
          </cell>
          <cell r="E417">
            <v>1</v>
          </cell>
        </row>
        <row r="418">
          <cell r="C418">
            <v>1</v>
          </cell>
          <cell r="D418">
            <v>1</v>
          </cell>
          <cell r="E418">
            <v>1</v>
          </cell>
        </row>
        <row r="419">
          <cell r="C419">
            <v>1</v>
          </cell>
          <cell r="D419">
            <v>1</v>
          </cell>
          <cell r="E419">
            <v>1</v>
          </cell>
        </row>
        <row r="420">
          <cell r="C420">
            <v>1</v>
          </cell>
          <cell r="D420">
            <v>1</v>
          </cell>
          <cell r="E420">
            <v>1</v>
          </cell>
        </row>
        <row r="421">
          <cell r="C421">
            <v>1</v>
          </cell>
          <cell r="D421">
            <v>1</v>
          </cell>
          <cell r="E421">
            <v>1</v>
          </cell>
        </row>
        <row r="422">
          <cell r="C422">
            <v>1</v>
          </cell>
          <cell r="D422">
            <v>1</v>
          </cell>
          <cell r="E422">
            <v>1</v>
          </cell>
        </row>
        <row r="423">
          <cell r="C423">
            <v>1</v>
          </cell>
          <cell r="D423">
            <v>1</v>
          </cell>
          <cell r="E423">
            <v>1</v>
          </cell>
        </row>
        <row r="424">
          <cell r="C424">
            <v>1</v>
          </cell>
          <cell r="D424">
            <v>1</v>
          </cell>
          <cell r="E424">
            <v>1</v>
          </cell>
        </row>
        <row r="425">
          <cell r="C425">
            <v>1</v>
          </cell>
          <cell r="D425">
            <v>1</v>
          </cell>
          <cell r="E425">
            <v>1</v>
          </cell>
        </row>
        <row r="426">
          <cell r="C426">
            <v>1</v>
          </cell>
          <cell r="D426">
            <v>1</v>
          </cell>
          <cell r="E426">
            <v>1</v>
          </cell>
        </row>
        <row r="427">
          <cell r="C427">
            <v>1</v>
          </cell>
          <cell r="D427">
            <v>1</v>
          </cell>
          <cell r="E427">
            <v>1</v>
          </cell>
        </row>
        <row r="428">
          <cell r="C428">
            <v>1</v>
          </cell>
          <cell r="D428">
            <v>1</v>
          </cell>
          <cell r="E428">
            <v>1</v>
          </cell>
        </row>
        <row r="429">
          <cell r="C429">
            <v>1</v>
          </cell>
          <cell r="D429">
            <v>1</v>
          </cell>
          <cell r="E429">
            <v>1</v>
          </cell>
        </row>
        <row r="430">
          <cell r="C430">
            <v>1</v>
          </cell>
          <cell r="D430">
            <v>1</v>
          </cell>
          <cell r="E430">
            <v>1</v>
          </cell>
        </row>
        <row r="431">
          <cell r="C431">
            <v>1</v>
          </cell>
          <cell r="D431">
            <v>1</v>
          </cell>
          <cell r="E431">
            <v>1</v>
          </cell>
        </row>
        <row r="432">
          <cell r="C432">
            <v>1</v>
          </cell>
          <cell r="D432">
            <v>1</v>
          </cell>
          <cell r="E432">
            <v>1</v>
          </cell>
        </row>
        <row r="433">
          <cell r="C433">
            <v>1</v>
          </cell>
          <cell r="D433">
            <v>1</v>
          </cell>
          <cell r="E433">
            <v>1</v>
          </cell>
        </row>
        <row r="434">
          <cell r="C434">
            <v>1</v>
          </cell>
          <cell r="D434">
            <v>1</v>
          </cell>
          <cell r="E434">
            <v>1</v>
          </cell>
        </row>
        <row r="435">
          <cell r="C435">
            <v>1</v>
          </cell>
          <cell r="D435">
            <v>1</v>
          </cell>
          <cell r="E435">
            <v>1</v>
          </cell>
        </row>
        <row r="436">
          <cell r="C436">
            <v>1</v>
          </cell>
          <cell r="D436">
            <v>1</v>
          </cell>
          <cell r="E436">
            <v>1</v>
          </cell>
        </row>
        <row r="437">
          <cell r="C437">
            <v>1</v>
          </cell>
          <cell r="D437">
            <v>1</v>
          </cell>
          <cell r="E437">
            <v>1</v>
          </cell>
        </row>
        <row r="438">
          <cell r="C438">
            <v>1</v>
          </cell>
          <cell r="D438">
            <v>1</v>
          </cell>
          <cell r="E438">
            <v>1</v>
          </cell>
        </row>
        <row r="439">
          <cell r="C439">
            <v>1</v>
          </cell>
          <cell r="D439">
            <v>1</v>
          </cell>
          <cell r="E439">
            <v>1</v>
          </cell>
        </row>
        <row r="440">
          <cell r="C440">
            <v>1</v>
          </cell>
          <cell r="D440">
            <v>1</v>
          </cell>
          <cell r="E440">
            <v>1</v>
          </cell>
        </row>
        <row r="441">
          <cell r="C441">
            <v>1</v>
          </cell>
          <cell r="D441">
            <v>1</v>
          </cell>
          <cell r="E441">
            <v>1</v>
          </cell>
        </row>
        <row r="442">
          <cell r="C442">
            <v>1</v>
          </cell>
          <cell r="D442">
            <v>1</v>
          </cell>
          <cell r="E442">
            <v>1</v>
          </cell>
        </row>
        <row r="443">
          <cell r="C443">
            <v>1</v>
          </cell>
          <cell r="D443">
            <v>1</v>
          </cell>
          <cell r="E443">
            <v>1</v>
          </cell>
        </row>
        <row r="444">
          <cell r="C444">
            <v>1</v>
          </cell>
          <cell r="D444">
            <v>1</v>
          </cell>
          <cell r="E444">
            <v>1</v>
          </cell>
        </row>
        <row r="445">
          <cell r="C445">
            <v>1</v>
          </cell>
          <cell r="D445">
            <v>1</v>
          </cell>
          <cell r="E445">
            <v>1</v>
          </cell>
        </row>
        <row r="446">
          <cell r="C446">
            <v>1</v>
          </cell>
          <cell r="D446">
            <v>1</v>
          </cell>
          <cell r="E446">
            <v>1</v>
          </cell>
        </row>
        <row r="447">
          <cell r="C447">
            <v>1</v>
          </cell>
          <cell r="D447">
            <v>1</v>
          </cell>
          <cell r="E447">
            <v>1</v>
          </cell>
        </row>
        <row r="448">
          <cell r="C448">
            <v>1</v>
          </cell>
          <cell r="D448">
            <v>1</v>
          </cell>
          <cell r="E448">
            <v>1</v>
          </cell>
        </row>
        <row r="449">
          <cell r="C449">
            <v>1</v>
          </cell>
          <cell r="D449">
            <v>1</v>
          </cell>
          <cell r="E449">
            <v>1</v>
          </cell>
        </row>
        <row r="450">
          <cell r="C450">
            <v>1</v>
          </cell>
          <cell r="D450">
            <v>1</v>
          </cell>
          <cell r="E450">
            <v>1</v>
          </cell>
        </row>
        <row r="451">
          <cell r="C451">
            <v>1</v>
          </cell>
          <cell r="D451">
            <v>1</v>
          </cell>
          <cell r="E451">
            <v>1</v>
          </cell>
        </row>
        <row r="452">
          <cell r="C452">
            <v>1</v>
          </cell>
          <cell r="D452">
            <v>1</v>
          </cell>
          <cell r="E452">
            <v>1</v>
          </cell>
        </row>
        <row r="453">
          <cell r="C453">
            <v>1</v>
          </cell>
          <cell r="D453">
            <v>1</v>
          </cell>
          <cell r="E453">
            <v>1</v>
          </cell>
        </row>
        <row r="454">
          <cell r="C454">
            <v>1</v>
          </cell>
          <cell r="D454">
            <v>1</v>
          </cell>
          <cell r="E454">
            <v>1</v>
          </cell>
        </row>
        <row r="455">
          <cell r="C455">
            <v>1</v>
          </cell>
          <cell r="D455">
            <v>1</v>
          </cell>
          <cell r="E455">
            <v>1</v>
          </cell>
        </row>
        <row r="456">
          <cell r="C456">
            <v>1</v>
          </cell>
          <cell r="D456">
            <v>1</v>
          </cell>
          <cell r="E456">
            <v>1</v>
          </cell>
        </row>
        <row r="457">
          <cell r="C457">
            <v>1</v>
          </cell>
          <cell r="D457">
            <v>1</v>
          </cell>
          <cell r="E457">
            <v>1</v>
          </cell>
        </row>
        <row r="458">
          <cell r="C458">
            <v>1</v>
          </cell>
          <cell r="D458">
            <v>1</v>
          </cell>
          <cell r="E458">
            <v>1</v>
          </cell>
        </row>
        <row r="459">
          <cell r="C459">
            <v>1</v>
          </cell>
          <cell r="D459">
            <v>1</v>
          </cell>
          <cell r="E459">
            <v>1</v>
          </cell>
        </row>
        <row r="460">
          <cell r="C460">
            <v>1</v>
          </cell>
          <cell r="D460">
            <v>1</v>
          </cell>
          <cell r="E460">
            <v>1</v>
          </cell>
        </row>
        <row r="461">
          <cell r="C461">
            <v>1</v>
          </cell>
          <cell r="D461">
            <v>1</v>
          </cell>
          <cell r="E461">
            <v>1</v>
          </cell>
        </row>
        <row r="462">
          <cell r="C462">
            <v>1</v>
          </cell>
          <cell r="D462">
            <v>1</v>
          </cell>
          <cell r="E462">
            <v>1</v>
          </cell>
        </row>
        <row r="463">
          <cell r="C463">
            <v>1</v>
          </cell>
          <cell r="D463">
            <v>1</v>
          </cell>
          <cell r="E463">
            <v>1</v>
          </cell>
        </row>
        <row r="464">
          <cell r="C464">
            <v>1</v>
          </cell>
          <cell r="D464">
            <v>1</v>
          </cell>
          <cell r="E464">
            <v>1</v>
          </cell>
        </row>
        <row r="465">
          <cell r="C465">
            <v>1</v>
          </cell>
          <cell r="D465">
            <v>1</v>
          </cell>
          <cell r="E465">
            <v>1</v>
          </cell>
        </row>
        <row r="466">
          <cell r="C466">
            <v>1</v>
          </cell>
          <cell r="D466">
            <v>1</v>
          </cell>
          <cell r="E466">
            <v>1</v>
          </cell>
        </row>
        <row r="467">
          <cell r="C467">
            <v>1</v>
          </cell>
          <cell r="D467">
            <v>1</v>
          </cell>
          <cell r="E467">
            <v>1</v>
          </cell>
        </row>
        <row r="468">
          <cell r="C468">
            <v>1</v>
          </cell>
          <cell r="D468">
            <v>1</v>
          </cell>
          <cell r="E468">
            <v>1</v>
          </cell>
        </row>
        <row r="469">
          <cell r="C469">
            <v>1</v>
          </cell>
          <cell r="D469">
            <v>1</v>
          </cell>
          <cell r="E469">
            <v>1</v>
          </cell>
        </row>
        <row r="470">
          <cell r="C470">
            <v>1</v>
          </cell>
          <cell r="D470">
            <v>1</v>
          </cell>
          <cell r="E470">
            <v>1</v>
          </cell>
        </row>
        <row r="471">
          <cell r="C471">
            <v>1</v>
          </cell>
          <cell r="D471">
            <v>1</v>
          </cell>
          <cell r="E471">
            <v>1</v>
          </cell>
        </row>
        <row r="472">
          <cell r="C472">
            <v>1</v>
          </cell>
          <cell r="D472">
            <v>1</v>
          </cell>
          <cell r="E472">
            <v>1</v>
          </cell>
        </row>
        <row r="473">
          <cell r="C473">
            <v>1</v>
          </cell>
          <cell r="D473">
            <v>1</v>
          </cell>
          <cell r="E473">
            <v>1</v>
          </cell>
        </row>
        <row r="474">
          <cell r="C474">
            <v>1</v>
          </cell>
          <cell r="D474">
            <v>1</v>
          </cell>
          <cell r="E474">
            <v>1</v>
          </cell>
        </row>
        <row r="475">
          <cell r="C475">
            <v>1</v>
          </cell>
          <cell r="D475">
            <v>1</v>
          </cell>
          <cell r="E475">
            <v>1</v>
          </cell>
        </row>
        <row r="476">
          <cell r="C476">
            <v>1</v>
          </cell>
          <cell r="D476">
            <v>1</v>
          </cell>
          <cell r="E476">
            <v>1</v>
          </cell>
        </row>
        <row r="477">
          <cell r="C477">
            <v>1</v>
          </cell>
          <cell r="D477">
            <v>1</v>
          </cell>
          <cell r="E477">
            <v>1</v>
          </cell>
        </row>
        <row r="478">
          <cell r="C478">
            <v>1</v>
          </cell>
          <cell r="D478">
            <v>1</v>
          </cell>
          <cell r="E478">
            <v>1</v>
          </cell>
        </row>
        <row r="479">
          <cell r="C479">
            <v>1</v>
          </cell>
          <cell r="D479">
            <v>1</v>
          </cell>
          <cell r="E479">
            <v>1</v>
          </cell>
        </row>
        <row r="480">
          <cell r="C480">
            <v>1</v>
          </cell>
          <cell r="D480">
            <v>1</v>
          </cell>
          <cell r="E480">
            <v>1</v>
          </cell>
        </row>
        <row r="481">
          <cell r="C481">
            <v>1</v>
          </cell>
          <cell r="D481">
            <v>1</v>
          </cell>
          <cell r="E481">
            <v>1</v>
          </cell>
        </row>
        <row r="482">
          <cell r="C482">
            <v>1</v>
          </cell>
          <cell r="D482">
            <v>1</v>
          </cell>
          <cell r="E482">
            <v>1</v>
          </cell>
        </row>
        <row r="483">
          <cell r="C483">
            <v>1</v>
          </cell>
          <cell r="D483">
            <v>1</v>
          </cell>
          <cell r="E483">
            <v>1</v>
          </cell>
        </row>
        <row r="484">
          <cell r="C484">
            <v>1</v>
          </cell>
          <cell r="D484">
            <v>1</v>
          </cell>
          <cell r="E484">
            <v>1</v>
          </cell>
        </row>
        <row r="485">
          <cell r="C485">
            <v>1</v>
          </cell>
          <cell r="D485">
            <v>1</v>
          </cell>
          <cell r="E485">
            <v>1</v>
          </cell>
        </row>
        <row r="486">
          <cell r="C486">
            <v>1</v>
          </cell>
          <cell r="D486">
            <v>1</v>
          </cell>
          <cell r="E486">
            <v>1</v>
          </cell>
        </row>
        <row r="487">
          <cell r="C487">
            <v>1</v>
          </cell>
          <cell r="D487">
            <v>1</v>
          </cell>
          <cell r="E487">
            <v>1</v>
          </cell>
        </row>
        <row r="488">
          <cell r="C488">
            <v>1</v>
          </cell>
          <cell r="D488">
            <v>1</v>
          </cell>
          <cell r="E488">
            <v>1</v>
          </cell>
        </row>
        <row r="489">
          <cell r="C489">
            <v>1</v>
          </cell>
          <cell r="D489">
            <v>1</v>
          </cell>
          <cell r="E489">
            <v>1</v>
          </cell>
        </row>
        <row r="490">
          <cell r="C490">
            <v>1</v>
          </cell>
          <cell r="D490">
            <v>1</v>
          </cell>
          <cell r="E490">
            <v>1</v>
          </cell>
        </row>
        <row r="491">
          <cell r="C491">
            <v>1</v>
          </cell>
          <cell r="D491">
            <v>1</v>
          </cell>
          <cell r="E491">
            <v>1</v>
          </cell>
        </row>
        <row r="492">
          <cell r="C492">
            <v>1</v>
          </cell>
          <cell r="D492">
            <v>1</v>
          </cell>
          <cell r="E492">
            <v>1</v>
          </cell>
        </row>
        <row r="493">
          <cell r="C493">
            <v>1</v>
          </cell>
          <cell r="D493">
            <v>1</v>
          </cell>
          <cell r="E493">
            <v>1</v>
          </cell>
        </row>
        <row r="494">
          <cell r="C494">
            <v>1</v>
          </cell>
          <cell r="D494">
            <v>1</v>
          </cell>
          <cell r="E494">
            <v>1</v>
          </cell>
        </row>
        <row r="495">
          <cell r="C495">
            <v>1</v>
          </cell>
          <cell r="D495">
            <v>1</v>
          </cell>
          <cell r="E495">
            <v>1</v>
          </cell>
        </row>
        <row r="496">
          <cell r="C496">
            <v>1</v>
          </cell>
          <cell r="D496">
            <v>1</v>
          </cell>
          <cell r="E496">
            <v>1</v>
          </cell>
        </row>
        <row r="497">
          <cell r="C497">
            <v>1</v>
          </cell>
          <cell r="D497">
            <v>1</v>
          </cell>
          <cell r="E497">
            <v>1</v>
          </cell>
        </row>
        <row r="498">
          <cell r="C498">
            <v>1</v>
          </cell>
          <cell r="D498">
            <v>1</v>
          </cell>
          <cell r="E498">
            <v>1</v>
          </cell>
        </row>
        <row r="499">
          <cell r="C499">
            <v>1</v>
          </cell>
          <cell r="D499">
            <v>1</v>
          </cell>
          <cell r="E499">
            <v>1</v>
          </cell>
        </row>
        <row r="500">
          <cell r="C500">
            <v>1</v>
          </cell>
          <cell r="D500">
            <v>1</v>
          </cell>
          <cell r="E500">
            <v>1</v>
          </cell>
        </row>
        <row r="501">
          <cell r="C501">
            <v>1</v>
          </cell>
          <cell r="D501">
            <v>1</v>
          </cell>
          <cell r="E501">
            <v>1</v>
          </cell>
        </row>
        <row r="502">
          <cell r="C502">
            <v>1</v>
          </cell>
          <cell r="D502">
            <v>1</v>
          </cell>
          <cell r="E502">
            <v>1</v>
          </cell>
        </row>
        <row r="503">
          <cell r="C503">
            <v>1</v>
          </cell>
          <cell r="D503">
            <v>1</v>
          </cell>
          <cell r="E503">
            <v>1</v>
          </cell>
        </row>
        <row r="504">
          <cell r="C504">
            <v>1</v>
          </cell>
          <cell r="D504">
            <v>1</v>
          </cell>
          <cell r="E504">
            <v>1</v>
          </cell>
        </row>
        <row r="505">
          <cell r="C505">
            <v>1</v>
          </cell>
          <cell r="D505">
            <v>1</v>
          </cell>
          <cell r="E505">
            <v>1</v>
          </cell>
        </row>
        <row r="506">
          <cell r="C506">
            <v>1</v>
          </cell>
          <cell r="D506">
            <v>1</v>
          </cell>
          <cell r="E506">
            <v>1</v>
          </cell>
        </row>
        <row r="507">
          <cell r="C507">
            <v>1</v>
          </cell>
          <cell r="D507">
            <v>1</v>
          </cell>
          <cell r="E507">
            <v>1</v>
          </cell>
        </row>
        <row r="508">
          <cell r="C508">
            <v>1</v>
          </cell>
          <cell r="D508">
            <v>1</v>
          </cell>
          <cell r="E508">
            <v>1</v>
          </cell>
        </row>
        <row r="509">
          <cell r="C509">
            <v>1</v>
          </cell>
          <cell r="D509">
            <v>1</v>
          </cell>
          <cell r="E509">
            <v>1</v>
          </cell>
        </row>
        <row r="510">
          <cell r="C510">
            <v>1</v>
          </cell>
          <cell r="D510">
            <v>1</v>
          </cell>
          <cell r="E510">
            <v>1</v>
          </cell>
        </row>
        <row r="511">
          <cell r="C511">
            <v>1</v>
          </cell>
          <cell r="D511">
            <v>1</v>
          </cell>
          <cell r="E511">
            <v>1</v>
          </cell>
        </row>
        <row r="512">
          <cell r="C512">
            <v>1</v>
          </cell>
          <cell r="D512">
            <v>1</v>
          </cell>
          <cell r="E512">
            <v>1</v>
          </cell>
        </row>
        <row r="513">
          <cell r="C513">
            <v>1</v>
          </cell>
          <cell r="D513">
            <v>1</v>
          </cell>
          <cell r="E513">
            <v>1</v>
          </cell>
        </row>
        <row r="514">
          <cell r="C514">
            <v>1</v>
          </cell>
          <cell r="D514">
            <v>1</v>
          </cell>
          <cell r="E514">
            <v>1</v>
          </cell>
        </row>
        <row r="515">
          <cell r="C515">
            <v>1</v>
          </cell>
          <cell r="D515">
            <v>1</v>
          </cell>
          <cell r="E515">
            <v>1</v>
          </cell>
        </row>
        <row r="516">
          <cell r="C516">
            <v>1</v>
          </cell>
          <cell r="D516">
            <v>1</v>
          </cell>
          <cell r="E516">
            <v>1</v>
          </cell>
        </row>
        <row r="517">
          <cell r="C517">
            <v>1</v>
          </cell>
          <cell r="D517">
            <v>1</v>
          </cell>
          <cell r="E517">
            <v>1</v>
          </cell>
        </row>
        <row r="518">
          <cell r="C518">
            <v>1</v>
          </cell>
          <cell r="D518">
            <v>1</v>
          </cell>
          <cell r="E518">
            <v>1</v>
          </cell>
        </row>
        <row r="519">
          <cell r="C519">
            <v>1</v>
          </cell>
          <cell r="D519">
            <v>1</v>
          </cell>
          <cell r="E519">
            <v>1</v>
          </cell>
        </row>
        <row r="520">
          <cell r="C520">
            <v>1</v>
          </cell>
          <cell r="D520">
            <v>1</v>
          </cell>
          <cell r="E520">
            <v>1</v>
          </cell>
        </row>
        <row r="521">
          <cell r="C521">
            <v>1</v>
          </cell>
          <cell r="D521">
            <v>1</v>
          </cell>
          <cell r="E521">
            <v>1</v>
          </cell>
        </row>
        <row r="522">
          <cell r="C522">
            <v>1</v>
          </cell>
          <cell r="D522">
            <v>1</v>
          </cell>
          <cell r="E522">
            <v>1</v>
          </cell>
        </row>
        <row r="523">
          <cell r="C523">
            <v>1</v>
          </cell>
          <cell r="D523">
            <v>1</v>
          </cell>
          <cell r="E523">
            <v>1</v>
          </cell>
        </row>
        <row r="524">
          <cell r="C524">
            <v>1</v>
          </cell>
          <cell r="D524">
            <v>1</v>
          </cell>
          <cell r="E524">
            <v>1</v>
          </cell>
        </row>
        <row r="525">
          <cell r="C525">
            <v>1</v>
          </cell>
          <cell r="D525">
            <v>1</v>
          </cell>
          <cell r="E525">
            <v>1</v>
          </cell>
        </row>
        <row r="526">
          <cell r="C526">
            <v>1</v>
          </cell>
          <cell r="D526">
            <v>1</v>
          </cell>
          <cell r="E526">
            <v>1</v>
          </cell>
        </row>
        <row r="527">
          <cell r="C527">
            <v>1</v>
          </cell>
          <cell r="D527">
            <v>1</v>
          </cell>
          <cell r="E527">
            <v>1</v>
          </cell>
        </row>
        <row r="528">
          <cell r="C528">
            <v>1</v>
          </cell>
          <cell r="D528">
            <v>1</v>
          </cell>
          <cell r="E528">
            <v>1</v>
          </cell>
        </row>
        <row r="529">
          <cell r="C529">
            <v>1</v>
          </cell>
          <cell r="D529">
            <v>1</v>
          </cell>
          <cell r="E529">
            <v>1</v>
          </cell>
        </row>
        <row r="530">
          <cell r="C530">
            <v>1</v>
          </cell>
          <cell r="D530">
            <v>1</v>
          </cell>
          <cell r="E530">
            <v>1</v>
          </cell>
        </row>
        <row r="531">
          <cell r="C531">
            <v>1</v>
          </cell>
          <cell r="D531">
            <v>1</v>
          </cell>
          <cell r="E531">
            <v>1</v>
          </cell>
        </row>
        <row r="532">
          <cell r="C532">
            <v>1</v>
          </cell>
          <cell r="D532">
            <v>1</v>
          </cell>
          <cell r="E532">
            <v>1</v>
          </cell>
        </row>
        <row r="533">
          <cell r="C533">
            <v>1</v>
          </cell>
          <cell r="D533">
            <v>1</v>
          </cell>
          <cell r="E533">
            <v>1</v>
          </cell>
        </row>
        <row r="534">
          <cell r="C534">
            <v>1</v>
          </cell>
          <cell r="D534">
            <v>1</v>
          </cell>
          <cell r="E534">
            <v>1</v>
          </cell>
        </row>
        <row r="535">
          <cell r="C535">
            <v>1</v>
          </cell>
          <cell r="D535">
            <v>1</v>
          </cell>
          <cell r="E535">
            <v>1</v>
          </cell>
        </row>
        <row r="536">
          <cell r="C536">
            <v>1</v>
          </cell>
          <cell r="D536">
            <v>1</v>
          </cell>
          <cell r="E536">
            <v>1</v>
          </cell>
        </row>
        <row r="537">
          <cell r="C537">
            <v>1</v>
          </cell>
          <cell r="D537">
            <v>1</v>
          </cell>
          <cell r="E537">
            <v>1</v>
          </cell>
        </row>
        <row r="538">
          <cell r="C538">
            <v>1</v>
          </cell>
          <cell r="D538">
            <v>1</v>
          </cell>
          <cell r="E538">
            <v>1</v>
          </cell>
        </row>
        <row r="539">
          <cell r="C539">
            <v>1</v>
          </cell>
          <cell r="D539">
            <v>1</v>
          </cell>
          <cell r="E539">
            <v>1</v>
          </cell>
        </row>
        <row r="540">
          <cell r="C540">
            <v>1</v>
          </cell>
          <cell r="D540">
            <v>1</v>
          </cell>
          <cell r="E540">
            <v>1</v>
          </cell>
        </row>
        <row r="541">
          <cell r="C541">
            <v>1</v>
          </cell>
          <cell r="D541">
            <v>1</v>
          </cell>
          <cell r="E541">
            <v>1</v>
          </cell>
        </row>
        <row r="542">
          <cell r="C542">
            <v>1</v>
          </cell>
          <cell r="D542">
            <v>1</v>
          </cell>
          <cell r="E542">
            <v>1</v>
          </cell>
        </row>
        <row r="543">
          <cell r="C543">
            <v>1</v>
          </cell>
          <cell r="D543">
            <v>1</v>
          </cell>
          <cell r="E543">
            <v>1</v>
          </cell>
        </row>
        <row r="544">
          <cell r="C544">
            <v>1</v>
          </cell>
          <cell r="D544">
            <v>1</v>
          </cell>
          <cell r="E544">
            <v>1</v>
          </cell>
        </row>
        <row r="545">
          <cell r="C545">
            <v>1</v>
          </cell>
          <cell r="D545">
            <v>1</v>
          </cell>
          <cell r="E545">
            <v>1</v>
          </cell>
        </row>
        <row r="546">
          <cell r="C546">
            <v>1</v>
          </cell>
          <cell r="D546">
            <v>1</v>
          </cell>
          <cell r="E546">
            <v>1</v>
          </cell>
        </row>
        <row r="547">
          <cell r="C547">
            <v>1</v>
          </cell>
          <cell r="D547">
            <v>1</v>
          </cell>
          <cell r="E547">
            <v>1</v>
          </cell>
        </row>
        <row r="548">
          <cell r="C548">
            <v>1</v>
          </cell>
          <cell r="D548">
            <v>1</v>
          </cell>
          <cell r="E548">
            <v>1</v>
          </cell>
        </row>
        <row r="549">
          <cell r="C549">
            <v>1</v>
          </cell>
          <cell r="D549">
            <v>1</v>
          </cell>
          <cell r="E549">
            <v>1</v>
          </cell>
        </row>
        <row r="550">
          <cell r="C550">
            <v>1</v>
          </cell>
          <cell r="D550">
            <v>1</v>
          </cell>
          <cell r="E550">
            <v>1</v>
          </cell>
        </row>
        <row r="551">
          <cell r="C551">
            <v>1</v>
          </cell>
          <cell r="D551">
            <v>1</v>
          </cell>
          <cell r="E551">
            <v>1</v>
          </cell>
        </row>
        <row r="552">
          <cell r="C552">
            <v>1</v>
          </cell>
          <cell r="D552">
            <v>1</v>
          </cell>
          <cell r="E552">
            <v>1</v>
          </cell>
        </row>
        <row r="553">
          <cell r="C553">
            <v>1</v>
          </cell>
          <cell r="D553">
            <v>1</v>
          </cell>
          <cell r="E553">
            <v>1</v>
          </cell>
        </row>
        <row r="554">
          <cell r="C554">
            <v>1</v>
          </cell>
          <cell r="D554">
            <v>1</v>
          </cell>
          <cell r="E554">
            <v>1</v>
          </cell>
        </row>
        <row r="555">
          <cell r="C555">
            <v>1</v>
          </cell>
          <cell r="D555">
            <v>1</v>
          </cell>
          <cell r="E555">
            <v>1</v>
          </cell>
        </row>
        <row r="556">
          <cell r="C556">
            <v>1</v>
          </cell>
          <cell r="D556">
            <v>1</v>
          </cell>
          <cell r="E556">
            <v>1</v>
          </cell>
        </row>
        <row r="557">
          <cell r="C557">
            <v>1</v>
          </cell>
          <cell r="D557">
            <v>1</v>
          </cell>
          <cell r="E557">
            <v>1</v>
          </cell>
        </row>
        <row r="558">
          <cell r="C558">
            <v>1</v>
          </cell>
          <cell r="D558">
            <v>1</v>
          </cell>
          <cell r="E558">
            <v>1</v>
          </cell>
        </row>
        <row r="559">
          <cell r="C559">
            <v>1</v>
          </cell>
          <cell r="D559">
            <v>1</v>
          </cell>
          <cell r="E559">
            <v>1</v>
          </cell>
        </row>
        <row r="560">
          <cell r="C560">
            <v>1</v>
          </cell>
          <cell r="D560">
            <v>1</v>
          </cell>
          <cell r="E560">
            <v>1</v>
          </cell>
        </row>
        <row r="561">
          <cell r="C561">
            <v>1</v>
          </cell>
          <cell r="D561">
            <v>1</v>
          </cell>
          <cell r="E561">
            <v>1</v>
          </cell>
        </row>
        <row r="562">
          <cell r="C562">
            <v>1</v>
          </cell>
          <cell r="D562">
            <v>1</v>
          </cell>
          <cell r="E562">
            <v>1</v>
          </cell>
        </row>
        <row r="563">
          <cell r="C563">
            <v>1</v>
          </cell>
          <cell r="D563">
            <v>1</v>
          </cell>
          <cell r="E563">
            <v>1</v>
          </cell>
        </row>
        <row r="564">
          <cell r="C564">
            <v>1</v>
          </cell>
          <cell r="D564">
            <v>1</v>
          </cell>
          <cell r="E564">
            <v>1</v>
          </cell>
        </row>
        <row r="565">
          <cell r="C565">
            <v>1</v>
          </cell>
          <cell r="D565">
            <v>1</v>
          </cell>
          <cell r="E565">
            <v>1</v>
          </cell>
        </row>
        <row r="566">
          <cell r="C566">
            <v>1</v>
          </cell>
          <cell r="D566">
            <v>1</v>
          </cell>
          <cell r="E566">
            <v>1</v>
          </cell>
        </row>
        <row r="567">
          <cell r="C567">
            <v>1</v>
          </cell>
          <cell r="D567">
            <v>1</v>
          </cell>
          <cell r="E567">
            <v>1</v>
          </cell>
        </row>
        <row r="568">
          <cell r="C568">
            <v>1</v>
          </cell>
          <cell r="D568">
            <v>1</v>
          </cell>
          <cell r="E568">
            <v>1</v>
          </cell>
        </row>
        <row r="569">
          <cell r="C569">
            <v>1</v>
          </cell>
          <cell r="D569">
            <v>1</v>
          </cell>
          <cell r="E569">
            <v>1</v>
          </cell>
        </row>
        <row r="570">
          <cell r="C570">
            <v>1</v>
          </cell>
          <cell r="D570">
            <v>1</v>
          </cell>
          <cell r="E570">
            <v>1</v>
          </cell>
        </row>
        <row r="571">
          <cell r="C571">
            <v>1</v>
          </cell>
          <cell r="D571">
            <v>1</v>
          </cell>
          <cell r="E571">
            <v>1</v>
          </cell>
        </row>
        <row r="572">
          <cell r="C572">
            <v>1</v>
          </cell>
          <cell r="D572">
            <v>1</v>
          </cell>
          <cell r="E572">
            <v>1</v>
          </cell>
        </row>
        <row r="573">
          <cell r="C573">
            <v>1</v>
          </cell>
          <cell r="D573">
            <v>1</v>
          </cell>
          <cell r="E573">
            <v>1</v>
          </cell>
        </row>
        <row r="574">
          <cell r="C574">
            <v>1</v>
          </cell>
          <cell r="D574">
            <v>1</v>
          </cell>
          <cell r="E574">
            <v>1</v>
          </cell>
        </row>
        <row r="575">
          <cell r="C575">
            <v>1</v>
          </cell>
          <cell r="D575">
            <v>1</v>
          </cell>
          <cell r="E575">
            <v>1</v>
          </cell>
        </row>
        <row r="576">
          <cell r="C576">
            <v>1</v>
          </cell>
          <cell r="D576">
            <v>1</v>
          </cell>
          <cell r="E576">
            <v>1</v>
          </cell>
        </row>
        <row r="577">
          <cell r="C577">
            <v>1</v>
          </cell>
          <cell r="D577">
            <v>1</v>
          </cell>
          <cell r="E577">
            <v>1</v>
          </cell>
        </row>
        <row r="578">
          <cell r="C578">
            <v>1</v>
          </cell>
          <cell r="D578">
            <v>1</v>
          </cell>
          <cell r="E578">
            <v>1</v>
          </cell>
        </row>
        <row r="579">
          <cell r="C579">
            <v>1</v>
          </cell>
          <cell r="D579">
            <v>1</v>
          </cell>
          <cell r="E579">
            <v>1</v>
          </cell>
        </row>
        <row r="580">
          <cell r="C580">
            <v>1</v>
          </cell>
          <cell r="D580">
            <v>1</v>
          </cell>
          <cell r="E580">
            <v>1</v>
          </cell>
        </row>
        <row r="581">
          <cell r="C581">
            <v>1</v>
          </cell>
          <cell r="D581">
            <v>1</v>
          </cell>
          <cell r="E581">
            <v>1</v>
          </cell>
        </row>
        <row r="582">
          <cell r="C582">
            <v>1</v>
          </cell>
          <cell r="D582">
            <v>1</v>
          </cell>
          <cell r="E582">
            <v>1</v>
          </cell>
        </row>
        <row r="583">
          <cell r="C583">
            <v>1</v>
          </cell>
          <cell r="D583">
            <v>1</v>
          </cell>
          <cell r="E583">
            <v>1</v>
          </cell>
        </row>
        <row r="584">
          <cell r="C584">
            <v>1</v>
          </cell>
          <cell r="D584">
            <v>1</v>
          </cell>
          <cell r="E584">
            <v>1</v>
          </cell>
        </row>
        <row r="585">
          <cell r="C585">
            <v>1</v>
          </cell>
          <cell r="D585">
            <v>1</v>
          </cell>
          <cell r="E585">
            <v>1</v>
          </cell>
        </row>
        <row r="586">
          <cell r="C586">
            <v>1</v>
          </cell>
          <cell r="D586">
            <v>1</v>
          </cell>
          <cell r="E586">
            <v>1</v>
          </cell>
        </row>
        <row r="587">
          <cell r="C587">
            <v>1</v>
          </cell>
          <cell r="D587">
            <v>1</v>
          </cell>
          <cell r="E587">
            <v>1</v>
          </cell>
        </row>
        <row r="588">
          <cell r="C588">
            <v>1</v>
          </cell>
          <cell r="D588">
            <v>1</v>
          </cell>
          <cell r="E588">
            <v>1</v>
          </cell>
        </row>
        <row r="589">
          <cell r="C589">
            <v>1</v>
          </cell>
          <cell r="D589">
            <v>1</v>
          </cell>
          <cell r="E589">
            <v>1</v>
          </cell>
        </row>
        <row r="590">
          <cell r="C590">
            <v>1</v>
          </cell>
          <cell r="D590">
            <v>1</v>
          </cell>
          <cell r="E590">
            <v>1</v>
          </cell>
        </row>
        <row r="591">
          <cell r="C591">
            <v>1</v>
          </cell>
          <cell r="D591">
            <v>1</v>
          </cell>
          <cell r="E591">
            <v>1</v>
          </cell>
        </row>
        <row r="592">
          <cell r="C592">
            <v>1</v>
          </cell>
          <cell r="D592">
            <v>1</v>
          </cell>
          <cell r="E592">
            <v>1</v>
          </cell>
        </row>
        <row r="593">
          <cell r="C593">
            <v>1</v>
          </cell>
          <cell r="D593">
            <v>1</v>
          </cell>
          <cell r="E593">
            <v>1</v>
          </cell>
        </row>
        <row r="594">
          <cell r="C594">
            <v>1</v>
          </cell>
          <cell r="D594">
            <v>1</v>
          </cell>
          <cell r="E594">
            <v>1</v>
          </cell>
        </row>
        <row r="595">
          <cell r="C595">
            <v>1</v>
          </cell>
          <cell r="D595">
            <v>1</v>
          </cell>
          <cell r="E595">
            <v>1</v>
          </cell>
        </row>
        <row r="596">
          <cell r="C596">
            <v>1</v>
          </cell>
          <cell r="D596">
            <v>1</v>
          </cell>
          <cell r="E596">
            <v>1</v>
          </cell>
        </row>
        <row r="597">
          <cell r="C597">
            <v>1</v>
          </cell>
          <cell r="D597">
            <v>1</v>
          </cell>
          <cell r="E597">
            <v>1</v>
          </cell>
        </row>
        <row r="598">
          <cell r="C598">
            <v>1</v>
          </cell>
          <cell r="D598">
            <v>1</v>
          </cell>
          <cell r="E598">
            <v>1</v>
          </cell>
        </row>
        <row r="599">
          <cell r="C599">
            <v>1</v>
          </cell>
          <cell r="D599">
            <v>1</v>
          </cell>
          <cell r="E599">
            <v>1</v>
          </cell>
        </row>
        <row r="600">
          <cell r="C600">
            <v>1</v>
          </cell>
          <cell r="D600">
            <v>1</v>
          </cell>
          <cell r="E600">
            <v>1</v>
          </cell>
        </row>
        <row r="601">
          <cell r="C601">
            <v>1</v>
          </cell>
          <cell r="D601">
            <v>1</v>
          </cell>
          <cell r="E601">
            <v>1</v>
          </cell>
        </row>
        <row r="602">
          <cell r="C602">
            <v>1</v>
          </cell>
          <cell r="D602">
            <v>1</v>
          </cell>
          <cell r="E602">
            <v>1</v>
          </cell>
        </row>
        <row r="603">
          <cell r="C603">
            <v>1</v>
          </cell>
          <cell r="D603">
            <v>1</v>
          </cell>
          <cell r="E603">
            <v>1</v>
          </cell>
        </row>
        <row r="604">
          <cell r="C604">
            <v>1</v>
          </cell>
          <cell r="D604">
            <v>1</v>
          </cell>
          <cell r="E604">
            <v>1</v>
          </cell>
        </row>
        <row r="605">
          <cell r="C605">
            <v>1</v>
          </cell>
          <cell r="D605">
            <v>1</v>
          </cell>
          <cell r="E605">
            <v>1</v>
          </cell>
        </row>
        <row r="606">
          <cell r="C606">
            <v>1</v>
          </cell>
          <cell r="D606">
            <v>1</v>
          </cell>
          <cell r="E606">
            <v>1</v>
          </cell>
        </row>
        <row r="607">
          <cell r="C607">
            <v>1</v>
          </cell>
          <cell r="D607">
            <v>1</v>
          </cell>
          <cell r="E607">
            <v>1</v>
          </cell>
        </row>
        <row r="608">
          <cell r="C608">
            <v>1</v>
          </cell>
          <cell r="D608">
            <v>1</v>
          </cell>
          <cell r="E608">
            <v>1</v>
          </cell>
        </row>
        <row r="609">
          <cell r="C609">
            <v>1</v>
          </cell>
          <cell r="D609">
            <v>1</v>
          </cell>
          <cell r="E609">
            <v>1</v>
          </cell>
        </row>
        <row r="610">
          <cell r="C610">
            <v>1</v>
          </cell>
          <cell r="D610">
            <v>1</v>
          </cell>
          <cell r="E610">
            <v>1</v>
          </cell>
        </row>
        <row r="611">
          <cell r="C611">
            <v>1</v>
          </cell>
          <cell r="D611">
            <v>1</v>
          </cell>
          <cell r="E611">
            <v>1</v>
          </cell>
        </row>
        <row r="612">
          <cell r="C612">
            <v>1</v>
          </cell>
          <cell r="D612">
            <v>1</v>
          </cell>
          <cell r="E612">
            <v>1</v>
          </cell>
        </row>
        <row r="613">
          <cell r="C613">
            <v>1</v>
          </cell>
          <cell r="D613">
            <v>1</v>
          </cell>
          <cell r="E613">
            <v>1</v>
          </cell>
        </row>
        <row r="614">
          <cell r="C614">
            <v>1</v>
          </cell>
          <cell r="D614">
            <v>1</v>
          </cell>
          <cell r="E614">
            <v>1</v>
          </cell>
        </row>
        <row r="615">
          <cell r="C615">
            <v>1</v>
          </cell>
          <cell r="D615">
            <v>1</v>
          </cell>
          <cell r="E615">
            <v>1</v>
          </cell>
        </row>
        <row r="616">
          <cell r="C616">
            <v>1</v>
          </cell>
          <cell r="D616">
            <v>1</v>
          </cell>
          <cell r="E616">
            <v>1</v>
          </cell>
        </row>
        <row r="617">
          <cell r="C617">
            <v>1</v>
          </cell>
          <cell r="D617">
            <v>1</v>
          </cell>
          <cell r="E617">
            <v>1</v>
          </cell>
        </row>
        <row r="618">
          <cell r="C618">
            <v>1</v>
          </cell>
          <cell r="D618">
            <v>1</v>
          </cell>
          <cell r="E618">
            <v>1</v>
          </cell>
        </row>
        <row r="619">
          <cell r="C619">
            <v>1</v>
          </cell>
          <cell r="D619">
            <v>1</v>
          </cell>
          <cell r="E619">
            <v>1</v>
          </cell>
        </row>
        <row r="620">
          <cell r="C620">
            <v>1</v>
          </cell>
          <cell r="D620">
            <v>1</v>
          </cell>
          <cell r="E620">
            <v>1</v>
          </cell>
        </row>
        <row r="621">
          <cell r="C621">
            <v>1</v>
          </cell>
          <cell r="D621">
            <v>1</v>
          </cell>
          <cell r="E621">
            <v>1</v>
          </cell>
        </row>
        <row r="622">
          <cell r="C622">
            <v>1</v>
          </cell>
          <cell r="D622">
            <v>1</v>
          </cell>
          <cell r="E622">
            <v>1</v>
          </cell>
        </row>
        <row r="623">
          <cell r="C623">
            <v>1</v>
          </cell>
          <cell r="D623">
            <v>1</v>
          </cell>
          <cell r="E623">
            <v>1</v>
          </cell>
        </row>
        <row r="624">
          <cell r="C624">
            <v>1</v>
          </cell>
          <cell r="D624">
            <v>1</v>
          </cell>
          <cell r="E624">
            <v>1</v>
          </cell>
        </row>
        <row r="625">
          <cell r="C625">
            <v>1</v>
          </cell>
          <cell r="D625">
            <v>1</v>
          </cell>
          <cell r="E625">
            <v>1</v>
          </cell>
        </row>
        <row r="626">
          <cell r="C626">
            <v>1</v>
          </cell>
          <cell r="D626">
            <v>1</v>
          </cell>
          <cell r="E626">
            <v>1</v>
          </cell>
        </row>
        <row r="627">
          <cell r="C627">
            <v>1</v>
          </cell>
          <cell r="D627">
            <v>1</v>
          </cell>
          <cell r="E627">
            <v>1</v>
          </cell>
        </row>
        <row r="628">
          <cell r="C628">
            <v>1</v>
          </cell>
          <cell r="D628">
            <v>1</v>
          </cell>
          <cell r="E628">
            <v>1</v>
          </cell>
        </row>
        <row r="629">
          <cell r="C629">
            <v>1</v>
          </cell>
          <cell r="D629">
            <v>1</v>
          </cell>
          <cell r="E629">
            <v>1</v>
          </cell>
        </row>
        <row r="630">
          <cell r="C630">
            <v>1</v>
          </cell>
          <cell r="D630">
            <v>1</v>
          </cell>
          <cell r="E630">
            <v>1</v>
          </cell>
        </row>
        <row r="631">
          <cell r="C631">
            <v>1</v>
          </cell>
          <cell r="D631">
            <v>1</v>
          </cell>
          <cell r="E631">
            <v>1</v>
          </cell>
        </row>
        <row r="632">
          <cell r="C632">
            <v>1</v>
          </cell>
          <cell r="D632">
            <v>1</v>
          </cell>
          <cell r="E632">
            <v>1</v>
          </cell>
        </row>
        <row r="633">
          <cell r="C633">
            <v>1</v>
          </cell>
          <cell r="D633">
            <v>1</v>
          </cell>
          <cell r="E633">
            <v>1</v>
          </cell>
        </row>
        <row r="634">
          <cell r="C634">
            <v>1</v>
          </cell>
          <cell r="D634">
            <v>1</v>
          </cell>
          <cell r="E634">
            <v>1</v>
          </cell>
        </row>
        <row r="635">
          <cell r="C635">
            <v>1</v>
          </cell>
          <cell r="D635">
            <v>1</v>
          </cell>
          <cell r="E635">
            <v>1</v>
          </cell>
        </row>
        <row r="636">
          <cell r="C636">
            <v>1</v>
          </cell>
          <cell r="D636">
            <v>1</v>
          </cell>
          <cell r="E636">
            <v>1</v>
          </cell>
        </row>
        <row r="637">
          <cell r="C637">
            <v>1</v>
          </cell>
          <cell r="D637">
            <v>1</v>
          </cell>
          <cell r="E637">
            <v>1</v>
          </cell>
        </row>
        <row r="638">
          <cell r="C638">
            <v>1</v>
          </cell>
          <cell r="D638">
            <v>1</v>
          </cell>
          <cell r="E638">
            <v>1</v>
          </cell>
        </row>
        <row r="639">
          <cell r="C639">
            <v>1</v>
          </cell>
          <cell r="D639">
            <v>1</v>
          </cell>
          <cell r="E639">
            <v>1</v>
          </cell>
        </row>
        <row r="640">
          <cell r="C640">
            <v>1</v>
          </cell>
          <cell r="D640">
            <v>1</v>
          </cell>
          <cell r="E640">
            <v>1</v>
          </cell>
        </row>
        <row r="641">
          <cell r="C641">
            <v>1</v>
          </cell>
          <cell r="D641">
            <v>1</v>
          </cell>
          <cell r="E641">
            <v>1</v>
          </cell>
        </row>
        <row r="642">
          <cell r="C642">
            <v>1</v>
          </cell>
          <cell r="D642">
            <v>1</v>
          </cell>
          <cell r="E642">
            <v>1</v>
          </cell>
        </row>
        <row r="643">
          <cell r="C643">
            <v>1</v>
          </cell>
          <cell r="D643">
            <v>1</v>
          </cell>
          <cell r="E643">
            <v>1</v>
          </cell>
        </row>
        <row r="644">
          <cell r="C644">
            <v>1</v>
          </cell>
          <cell r="D644">
            <v>1</v>
          </cell>
          <cell r="E644">
            <v>1</v>
          </cell>
        </row>
        <row r="645">
          <cell r="C645">
            <v>1</v>
          </cell>
          <cell r="D645">
            <v>1</v>
          </cell>
          <cell r="E645">
            <v>1</v>
          </cell>
        </row>
        <row r="646">
          <cell r="C646">
            <v>1</v>
          </cell>
          <cell r="D646">
            <v>1</v>
          </cell>
          <cell r="E646">
            <v>1</v>
          </cell>
        </row>
        <row r="647">
          <cell r="C647">
            <v>1</v>
          </cell>
          <cell r="D647">
            <v>1</v>
          </cell>
          <cell r="E647">
            <v>1</v>
          </cell>
        </row>
        <row r="648">
          <cell r="C648">
            <v>1</v>
          </cell>
          <cell r="D648">
            <v>1</v>
          </cell>
          <cell r="E648">
            <v>1</v>
          </cell>
        </row>
        <row r="649">
          <cell r="C649">
            <v>1</v>
          </cell>
          <cell r="D649">
            <v>1</v>
          </cell>
          <cell r="E649">
            <v>1</v>
          </cell>
        </row>
        <row r="650">
          <cell r="C650">
            <v>1</v>
          </cell>
          <cell r="D650">
            <v>1</v>
          </cell>
          <cell r="E650">
            <v>1</v>
          </cell>
        </row>
        <row r="651">
          <cell r="C651">
            <v>1</v>
          </cell>
          <cell r="D651">
            <v>1</v>
          </cell>
          <cell r="E651">
            <v>1</v>
          </cell>
        </row>
        <row r="652">
          <cell r="C652">
            <v>1</v>
          </cell>
          <cell r="D652">
            <v>1</v>
          </cell>
          <cell r="E652">
            <v>1</v>
          </cell>
        </row>
        <row r="653">
          <cell r="C653">
            <v>1</v>
          </cell>
          <cell r="D653">
            <v>1</v>
          </cell>
          <cell r="E653">
            <v>1</v>
          </cell>
        </row>
        <row r="654">
          <cell r="C654">
            <v>1</v>
          </cell>
          <cell r="D654">
            <v>1</v>
          </cell>
          <cell r="E654">
            <v>1</v>
          </cell>
        </row>
        <row r="655">
          <cell r="C655">
            <v>1</v>
          </cell>
          <cell r="D655">
            <v>1</v>
          </cell>
          <cell r="E655">
            <v>1</v>
          </cell>
        </row>
        <row r="656">
          <cell r="C656">
            <v>1</v>
          </cell>
          <cell r="D656">
            <v>1</v>
          </cell>
          <cell r="E656">
            <v>1</v>
          </cell>
        </row>
        <row r="657">
          <cell r="C657">
            <v>1</v>
          </cell>
          <cell r="D657">
            <v>1</v>
          </cell>
          <cell r="E657">
            <v>1</v>
          </cell>
        </row>
        <row r="658">
          <cell r="C658">
            <v>1</v>
          </cell>
          <cell r="D658">
            <v>1</v>
          </cell>
          <cell r="E658">
            <v>1</v>
          </cell>
        </row>
        <row r="659">
          <cell r="C659">
            <v>1</v>
          </cell>
          <cell r="D659">
            <v>1</v>
          </cell>
          <cell r="E659">
            <v>1</v>
          </cell>
        </row>
        <row r="660">
          <cell r="C660">
            <v>1</v>
          </cell>
          <cell r="D660">
            <v>1</v>
          </cell>
          <cell r="E660">
            <v>1</v>
          </cell>
        </row>
        <row r="661">
          <cell r="C661">
            <v>1</v>
          </cell>
          <cell r="D661">
            <v>1</v>
          </cell>
          <cell r="E661">
            <v>1</v>
          </cell>
        </row>
        <row r="662">
          <cell r="C662">
            <v>1</v>
          </cell>
          <cell r="D662">
            <v>1</v>
          </cell>
          <cell r="E662">
            <v>1</v>
          </cell>
        </row>
        <row r="663">
          <cell r="C663">
            <v>1</v>
          </cell>
          <cell r="D663">
            <v>1</v>
          </cell>
          <cell r="E663">
            <v>1</v>
          </cell>
        </row>
        <row r="664">
          <cell r="C664">
            <v>1</v>
          </cell>
          <cell r="D664">
            <v>1</v>
          </cell>
          <cell r="E664">
            <v>1</v>
          </cell>
        </row>
        <row r="665">
          <cell r="C665">
            <v>1</v>
          </cell>
          <cell r="D665">
            <v>1</v>
          </cell>
          <cell r="E665">
            <v>1</v>
          </cell>
        </row>
        <row r="666">
          <cell r="C666">
            <v>1</v>
          </cell>
          <cell r="D666">
            <v>1</v>
          </cell>
          <cell r="E666">
            <v>1</v>
          </cell>
        </row>
        <row r="667">
          <cell r="C667">
            <v>1</v>
          </cell>
          <cell r="D667">
            <v>1</v>
          </cell>
          <cell r="E667">
            <v>1</v>
          </cell>
        </row>
        <row r="668">
          <cell r="C668">
            <v>1</v>
          </cell>
          <cell r="D668">
            <v>1</v>
          </cell>
          <cell r="E668">
            <v>1</v>
          </cell>
        </row>
        <row r="669">
          <cell r="C669">
            <v>1</v>
          </cell>
          <cell r="D669">
            <v>1</v>
          </cell>
          <cell r="E669">
            <v>1</v>
          </cell>
        </row>
        <row r="670">
          <cell r="C670">
            <v>1</v>
          </cell>
          <cell r="D670">
            <v>1</v>
          </cell>
          <cell r="E670">
            <v>1</v>
          </cell>
        </row>
        <row r="671">
          <cell r="C671">
            <v>1</v>
          </cell>
          <cell r="D671">
            <v>1</v>
          </cell>
          <cell r="E671">
            <v>1</v>
          </cell>
        </row>
        <row r="672">
          <cell r="C672">
            <v>1</v>
          </cell>
          <cell r="D672">
            <v>1</v>
          </cell>
          <cell r="E672">
            <v>1</v>
          </cell>
        </row>
        <row r="673">
          <cell r="C673">
            <v>1</v>
          </cell>
          <cell r="D673">
            <v>1</v>
          </cell>
          <cell r="E673">
            <v>1</v>
          </cell>
        </row>
        <row r="674">
          <cell r="C674">
            <v>1</v>
          </cell>
          <cell r="D674">
            <v>1</v>
          </cell>
          <cell r="E674">
            <v>1</v>
          </cell>
        </row>
        <row r="675">
          <cell r="C675">
            <v>1</v>
          </cell>
          <cell r="D675">
            <v>1</v>
          </cell>
          <cell r="E675">
            <v>1</v>
          </cell>
        </row>
        <row r="676">
          <cell r="C676">
            <v>1</v>
          </cell>
          <cell r="D676">
            <v>1</v>
          </cell>
          <cell r="E676">
            <v>1</v>
          </cell>
        </row>
        <row r="677">
          <cell r="C677">
            <v>1</v>
          </cell>
          <cell r="D677">
            <v>1</v>
          </cell>
          <cell r="E677">
            <v>1</v>
          </cell>
        </row>
        <row r="678">
          <cell r="C678">
            <v>1</v>
          </cell>
          <cell r="D678">
            <v>1</v>
          </cell>
          <cell r="E678">
            <v>1</v>
          </cell>
        </row>
        <row r="679">
          <cell r="C679">
            <v>1</v>
          </cell>
          <cell r="D679">
            <v>1</v>
          </cell>
          <cell r="E679">
            <v>1</v>
          </cell>
        </row>
        <row r="680">
          <cell r="C680">
            <v>1</v>
          </cell>
          <cell r="D680">
            <v>1</v>
          </cell>
          <cell r="E680">
            <v>1</v>
          </cell>
        </row>
        <row r="681">
          <cell r="C681">
            <v>1</v>
          </cell>
          <cell r="D681">
            <v>1</v>
          </cell>
          <cell r="E681">
            <v>1</v>
          </cell>
        </row>
        <row r="682">
          <cell r="C682">
            <v>1</v>
          </cell>
          <cell r="D682">
            <v>1</v>
          </cell>
          <cell r="E682">
            <v>1</v>
          </cell>
        </row>
        <row r="683">
          <cell r="C683">
            <v>1</v>
          </cell>
          <cell r="D683">
            <v>1</v>
          </cell>
          <cell r="E683">
            <v>1</v>
          </cell>
        </row>
        <row r="684">
          <cell r="C684">
            <v>1</v>
          </cell>
          <cell r="D684">
            <v>1</v>
          </cell>
          <cell r="E684">
            <v>1</v>
          </cell>
        </row>
        <row r="685">
          <cell r="C685">
            <v>1</v>
          </cell>
          <cell r="D685">
            <v>1</v>
          </cell>
          <cell r="E685">
            <v>1</v>
          </cell>
        </row>
        <row r="686">
          <cell r="C686">
            <v>1</v>
          </cell>
          <cell r="D686">
            <v>1</v>
          </cell>
          <cell r="E686">
            <v>1</v>
          </cell>
        </row>
        <row r="687">
          <cell r="C687">
            <v>1</v>
          </cell>
          <cell r="D687">
            <v>1</v>
          </cell>
          <cell r="E687">
            <v>1</v>
          </cell>
        </row>
        <row r="688">
          <cell r="C688">
            <v>1</v>
          </cell>
          <cell r="D688">
            <v>1</v>
          </cell>
          <cell r="E688">
            <v>1</v>
          </cell>
        </row>
        <row r="689">
          <cell r="C689">
            <v>1</v>
          </cell>
          <cell r="D689">
            <v>1</v>
          </cell>
          <cell r="E689">
            <v>1</v>
          </cell>
        </row>
        <row r="690">
          <cell r="C690">
            <v>1</v>
          </cell>
          <cell r="D690">
            <v>1</v>
          </cell>
          <cell r="E690">
            <v>1</v>
          </cell>
        </row>
        <row r="691">
          <cell r="C691">
            <v>1</v>
          </cell>
          <cell r="D691">
            <v>1</v>
          </cell>
          <cell r="E691">
            <v>1</v>
          </cell>
        </row>
        <row r="692">
          <cell r="C692">
            <v>1</v>
          </cell>
          <cell r="D692">
            <v>1</v>
          </cell>
          <cell r="E692">
            <v>1</v>
          </cell>
        </row>
        <row r="693">
          <cell r="C693">
            <v>1</v>
          </cell>
          <cell r="D693">
            <v>1</v>
          </cell>
          <cell r="E693">
            <v>1</v>
          </cell>
        </row>
        <row r="694">
          <cell r="C694">
            <v>1</v>
          </cell>
          <cell r="D694">
            <v>1</v>
          </cell>
          <cell r="E694">
            <v>1</v>
          </cell>
        </row>
        <row r="695">
          <cell r="C695">
            <v>1</v>
          </cell>
          <cell r="D695">
            <v>1</v>
          </cell>
          <cell r="E695">
            <v>1</v>
          </cell>
        </row>
        <row r="696">
          <cell r="C696">
            <v>1</v>
          </cell>
          <cell r="D696">
            <v>1</v>
          </cell>
          <cell r="E696">
            <v>1</v>
          </cell>
        </row>
        <row r="697">
          <cell r="C697">
            <v>1</v>
          </cell>
          <cell r="D697">
            <v>1</v>
          </cell>
          <cell r="E697">
            <v>1</v>
          </cell>
        </row>
        <row r="698">
          <cell r="C698">
            <v>1</v>
          </cell>
          <cell r="D698">
            <v>1</v>
          </cell>
          <cell r="E698">
            <v>1</v>
          </cell>
        </row>
        <row r="699">
          <cell r="C699">
            <v>1</v>
          </cell>
          <cell r="D699">
            <v>1</v>
          </cell>
          <cell r="E699">
            <v>1</v>
          </cell>
        </row>
        <row r="700">
          <cell r="C700">
            <v>1</v>
          </cell>
          <cell r="D700">
            <v>1</v>
          </cell>
          <cell r="E700">
            <v>1</v>
          </cell>
        </row>
        <row r="701">
          <cell r="C701">
            <v>1</v>
          </cell>
          <cell r="D701">
            <v>1</v>
          </cell>
          <cell r="E701">
            <v>1</v>
          </cell>
        </row>
        <row r="702">
          <cell r="C702">
            <v>1</v>
          </cell>
          <cell r="D702">
            <v>1</v>
          </cell>
          <cell r="E702">
            <v>1</v>
          </cell>
        </row>
        <row r="703">
          <cell r="C703">
            <v>1</v>
          </cell>
          <cell r="D703">
            <v>1</v>
          </cell>
          <cell r="E703">
            <v>1</v>
          </cell>
        </row>
        <row r="704">
          <cell r="C704">
            <v>1</v>
          </cell>
          <cell r="D704">
            <v>1</v>
          </cell>
          <cell r="E704">
            <v>1</v>
          </cell>
        </row>
        <row r="705">
          <cell r="C705">
            <v>1</v>
          </cell>
          <cell r="D705">
            <v>1</v>
          </cell>
          <cell r="E705">
            <v>1</v>
          </cell>
        </row>
        <row r="706">
          <cell r="C706">
            <v>1</v>
          </cell>
          <cell r="D706">
            <v>1</v>
          </cell>
          <cell r="E706">
            <v>1</v>
          </cell>
        </row>
        <row r="707">
          <cell r="C707">
            <v>1</v>
          </cell>
          <cell r="D707">
            <v>1</v>
          </cell>
          <cell r="E707">
            <v>1</v>
          </cell>
        </row>
        <row r="708">
          <cell r="C708">
            <v>1</v>
          </cell>
          <cell r="D708">
            <v>1</v>
          </cell>
          <cell r="E708">
            <v>1</v>
          </cell>
        </row>
        <row r="709">
          <cell r="C709">
            <v>1</v>
          </cell>
          <cell r="D709">
            <v>1</v>
          </cell>
          <cell r="E709">
            <v>1</v>
          </cell>
        </row>
        <row r="710">
          <cell r="C710">
            <v>1</v>
          </cell>
          <cell r="D710">
            <v>1</v>
          </cell>
          <cell r="E710">
            <v>1</v>
          </cell>
        </row>
        <row r="711">
          <cell r="C711">
            <v>1</v>
          </cell>
          <cell r="D711">
            <v>1</v>
          </cell>
          <cell r="E711">
            <v>1</v>
          </cell>
        </row>
        <row r="712">
          <cell r="C712">
            <v>1</v>
          </cell>
          <cell r="D712">
            <v>1</v>
          </cell>
          <cell r="E712">
            <v>1</v>
          </cell>
        </row>
        <row r="713">
          <cell r="C713">
            <v>1</v>
          </cell>
          <cell r="D713">
            <v>1</v>
          </cell>
          <cell r="E713">
            <v>1</v>
          </cell>
        </row>
        <row r="714">
          <cell r="C714">
            <v>1</v>
          </cell>
          <cell r="D714">
            <v>1</v>
          </cell>
          <cell r="E714">
            <v>1</v>
          </cell>
        </row>
        <row r="715">
          <cell r="C715">
            <v>1</v>
          </cell>
          <cell r="D715">
            <v>1</v>
          </cell>
          <cell r="E715">
            <v>1</v>
          </cell>
        </row>
        <row r="716">
          <cell r="C716">
            <v>1</v>
          </cell>
          <cell r="D716">
            <v>1</v>
          </cell>
          <cell r="E716">
            <v>1</v>
          </cell>
        </row>
        <row r="717">
          <cell r="C717">
            <v>1</v>
          </cell>
          <cell r="D717">
            <v>1</v>
          </cell>
          <cell r="E717">
            <v>1</v>
          </cell>
        </row>
        <row r="718">
          <cell r="C718">
            <v>1</v>
          </cell>
          <cell r="D718">
            <v>1</v>
          </cell>
          <cell r="E718">
            <v>1</v>
          </cell>
        </row>
        <row r="719">
          <cell r="C719">
            <v>1</v>
          </cell>
          <cell r="D719">
            <v>1</v>
          </cell>
          <cell r="E719">
            <v>1</v>
          </cell>
        </row>
        <row r="720">
          <cell r="C720">
            <v>1</v>
          </cell>
          <cell r="D720">
            <v>1</v>
          </cell>
          <cell r="E720">
            <v>1</v>
          </cell>
        </row>
        <row r="721">
          <cell r="C721">
            <v>1</v>
          </cell>
          <cell r="D721">
            <v>1</v>
          </cell>
          <cell r="E721">
            <v>1</v>
          </cell>
        </row>
        <row r="722">
          <cell r="C722">
            <v>1</v>
          </cell>
          <cell r="D722">
            <v>1</v>
          </cell>
          <cell r="E722">
            <v>1</v>
          </cell>
        </row>
        <row r="723">
          <cell r="C723">
            <v>1</v>
          </cell>
          <cell r="D723">
            <v>1</v>
          </cell>
          <cell r="E723">
            <v>1</v>
          </cell>
        </row>
        <row r="724">
          <cell r="C724">
            <v>1</v>
          </cell>
          <cell r="D724">
            <v>1</v>
          </cell>
          <cell r="E724">
            <v>1</v>
          </cell>
        </row>
        <row r="725">
          <cell r="C725">
            <v>1</v>
          </cell>
          <cell r="D725">
            <v>1</v>
          </cell>
          <cell r="E725">
            <v>1</v>
          </cell>
        </row>
        <row r="726">
          <cell r="C726">
            <v>1</v>
          </cell>
          <cell r="D726">
            <v>1</v>
          </cell>
          <cell r="E726">
            <v>1</v>
          </cell>
        </row>
        <row r="727">
          <cell r="C727">
            <v>1</v>
          </cell>
          <cell r="D727">
            <v>1</v>
          </cell>
          <cell r="E727">
            <v>1</v>
          </cell>
        </row>
        <row r="728">
          <cell r="C728">
            <v>1</v>
          </cell>
          <cell r="D728">
            <v>1</v>
          </cell>
          <cell r="E728">
            <v>1</v>
          </cell>
        </row>
        <row r="729">
          <cell r="C729">
            <v>1</v>
          </cell>
          <cell r="D729">
            <v>1</v>
          </cell>
          <cell r="E729">
            <v>1</v>
          </cell>
        </row>
        <row r="730">
          <cell r="C730">
            <v>1</v>
          </cell>
          <cell r="D730">
            <v>1</v>
          </cell>
          <cell r="E730">
            <v>1</v>
          </cell>
        </row>
        <row r="731">
          <cell r="C731">
            <v>1</v>
          </cell>
          <cell r="D731">
            <v>1</v>
          </cell>
          <cell r="E731">
            <v>1</v>
          </cell>
        </row>
        <row r="732">
          <cell r="C732">
            <v>1</v>
          </cell>
          <cell r="D732">
            <v>1</v>
          </cell>
          <cell r="E732">
            <v>1</v>
          </cell>
        </row>
        <row r="733">
          <cell r="C733">
            <v>1</v>
          </cell>
          <cell r="D733">
            <v>1</v>
          </cell>
          <cell r="E733">
            <v>1</v>
          </cell>
        </row>
        <row r="734">
          <cell r="C734">
            <v>1</v>
          </cell>
          <cell r="D734">
            <v>1</v>
          </cell>
          <cell r="E734">
            <v>1</v>
          </cell>
        </row>
        <row r="735">
          <cell r="C735">
            <v>1</v>
          </cell>
          <cell r="D735">
            <v>1</v>
          </cell>
          <cell r="E735">
            <v>1</v>
          </cell>
        </row>
        <row r="736">
          <cell r="C736">
            <v>1</v>
          </cell>
          <cell r="D736">
            <v>1</v>
          </cell>
          <cell r="E736">
            <v>1</v>
          </cell>
        </row>
        <row r="737">
          <cell r="C737">
            <v>1</v>
          </cell>
          <cell r="D737">
            <v>1</v>
          </cell>
          <cell r="E737">
            <v>1</v>
          </cell>
        </row>
        <row r="738">
          <cell r="C738">
            <v>1</v>
          </cell>
          <cell r="D738">
            <v>1</v>
          </cell>
          <cell r="E738">
            <v>1</v>
          </cell>
        </row>
        <row r="739">
          <cell r="C739">
            <v>1</v>
          </cell>
          <cell r="D739">
            <v>1</v>
          </cell>
          <cell r="E739">
            <v>1</v>
          </cell>
        </row>
        <row r="740">
          <cell r="C740">
            <v>1</v>
          </cell>
          <cell r="D740">
            <v>1</v>
          </cell>
          <cell r="E740">
            <v>1</v>
          </cell>
        </row>
        <row r="741">
          <cell r="C741">
            <v>1</v>
          </cell>
          <cell r="D741">
            <v>1</v>
          </cell>
          <cell r="E741">
            <v>1</v>
          </cell>
        </row>
        <row r="742">
          <cell r="C742">
            <v>1</v>
          </cell>
          <cell r="D742">
            <v>1</v>
          </cell>
          <cell r="E742">
            <v>1</v>
          </cell>
        </row>
        <row r="743">
          <cell r="C743">
            <v>1</v>
          </cell>
          <cell r="D743">
            <v>1</v>
          </cell>
          <cell r="E743">
            <v>1</v>
          </cell>
        </row>
        <row r="744">
          <cell r="C744">
            <v>1</v>
          </cell>
          <cell r="D744">
            <v>1</v>
          </cell>
          <cell r="E744">
            <v>1</v>
          </cell>
        </row>
        <row r="745">
          <cell r="C745">
            <v>1</v>
          </cell>
          <cell r="D745">
            <v>1</v>
          </cell>
          <cell r="E745">
            <v>1</v>
          </cell>
        </row>
        <row r="746">
          <cell r="C746">
            <v>1</v>
          </cell>
          <cell r="D746">
            <v>1</v>
          </cell>
          <cell r="E746">
            <v>1</v>
          </cell>
        </row>
        <row r="747">
          <cell r="C747">
            <v>1</v>
          </cell>
          <cell r="D747">
            <v>1</v>
          </cell>
          <cell r="E747">
            <v>1</v>
          </cell>
        </row>
        <row r="748">
          <cell r="C748">
            <v>1</v>
          </cell>
          <cell r="D748">
            <v>1</v>
          </cell>
          <cell r="E748">
            <v>1</v>
          </cell>
        </row>
        <row r="749">
          <cell r="C749">
            <v>1</v>
          </cell>
          <cell r="D749">
            <v>1</v>
          </cell>
          <cell r="E749">
            <v>1</v>
          </cell>
        </row>
        <row r="750">
          <cell r="C750">
            <v>1</v>
          </cell>
          <cell r="D750">
            <v>1</v>
          </cell>
          <cell r="E750">
            <v>1</v>
          </cell>
        </row>
        <row r="751">
          <cell r="C751">
            <v>1</v>
          </cell>
          <cell r="D751">
            <v>1</v>
          </cell>
          <cell r="E751">
            <v>1</v>
          </cell>
        </row>
        <row r="752">
          <cell r="C752">
            <v>1</v>
          </cell>
          <cell r="D752">
            <v>1</v>
          </cell>
          <cell r="E752">
            <v>1</v>
          </cell>
        </row>
        <row r="753">
          <cell r="C753">
            <v>1</v>
          </cell>
          <cell r="D753">
            <v>1</v>
          </cell>
          <cell r="E753">
            <v>1</v>
          </cell>
        </row>
        <row r="754">
          <cell r="C754">
            <v>1</v>
          </cell>
          <cell r="D754">
            <v>1</v>
          </cell>
          <cell r="E754">
            <v>1</v>
          </cell>
        </row>
        <row r="755">
          <cell r="C755">
            <v>1</v>
          </cell>
          <cell r="D755">
            <v>1</v>
          </cell>
          <cell r="E755">
            <v>1</v>
          </cell>
        </row>
        <row r="756">
          <cell r="C756">
            <v>1</v>
          </cell>
          <cell r="D756">
            <v>1</v>
          </cell>
          <cell r="E756">
            <v>1</v>
          </cell>
        </row>
        <row r="757">
          <cell r="C757">
            <v>1</v>
          </cell>
          <cell r="D757">
            <v>1</v>
          </cell>
          <cell r="E757">
            <v>1</v>
          </cell>
        </row>
        <row r="758">
          <cell r="C758">
            <v>1</v>
          </cell>
          <cell r="D758">
            <v>1</v>
          </cell>
          <cell r="E758">
            <v>1</v>
          </cell>
        </row>
        <row r="759">
          <cell r="C759">
            <v>1</v>
          </cell>
          <cell r="D759">
            <v>1</v>
          </cell>
          <cell r="E759">
            <v>1</v>
          </cell>
        </row>
        <row r="760">
          <cell r="C760">
            <v>1</v>
          </cell>
          <cell r="D760">
            <v>1</v>
          </cell>
          <cell r="E760">
            <v>1</v>
          </cell>
        </row>
        <row r="761">
          <cell r="C761">
            <v>1</v>
          </cell>
          <cell r="D761">
            <v>1</v>
          </cell>
          <cell r="E761">
            <v>1</v>
          </cell>
        </row>
        <row r="762">
          <cell r="C762">
            <v>1</v>
          </cell>
          <cell r="D762">
            <v>1</v>
          </cell>
          <cell r="E762">
            <v>1</v>
          </cell>
        </row>
        <row r="763">
          <cell r="C763">
            <v>1</v>
          </cell>
          <cell r="D763">
            <v>1</v>
          </cell>
          <cell r="E763">
            <v>1</v>
          </cell>
        </row>
        <row r="764">
          <cell r="C764">
            <v>1</v>
          </cell>
          <cell r="D764">
            <v>1</v>
          </cell>
          <cell r="E764">
            <v>1</v>
          </cell>
        </row>
        <row r="765">
          <cell r="C765">
            <v>1</v>
          </cell>
          <cell r="D765">
            <v>1</v>
          </cell>
          <cell r="E765">
            <v>1</v>
          </cell>
        </row>
        <row r="766">
          <cell r="C766">
            <v>1</v>
          </cell>
          <cell r="D766">
            <v>1</v>
          </cell>
          <cell r="E766">
            <v>1</v>
          </cell>
        </row>
        <row r="767">
          <cell r="C767">
            <v>1</v>
          </cell>
          <cell r="D767">
            <v>1</v>
          </cell>
          <cell r="E767">
            <v>1</v>
          </cell>
        </row>
        <row r="768">
          <cell r="C768">
            <v>1</v>
          </cell>
          <cell r="D768">
            <v>1</v>
          </cell>
          <cell r="E768">
            <v>1</v>
          </cell>
        </row>
        <row r="769">
          <cell r="C769">
            <v>1</v>
          </cell>
          <cell r="D769">
            <v>1</v>
          </cell>
          <cell r="E769">
            <v>1</v>
          </cell>
        </row>
        <row r="770">
          <cell r="C770">
            <v>1</v>
          </cell>
          <cell r="D770">
            <v>1</v>
          </cell>
          <cell r="E770">
            <v>1</v>
          </cell>
        </row>
        <row r="771">
          <cell r="C771">
            <v>1</v>
          </cell>
          <cell r="D771">
            <v>1</v>
          </cell>
          <cell r="E771">
            <v>1</v>
          </cell>
        </row>
        <row r="772">
          <cell r="C772">
            <v>1</v>
          </cell>
          <cell r="D772">
            <v>1</v>
          </cell>
          <cell r="E772">
            <v>1</v>
          </cell>
        </row>
        <row r="773">
          <cell r="C773">
            <v>1</v>
          </cell>
          <cell r="D773">
            <v>1</v>
          </cell>
          <cell r="E773">
            <v>1</v>
          </cell>
        </row>
        <row r="774">
          <cell r="C774">
            <v>1</v>
          </cell>
          <cell r="D774">
            <v>1</v>
          </cell>
          <cell r="E774">
            <v>1</v>
          </cell>
        </row>
        <row r="775">
          <cell r="C775">
            <v>1</v>
          </cell>
          <cell r="D775">
            <v>1</v>
          </cell>
          <cell r="E775">
            <v>1</v>
          </cell>
        </row>
        <row r="776">
          <cell r="C776">
            <v>1</v>
          </cell>
          <cell r="D776">
            <v>1</v>
          </cell>
          <cell r="E776">
            <v>1</v>
          </cell>
        </row>
        <row r="777">
          <cell r="C777">
            <v>1</v>
          </cell>
          <cell r="D777">
            <v>1</v>
          </cell>
          <cell r="E777">
            <v>1</v>
          </cell>
        </row>
        <row r="778">
          <cell r="C778">
            <v>1</v>
          </cell>
          <cell r="D778">
            <v>1</v>
          </cell>
          <cell r="E778">
            <v>1</v>
          </cell>
        </row>
        <row r="779">
          <cell r="C779">
            <v>1</v>
          </cell>
          <cell r="D779">
            <v>1</v>
          </cell>
          <cell r="E779">
            <v>1</v>
          </cell>
        </row>
        <row r="780">
          <cell r="C780">
            <v>1</v>
          </cell>
          <cell r="D780">
            <v>1</v>
          </cell>
          <cell r="E780">
            <v>1</v>
          </cell>
        </row>
        <row r="781">
          <cell r="C781">
            <v>1</v>
          </cell>
          <cell r="D781">
            <v>1</v>
          </cell>
          <cell r="E781">
            <v>1</v>
          </cell>
        </row>
        <row r="782">
          <cell r="C782">
            <v>1</v>
          </cell>
          <cell r="D782">
            <v>1</v>
          </cell>
          <cell r="E782">
            <v>1</v>
          </cell>
        </row>
        <row r="783">
          <cell r="C783">
            <v>1</v>
          </cell>
          <cell r="D783">
            <v>1</v>
          </cell>
          <cell r="E783">
            <v>1</v>
          </cell>
        </row>
        <row r="784">
          <cell r="C784">
            <v>1</v>
          </cell>
          <cell r="D784">
            <v>1</v>
          </cell>
          <cell r="E784">
            <v>1</v>
          </cell>
        </row>
        <row r="785">
          <cell r="C785">
            <v>1</v>
          </cell>
          <cell r="D785">
            <v>1</v>
          </cell>
          <cell r="E785">
            <v>1</v>
          </cell>
        </row>
        <row r="786">
          <cell r="C786">
            <v>1</v>
          </cell>
          <cell r="D786">
            <v>1</v>
          </cell>
          <cell r="E786">
            <v>1</v>
          </cell>
        </row>
        <row r="787">
          <cell r="C787">
            <v>1</v>
          </cell>
          <cell r="D787">
            <v>1</v>
          </cell>
          <cell r="E787">
            <v>1</v>
          </cell>
        </row>
        <row r="788">
          <cell r="C788">
            <v>1</v>
          </cell>
          <cell r="D788">
            <v>1</v>
          </cell>
          <cell r="E788">
            <v>1</v>
          </cell>
        </row>
        <row r="789">
          <cell r="C789">
            <v>1</v>
          </cell>
          <cell r="D789">
            <v>1</v>
          </cell>
          <cell r="E789">
            <v>1</v>
          </cell>
        </row>
        <row r="790">
          <cell r="C790">
            <v>1</v>
          </cell>
          <cell r="D790">
            <v>1</v>
          </cell>
          <cell r="E790">
            <v>1</v>
          </cell>
        </row>
        <row r="791">
          <cell r="C791">
            <v>1</v>
          </cell>
          <cell r="D791">
            <v>1</v>
          </cell>
          <cell r="E791">
            <v>1</v>
          </cell>
        </row>
        <row r="792">
          <cell r="C792">
            <v>1</v>
          </cell>
          <cell r="D792">
            <v>1</v>
          </cell>
          <cell r="E792">
            <v>1</v>
          </cell>
        </row>
        <row r="793">
          <cell r="C793">
            <v>1</v>
          </cell>
          <cell r="D793">
            <v>1</v>
          </cell>
          <cell r="E793">
            <v>1</v>
          </cell>
        </row>
        <row r="794">
          <cell r="C794">
            <v>1</v>
          </cell>
          <cell r="D794">
            <v>1</v>
          </cell>
          <cell r="E794">
            <v>1</v>
          </cell>
        </row>
        <row r="795">
          <cell r="C795">
            <v>1</v>
          </cell>
          <cell r="D795">
            <v>1</v>
          </cell>
          <cell r="E795">
            <v>1</v>
          </cell>
        </row>
        <row r="796">
          <cell r="C796">
            <v>1</v>
          </cell>
          <cell r="D796">
            <v>1</v>
          </cell>
          <cell r="E796">
            <v>1</v>
          </cell>
        </row>
        <row r="797">
          <cell r="C797">
            <v>1</v>
          </cell>
          <cell r="D797">
            <v>1</v>
          </cell>
          <cell r="E797">
            <v>1</v>
          </cell>
        </row>
        <row r="798">
          <cell r="C798">
            <v>1</v>
          </cell>
          <cell r="D798">
            <v>1</v>
          </cell>
          <cell r="E798">
            <v>1</v>
          </cell>
        </row>
        <row r="799">
          <cell r="C799">
            <v>1</v>
          </cell>
          <cell r="D799">
            <v>1</v>
          </cell>
          <cell r="E799">
            <v>1</v>
          </cell>
        </row>
        <row r="800">
          <cell r="C800">
            <v>1</v>
          </cell>
          <cell r="D800">
            <v>1</v>
          </cell>
          <cell r="E800">
            <v>1</v>
          </cell>
        </row>
        <row r="801">
          <cell r="C801">
            <v>1</v>
          </cell>
          <cell r="D801">
            <v>1</v>
          </cell>
          <cell r="E801">
            <v>1</v>
          </cell>
        </row>
        <row r="802">
          <cell r="C802">
            <v>1</v>
          </cell>
          <cell r="D802">
            <v>1</v>
          </cell>
          <cell r="E802">
            <v>1</v>
          </cell>
        </row>
        <row r="803">
          <cell r="C803">
            <v>1</v>
          </cell>
          <cell r="D803">
            <v>1</v>
          </cell>
          <cell r="E803">
            <v>1</v>
          </cell>
        </row>
        <row r="804">
          <cell r="C804">
            <v>1</v>
          </cell>
          <cell r="D804">
            <v>1</v>
          </cell>
          <cell r="E804">
            <v>1</v>
          </cell>
        </row>
        <row r="805">
          <cell r="C805">
            <v>1</v>
          </cell>
          <cell r="D805">
            <v>1</v>
          </cell>
          <cell r="E805">
            <v>1</v>
          </cell>
        </row>
        <row r="806">
          <cell r="C806">
            <v>1</v>
          </cell>
          <cell r="D806">
            <v>1</v>
          </cell>
          <cell r="E806">
            <v>1</v>
          </cell>
        </row>
        <row r="807">
          <cell r="C807">
            <v>1</v>
          </cell>
          <cell r="D807">
            <v>1</v>
          </cell>
          <cell r="E807">
            <v>1</v>
          </cell>
        </row>
        <row r="808">
          <cell r="C808">
            <v>1</v>
          </cell>
          <cell r="D808">
            <v>1</v>
          </cell>
          <cell r="E808">
            <v>1</v>
          </cell>
        </row>
        <row r="809">
          <cell r="C809">
            <v>1</v>
          </cell>
          <cell r="D809">
            <v>1</v>
          </cell>
          <cell r="E809">
            <v>1</v>
          </cell>
        </row>
        <row r="810">
          <cell r="C810">
            <v>1</v>
          </cell>
          <cell r="D810">
            <v>1</v>
          </cell>
          <cell r="E810">
            <v>1</v>
          </cell>
        </row>
        <row r="811">
          <cell r="C811">
            <v>1</v>
          </cell>
          <cell r="D811">
            <v>1</v>
          </cell>
          <cell r="E811">
            <v>1</v>
          </cell>
        </row>
        <row r="812">
          <cell r="C812">
            <v>1</v>
          </cell>
          <cell r="D812">
            <v>1</v>
          </cell>
          <cell r="E812">
            <v>1</v>
          </cell>
        </row>
        <row r="813">
          <cell r="C813">
            <v>1</v>
          </cell>
          <cell r="D813">
            <v>1</v>
          </cell>
          <cell r="E813">
            <v>1</v>
          </cell>
        </row>
        <row r="814">
          <cell r="C814">
            <v>1</v>
          </cell>
          <cell r="D814">
            <v>1</v>
          </cell>
          <cell r="E814">
            <v>1</v>
          </cell>
        </row>
        <row r="815">
          <cell r="C815">
            <v>1</v>
          </cell>
          <cell r="D815">
            <v>1</v>
          </cell>
          <cell r="E815">
            <v>1</v>
          </cell>
        </row>
        <row r="816">
          <cell r="C816">
            <v>1</v>
          </cell>
          <cell r="D816">
            <v>1</v>
          </cell>
          <cell r="E816">
            <v>1</v>
          </cell>
        </row>
        <row r="817">
          <cell r="C817">
            <v>1</v>
          </cell>
          <cell r="D817">
            <v>1</v>
          </cell>
          <cell r="E817">
            <v>1</v>
          </cell>
        </row>
        <row r="818">
          <cell r="C818">
            <v>1</v>
          </cell>
          <cell r="D818">
            <v>1</v>
          </cell>
          <cell r="E818">
            <v>1</v>
          </cell>
        </row>
        <row r="819">
          <cell r="C819">
            <v>1</v>
          </cell>
          <cell r="D819">
            <v>1</v>
          </cell>
          <cell r="E819">
            <v>1</v>
          </cell>
        </row>
        <row r="820">
          <cell r="C820">
            <v>1</v>
          </cell>
          <cell r="D820">
            <v>1</v>
          </cell>
          <cell r="E820">
            <v>1</v>
          </cell>
        </row>
        <row r="821">
          <cell r="C821">
            <v>1</v>
          </cell>
          <cell r="D821">
            <v>1</v>
          </cell>
          <cell r="E821">
            <v>1</v>
          </cell>
        </row>
        <row r="822">
          <cell r="C822">
            <v>1</v>
          </cell>
          <cell r="D822">
            <v>1</v>
          </cell>
          <cell r="E822">
            <v>1</v>
          </cell>
        </row>
        <row r="823">
          <cell r="C823">
            <v>1</v>
          </cell>
          <cell r="D823">
            <v>1</v>
          </cell>
          <cell r="E823">
            <v>1</v>
          </cell>
        </row>
        <row r="824">
          <cell r="C824">
            <v>1</v>
          </cell>
          <cell r="D824">
            <v>1</v>
          </cell>
          <cell r="E824">
            <v>1</v>
          </cell>
        </row>
        <row r="825">
          <cell r="C825">
            <v>1</v>
          </cell>
          <cell r="D825">
            <v>1</v>
          </cell>
          <cell r="E825">
            <v>1</v>
          </cell>
        </row>
        <row r="826">
          <cell r="C826">
            <v>1</v>
          </cell>
          <cell r="D826">
            <v>1</v>
          </cell>
          <cell r="E826">
            <v>1</v>
          </cell>
        </row>
        <row r="827">
          <cell r="C827">
            <v>1</v>
          </cell>
          <cell r="D827">
            <v>1</v>
          </cell>
          <cell r="E827">
            <v>1</v>
          </cell>
        </row>
        <row r="828">
          <cell r="C828">
            <v>1</v>
          </cell>
          <cell r="D828">
            <v>1</v>
          </cell>
          <cell r="E828">
            <v>1</v>
          </cell>
        </row>
        <row r="829">
          <cell r="C829">
            <v>1</v>
          </cell>
          <cell r="D829">
            <v>1</v>
          </cell>
          <cell r="E829">
            <v>1</v>
          </cell>
        </row>
        <row r="830">
          <cell r="C830">
            <v>1</v>
          </cell>
          <cell r="D830">
            <v>1</v>
          </cell>
          <cell r="E830">
            <v>1</v>
          </cell>
        </row>
        <row r="831">
          <cell r="C831">
            <v>1</v>
          </cell>
          <cell r="D831">
            <v>1</v>
          </cell>
          <cell r="E831">
            <v>1</v>
          </cell>
        </row>
        <row r="832">
          <cell r="C832">
            <v>1</v>
          </cell>
          <cell r="D832">
            <v>1</v>
          </cell>
          <cell r="E832">
            <v>1</v>
          </cell>
        </row>
        <row r="833">
          <cell r="C833">
            <v>1</v>
          </cell>
          <cell r="D833">
            <v>1</v>
          </cell>
          <cell r="E833">
            <v>1</v>
          </cell>
        </row>
        <row r="834">
          <cell r="C834">
            <v>1</v>
          </cell>
          <cell r="D834">
            <v>1</v>
          </cell>
          <cell r="E834">
            <v>1</v>
          </cell>
        </row>
        <row r="835">
          <cell r="C835">
            <v>1</v>
          </cell>
          <cell r="D835">
            <v>1</v>
          </cell>
          <cell r="E835">
            <v>1</v>
          </cell>
        </row>
        <row r="836">
          <cell r="C836">
            <v>1</v>
          </cell>
          <cell r="D836">
            <v>1</v>
          </cell>
          <cell r="E836">
            <v>1</v>
          </cell>
        </row>
        <row r="837">
          <cell r="C837">
            <v>1</v>
          </cell>
          <cell r="D837">
            <v>1</v>
          </cell>
          <cell r="E837">
            <v>1</v>
          </cell>
        </row>
        <row r="838">
          <cell r="C838">
            <v>1</v>
          </cell>
          <cell r="D838">
            <v>1</v>
          </cell>
          <cell r="E838">
            <v>1</v>
          </cell>
        </row>
        <row r="839">
          <cell r="C839">
            <v>1</v>
          </cell>
          <cell r="D839">
            <v>1</v>
          </cell>
          <cell r="E839">
            <v>1</v>
          </cell>
        </row>
        <row r="840">
          <cell r="C840">
            <v>1</v>
          </cell>
          <cell r="D840">
            <v>1</v>
          </cell>
          <cell r="E840">
            <v>1</v>
          </cell>
        </row>
        <row r="841">
          <cell r="C841">
            <v>1</v>
          </cell>
          <cell r="D841">
            <v>1</v>
          </cell>
          <cell r="E841">
            <v>1</v>
          </cell>
        </row>
        <row r="842">
          <cell r="C842">
            <v>1</v>
          </cell>
          <cell r="D842">
            <v>1</v>
          </cell>
          <cell r="E842">
            <v>1</v>
          </cell>
        </row>
        <row r="843">
          <cell r="C843">
            <v>1</v>
          </cell>
          <cell r="D843">
            <v>1</v>
          </cell>
          <cell r="E843">
            <v>1</v>
          </cell>
        </row>
        <row r="844">
          <cell r="C844">
            <v>1</v>
          </cell>
          <cell r="D844">
            <v>1</v>
          </cell>
          <cell r="E844">
            <v>1</v>
          </cell>
        </row>
        <row r="845">
          <cell r="C845">
            <v>1</v>
          </cell>
          <cell r="D845">
            <v>1</v>
          </cell>
          <cell r="E845">
            <v>1</v>
          </cell>
        </row>
        <row r="846">
          <cell r="C846">
            <v>1</v>
          </cell>
          <cell r="D846">
            <v>1</v>
          </cell>
          <cell r="E846">
            <v>1</v>
          </cell>
        </row>
        <row r="847">
          <cell r="C847">
            <v>1</v>
          </cell>
          <cell r="D847">
            <v>1</v>
          </cell>
          <cell r="E847">
            <v>1</v>
          </cell>
        </row>
        <row r="848">
          <cell r="C848">
            <v>1</v>
          </cell>
          <cell r="D848">
            <v>1</v>
          </cell>
          <cell r="E848">
            <v>1</v>
          </cell>
        </row>
        <row r="849">
          <cell r="C849">
            <v>1</v>
          </cell>
          <cell r="D849">
            <v>1</v>
          </cell>
          <cell r="E849">
            <v>1</v>
          </cell>
        </row>
        <row r="850">
          <cell r="C850">
            <v>1</v>
          </cell>
          <cell r="D850">
            <v>1</v>
          </cell>
          <cell r="E850">
            <v>1</v>
          </cell>
        </row>
        <row r="851">
          <cell r="C851">
            <v>1</v>
          </cell>
          <cell r="D851">
            <v>1</v>
          </cell>
          <cell r="E851">
            <v>1</v>
          </cell>
        </row>
        <row r="852">
          <cell r="C852">
            <v>1</v>
          </cell>
          <cell r="D852">
            <v>1</v>
          </cell>
          <cell r="E852">
            <v>1</v>
          </cell>
        </row>
        <row r="853">
          <cell r="C853">
            <v>1</v>
          </cell>
          <cell r="D853">
            <v>1</v>
          </cell>
          <cell r="E853">
            <v>1</v>
          </cell>
        </row>
        <row r="854">
          <cell r="C854">
            <v>1</v>
          </cell>
          <cell r="D854">
            <v>1</v>
          </cell>
          <cell r="E854">
            <v>1</v>
          </cell>
        </row>
        <row r="855">
          <cell r="C855">
            <v>1</v>
          </cell>
          <cell r="D855">
            <v>1</v>
          </cell>
          <cell r="E855">
            <v>1</v>
          </cell>
        </row>
        <row r="856">
          <cell r="C856">
            <v>1</v>
          </cell>
          <cell r="D856">
            <v>1</v>
          </cell>
          <cell r="E856">
            <v>1</v>
          </cell>
        </row>
        <row r="857">
          <cell r="C857">
            <v>1</v>
          </cell>
          <cell r="D857">
            <v>1</v>
          </cell>
          <cell r="E857">
            <v>1</v>
          </cell>
        </row>
        <row r="858">
          <cell r="C858">
            <v>1</v>
          </cell>
          <cell r="D858">
            <v>1</v>
          </cell>
          <cell r="E858">
            <v>1</v>
          </cell>
        </row>
        <row r="859">
          <cell r="C859">
            <v>1</v>
          </cell>
          <cell r="D859">
            <v>1</v>
          </cell>
          <cell r="E859">
            <v>1</v>
          </cell>
        </row>
        <row r="860">
          <cell r="C860">
            <v>1</v>
          </cell>
          <cell r="D860">
            <v>1</v>
          </cell>
          <cell r="E860">
            <v>1</v>
          </cell>
        </row>
        <row r="861">
          <cell r="C861">
            <v>1</v>
          </cell>
          <cell r="D861">
            <v>1</v>
          </cell>
          <cell r="E861">
            <v>1</v>
          </cell>
        </row>
        <row r="862">
          <cell r="C862">
            <v>1</v>
          </cell>
          <cell r="D862">
            <v>1</v>
          </cell>
          <cell r="E862">
            <v>1</v>
          </cell>
        </row>
        <row r="863">
          <cell r="C863">
            <v>1</v>
          </cell>
          <cell r="D863">
            <v>1</v>
          </cell>
          <cell r="E863">
            <v>1</v>
          </cell>
        </row>
        <row r="864">
          <cell r="C864">
            <v>1</v>
          </cell>
          <cell r="D864">
            <v>1</v>
          </cell>
          <cell r="E864">
            <v>1</v>
          </cell>
        </row>
        <row r="865">
          <cell r="C865">
            <v>1</v>
          </cell>
          <cell r="D865">
            <v>1</v>
          </cell>
          <cell r="E865">
            <v>1</v>
          </cell>
        </row>
        <row r="866">
          <cell r="C866">
            <v>1</v>
          </cell>
          <cell r="D866">
            <v>1</v>
          </cell>
          <cell r="E866">
            <v>1</v>
          </cell>
        </row>
        <row r="867">
          <cell r="C867">
            <v>1</v>
          </cell>
          <cell r="D867">
            <v>1</v>
          </cell>
          <cell r="E867">
            <v>1</v>
          </cell>
        </row>
        <row r="868">
          <cell r="C868">
            <v>1</v>
          </cell>
          <cell r="D868">
            <v>1</v>
          </cell>
          <cell r="E868">
            <v>1</v>
          </cell>
        </row>
        <row r="869">
          <cell r="C869">
            <v>1</v>
          </cell>
          <cell r="D869">
            <v>1</v>
          </cell>
          <cell r="E869">
            <v>1</v>
          </cell>
        </row>
        <row r="870">
          <cell r="C870">
            <v>1</v>
          </cell>
          <cell r="D870">
            <v>1</v>
          </cell>
          <cell r="E870">
            <v>1</v>
          </cell>
        </row>
        <row r="871">
          <cell r="C871">
            <v>1</v>
          </cell>
          <cell r="D871">
            <v>1</v>
          </cell>
          <cell r="E871">
            <v>1</v>
          </cell>
        </row>
        <row r="872">
          <cell r="C872">
            <v>1</v>
          </cell>
          <cell r="D872">
            <v>1</v>
          </cell>
          <cell r="E872">
            <v>1</v>
          </cell>
        </row>
        <row r="873">
          <cell r="C873">
            <v>1</v>
          </cell>
          <cell r="D873">
            <v>1</v>
          </cell>
          <cell r="E873">
            <v>1</v>
          </cell>
        </row>
        <row r="874">
          <cell r="C874">
            <v>1</v>
          </cell>
          <cell r="D874">
            <v>1</v>
          </cell>
          <cell r="E874">
            <v>1</v>
          </cell>
        </row>
        <row r="875">
          <cell r="C875">
            <v>1</v>
          </cell>
          <cell r="D875">
            <v>1</v>
          </cell>
          <cell r="E875">
            <v>1</v>
          </cell>
        </row>
        <row r="876">
          <cell r="C876">
            <v>1</v>
          </cell>
          <cell r="D876">
            <v>1</v>
          </cell>
          <cell r="E876">
            <v>1</v>
          </cell>
        </row>
        <row r="877">
          <cell r="C877">
            <v>1</v>
          </cell>
          <cell r="D877">
            <v>1</v>
          </cell>
          <cell r="E877">
            <v>1</v>
          </cell>
        </row>
        <row r="878">
          <cell r="C878">
            <v>1</v>
          </cell>
          <cell r="D878">
            <v>1</v>
          </cell>
          <cell r="E878">
            <v>1</v>
          </cell>
        </row>
        <row r="879">
          <cell r="C879">
            <v>1</v>
          </cell>
          <cell r="D879">
            <v>1</v>
          </cell>
          <cell r="E879">
            <v>1</v>
          </cell>
        </row>
        <row r="880">
          <cell r="C880">
            <v>1</v>
          </cell>
          <cell r="D880">
            <v>1</v>
          </cell>
          <cell r="E880">
            <v>1</v>
          </cell>
        </row>
        <row r="881">
          <cell r="C881">
            <v>1</v>
          </cell>
          <cell r="D881">
            <v>1</v>
          </cell>
          <cell r="E881">
            <v>1</v>
          </cell>
        </row>
        <row r="882">
          <cell r="C882">
            <v>1</v>
          </cell>
          <cell r="D882">
            <v>1</v>
          </cell>
          <cell r="E882">
            <v>1</v>
          </cell>
        </row>
        <row r="883">
          <cell r="C883">
            <v>1</v>
          </cell>
          <cell r="D883">
            <v>1</v>
          </cell>
          <cell r="E883">
            <v>1</v>
          </cell>
        </row>
        <row r="884">
          <cell r="C884">
            <v>1</v>
          </cell>
          <cell r="D884">
            <v>1</v>
          </cell>
          <cell r="E884">
            <v>1</v>
          </cell>
        </row>
        <row r="885">
          <cell r="C885">
            <v>1</v>
          </cell>
          <cell r="D885">
            <v>1</v>
          </cell>
          <cell r="E885">
            <v>1</v>
          </cell>
        </row>
        <row r="886">
          <cell r="C886">
            <v>1</v>
          </cell>
          <cell r="D886">
            <v>1</v>
          </cell>
          <cell r="E886">
            <v>1</v>
          </cell>
        </row>
        <row r="887">
          <cell r="C887">
            <v>1</v>
          </cell>
          <cell r="D887">
            <v>1</v>
          </cell>
          <cell r="E887">
            <v>1</v>
          </cell>
        </row>
        <row r="888">
          <cell r="C888">
            <v>1</v>
          </cell>
          <cell r="D888">
            <v>1</v>
          </cell>
          <cell r="E888">
            <v>1</v>
          </cell>
        </row>
        <row r="889">
          <cell r="C889">
            <v>1</v>
          </cell>
          <cell r="D889">
            <v>1</v>
          </cell>
          <cell r="E889">
            <v>1</v>
          </cell>
        </row>
        <row r="890">
          <cell r="C890">
            <v>1</v>
          </cell>
          <cell r="D890">
            <v>1</v>
          </cell>
          <cell r="E890">
            <v>1</v>
          </cell>
        </row>
        <row r="891">
          <cell r="C891">
            <v>1</v>
          </cell>
          <cell r="D891">
            <v>1</v>
          </cell>
          <cell r="E891">
            <v>1</v>
          </cell>
        </row>
        <row r="892">
          <cell r="C892">
            <v>1</v>
          </cell>
          <cell r="D892">
            <v>1</v>
          </cell>
          <cell r="E892">
            <v>1</v>
          </cell>
        </row>
        <row r="893">
          <cell r="C893">
            <v>1</v>
          </cell>
          <cell r="D893">
            <v>1</v>
          </cell>
          <cell r="E893">
            <v>1</v>
          </cell>
        </row>
        <row r="894">
          <cell r="C894">
            <v>1</v>
          </cell>
          <cell r="D894">
            <v>1</v>
          </cell>
          <cell r="E894">
            <v>1</v>
          </cell>
        </row>
        <row r="895">
          <cell r="C895">
            <v>1</v>
          </cell>
          <cell r="D895">
            <v>1</v>
          </cell>
          <cell r="E895">
            <v>1</v>
          </cell>
        </row>
        <row r="896">
          <cell r="C896">
            <v>1</v>
          </cell>
          <cell r="D896">
            <v>1</v>
          </cell>
          <cell r="E896">
            <v>1</v>
          </cell>
        </row>
        <row r="897">
          <cell r="C897">
            <v>1</v>
          </cell>
          <cell r="D897">
            <v>1</v>
          </cell>
          <cell r="E897">
            <v>1</v>
          </cell>
        </row>
        <row r="898">
          <cell r="C898">
            <v>1</v>
          </cell>
          <cell r="D898">
            <v>1</v>
          </cell>
          <cell r="E898">
            <v>1</v>
          </cell>
        </row>
        <row r="899">
          <cell r="C899">
            <v>1</v>
          </cell>
          <cell r="D899">
            <v>1</v>
          </cell>
          <cell r="E899">
            <v>1</v>
          </cell>
        </row>
        <row r="900">
          <cell r="C900">
            <v>1</v>
          </cell>
          <cell r="D900">
            <v>1</v>
          </cell>
          <cell r="E900">
            <v>1</v>
          </cell>
        </row>
        <row r="901">
          <cell r="C901">
            <v>1</v>
          </cell>
          <cell r="D901">
            <v>1</v>
          </cell>
          <cell r="E901">
            <v>1</v>
          </cell>
        </row>
        <row r="902">
          <cell r="C902">
            <v>1</v>
          </cell>
          <cell r="D902">
            <v>1</v>
          </cell>
          <cell r="E902">
            <v>1</v>
          </cell>
        </row>
        <row r="903">
          <cell r="C903">
            <v>1</v>
          </cell>
          <cell r="D903">
            <v>1</v>
          </cell>
          <cell r="E903">
            <v>1</v>
          </cell>
        </row>
        <row r="904">
          <cell r="C904">
            <v>1</v>
          </cell>
          <cell r="D904">
            <v>1</v>
          </cell>
          <cell r="E904">
            <v>1</v>
          </cell>
        </row>
        <row r="905">
          <cell r="C905">
            <v>1</v>
          </cell>
          <cell r="D905">
            <v>1</v>
          </cell>
          <cell r="E905">
            <v>1</v>
          </cell>
        </row>
        <row r="906">
          <cell r="C906">
            <v>1</v>
          </cell>
          <cell r="D906">
            <v>1</v>
          </cell>
          <cell r="E906">
            <v>1</v>
          </cell>
        </row>
        <row r="907">
          <cell r="C907">
            <v>1</v>
          </cell>
          <cell r="D907">
            <v>1</v>
          </cell>
          <cell r="E907">
            <v>1</v>
          </cell>
        </row>
        <row r="908">
          <cell r="C908">
            <v>1</v>
          </cell>
          <cell r="D908">
            <v>1</v>
          </cell>
          <cell r="E908">
            <v>1</v>
          </cell>
        </row>
        <row r="909">
          <cell r="C909">
            <v>1</v>
          </cell>
          <cell r="D909">
            <v>1</v>
          </cell>
          <cell r="E909">
            <v>1</v>
          </cell>
        </row>
        <row r="910">
          <cell r="C910">
            <v>1</v>
          </cell>
          <cell r="D910">
            <v>1</v>
          </cell>
          <cell r="E910">
            <v>1</v>
          </cell>
        </row>
        <row r="911">
          <cell r="C911">
            <v>1</v>
          </cell>
          <cell r="D911">
            <v>1</v>
          </cell>
          <cell r="E911">
            <v>1</v>
          </cell>
        </row>
        <row r="912">
          <cell r="C912">
            <v>1</v>
          </cell>
          <cell r="D912">
            <v>1</v>
          </cell>
          <cell r="E912">
            <v>1</v>
          </cell>
        </row>
        <row r="913">
          <cell r="C913">
            <v>1</v>
          </cell>
          <cell r="D913">
            <v>1</v>
          </cell>
          <cell r="E913">
            <v>1</v>
          </cell>
        </row>
        <row r="914">
          <cell r="C914">
            <v>1</v>
          </cell>
          <cell r="D914">
            <v>1</v>
          </cell>
          <cell r="E914">
            <v>1</v>
          </cell>
        </row>
        <row r="915">
          <cell r="C915">
            <v>1</v>
          </cell>
          <cell r="D915">
            <v>1</v>
          </cell>
          <cell r="E915">
            <v>1</v>
          </cell>
        </row>
        <row r="916">
          <cell r="C916">
            <v>1</v>
          </cell>
          <cell r="D916">
            <v>1</v>
          </cell>
          <cell r="E916">
            <v>1</v>
          </cell>
        </row>
        <row r="917">
          <cell r="C917">
            <v>1</v>
          </cell>
          <cell r="D917">
            <v>1</v>
          </cell>
          <cell r="E917">
            <v>1</v>
          </cell>
        </row>
        <row r="918">
          <cell r="C918">
            <v>1</v>
          </cell>
          <cell r="D918">
            <v>1</v>
          </cell>
          <cell r="E918">
            <v>1</v>
          </cell>
        </row>
        <row r="919">
          <cell r="C919">
            <v>1</v>
          </cell>
          <cell r="D919">
            <v>1</v>
          </cell>
          <cell r="E919">
            <v>1</v>
          </cell>
        </row>
        <row r="920">
          <cell r="C920">
            <v>1</v>
          </cell>
          <cell r="D920">
            <v>1</v>
          </cell>
          <cell r="E920">
            <v>1</v>
          </cell>
        </row>
        <row r="921">
          <cell r="C921">
            <v>1</v>
          </cell>
          <cell r="D921">
            <v>1</v>
          </cell>
          <cell r="E921">
            <v>1</v>
          </cell>
        </row>
        <row r="922">
          <cell r="C922">
            <v>1</v>
          </cell>
          <cell r="D922">
            <v>1</v>
          </cell>
          <cell r="E922">
            <v>1</v>
          </cell>
        </row>
        <row r="923">
          <cell r="C923">
            <v>1</v>
          </cell>
          <cell r="D923">
            <v>1</v>
          </cell>
          <cell r="E923">
            <v>1</v>
          </cell>
        </row>
        <row r="924">
          <cell r="C924">
            <v>1</v>
          </cell>
          <cell r="D924">
            <v>1</v>
          </cell>
          <cell r="E924">
            <v>1</v>
          </cell>
        </row>
        <row r="925">
          <cell r="C925">
            <v>1</v>
          </cell>
          <cell r="D925">
            <v>1</v>
          </cell>
          <cell r="E925">
            <v>1</v>
          </cell>
        </row>
        <row r="926">
          <cell r="C926">
            <v>1</v>
          </cell>
          <cell r="D926">
            <v>1</v>
          </cell>
          <cell r="E926">
            <v>1</v>
          </cell>
        </row>
        <row r="927">
          <cell r="C927">
            <v>1</v>
          </cell>
          <cell r="D927">
            <v>1</v>
          </cell>
          <cell r="E927">
            <v>1</v>
          </cell>
        </row>
        <row r="928">
          <cell r="C928">
            <v>1</v>
          </cell>
          <cell r="D928">
            <v>1</v>
          </cell>
          <cell r="E928">
            <v>1</v>
          </cell>
        </row>
        <row r="929">
          <cell r="C929">
            <v>1</v>
          </cell>
          <cell r="D929">
            <v>1</v>
          </cell>
          <cell r="E929">
            <v>1</v>
          </cell>
        </row>
        <row r="930">
          <cell r="C930">
            <v>1</v>
          </cell>
          <cell r="D930">
            <v>1</v>
          </cell>
          <cell r="E930">
            <v>1</v>
          </cell>
        </row>
        <row r="931">
          <cell r="C931">
            <v>1</v>
          </cell>
          <cell r="D931">
            <v>1</v>
          </cell>
          <cell r="E931">
            <v>1</v>
          </cell>
        </row>
        <row r="932">
          <cell r="C932">
            <v>1</v>
          </cell>
          <cell r="D932">
            <v>1</v>
          </cell>
          <cell r="E932">
            <v>1</v>
          </cell>
        </row>
        <row r="933">
          <cell r="C933">
            <v>1</v>
          </cell>
          <cell r="D933">
            <v>1</v>
          </cell>
          <cell r="E933">
            <v>1</v>
          </cell>
        </row>
        <row r="934">
          <cell r="C934">
            <v>1</v>
          </cell>
          <cell r="D934">
            <v>1</v>
          </cell>
          <cell r="E934">
            <v>1</v>
          </cell>
        </row>
        <row r="935">
          <cell r="C935">
            <v>1</v>
          </cell>
          <cell r="D935">
            <v>1</v>
          </cell>
          <cell r="E935">
            <v>1</v>
          </cell>
        </row>
        <row r="936">
          <cell r="C936">
            <v>1</v>
          </cell>
          <cell r="D936">
            <v>1</v>
          </cell>
          <cell r="E936">
            <v>1</v>
          </cell>
        </row>
        <row r="937">
          <cell r="C937">
            <v>1</v>
          </cell>
          <cell r="D937">
            <v>1</v>
          </cell>
          <cell r="E937">
            <v>1</v>
          </cell>
        </row>
        <row r="938">
          <cell r="C938">
            <v>1</v>
          </cell>
          <cell r="D938">
            <v>1</v>
          </cell>
          <cell r="E938">
            <v>1</v>
          </cell>
        </row>
        <row r="939">
          <cell r="C939">
            <v>1</v>
          </cell>
          <cell r="D939">
            <v>1</v>
          </cell>
          <cell r="E939">
            <v>1</v>
          </cell>
        </row>
        <row r="940">
          <cell r="C940">
            <v>1</v>
          </cell>
          <cell r="D940">
            <v>1</v>
          </cell>
          <cell r="E940">
            <v>1</v>
          </cell>
        </row>
        <row r="941">
          <cell r="C941">
            <v>1</v>
          </cell>
          <cell r="D941">
            <v>1</v>
          </cell>
          <cell r="E941">
            <v>1</v>
          </cell>
        </row>
        <row r="942">
          <cell r="C942">
            <v>1</v>
          </cell>
          <cell r="D942">
            <v>1</v>
          </cell>
          <cell r="E942">
            <v>1</v>
          </cell>
        </row>
        <row r="943">
          <cell r="C943">
            <v>1</v>
          </cell>
          <cell r="D943">
            <v>1</v>
          </cell>
          <cell r="E943">
            <v>1</v>
          </cell>
        </row>
        <row r="944">
          <cell r="C944">
            <v>1</v>
          </cell>
          <cell r="D944">
            <v>1</v>
          </cell>
          <cell r="E944">
            <v>1</v>
          </cell>
        </row>
        <row r="945">
          <cell r="C945">
            <v>1</v>
          </cell>
          <cell r="D945">
            <v>1</v>
          </cell>
          <cell r="E945">
            <v>1</v>
          </cell>
        </row>
        <row r="946">
          <cell r="C946">
            <v>1</v>
          </cell>
          <cell r="D946">
            <v>1</v>
          </cell>
          <cell r="E946">
            <v>1</v>
          </cell>
        </row>
        <row r="947">
          <cell r="C947">
            <v>1</v>
          </cell>
          <cell r="D947">
            <v>1</v>
          </cell>
          <cell r="E947">
            <v>1</v>
          </cell>
        </row>
        <row r="948">
          <cell r="C948">
            <v>1</v>
          </cell>
          <cell r="D948">
            <v>1</v>
          </cell>
          <cell r="E948">
            <v>1</v>
          </cell>
        </row>
        <row r="949">
          <cell r="C949">
            <v>1</v>
          </cell>
          <cell r="D949">
            <v>1</v>
          </cell>
          <cell r="E949">
            <v>1</v>
          </cell>
        </row>
        <row r="950">
          <cell r="C950">
            <v>1</v>
          </cell>
          <cell r="D950">
            <v>1</v>
          </cell>
          <cell r="E950">
            <v>1</v>
          </cell>
        </row>
        <row r="951">
          <cell r="C951">
            <v>1</v>
          </cell>
          <cell r="D951">
            <v>1</v>
          </cell>
          <cell r="E951">
            <v>1</v>
          </cell>
        </row>
        <row r="952">
          <cell r="C952">
            <v>1</v>
          </cell>
          <cell r="D952">
            <v>1</v>
          </cell>
          <cell r="E952">
            <v>1</v>
          </cell>
        </row>
        <row r="953">
          <cell r="C953">
            <v>1</v>
          </cell>
          <cell r="D953">
            <v>1</v>
          </cell>
          <cell r="E953">
            <v>1</v>
          </cell>
        </row>
        <row r="954">
          <cell r="C954">
            <v>1</v>
          </cell>
          <cell r="D954">
            <v>1</v>
          </cell>
          <cell r="E954">
            <v>1</v>
          </cell>
        </row>
        <row r="955">
          <cell r="C955">
            <v>1</v>
          </cell>
          <cell r="D955">
            <v>1</v>
          </cell>
          <cell r="E955">
            <v>1</v>
          </cell>
        </row>
        <row r="956">
          <cell r="C956">
            <v>1</v>
          </cell>
          <cell r="D956">
            <v>1</v>
          </cell>
          <cell r="E956">
            <v>1</v>
          </cell>
        </row>
        <row r="957">
          <cell r="C957">
            <v>1</v>
          </cell>
          <cell r="D957">
            <v>1</v>
          </cell>
          <cell r="E957">
            <v>1</v>
          </cell>
        </row>
        <row r="958">
          <cell r="C958">
            <v>1</v>
          </cell>
          <cell r="D958">
            <v>1</v>
          </cell>
          <cell r="E958">
            <v>1</v>
          </cell>
        </row>
        <row r="959">
          <cell r="C959">
            <v>1</v>
          </cell>
          <cell r="D959">
            <v>1</v>
          </cell>
          <cell r="E959">
            <v>1</v>
          </cell>
        </row>
        <row r="960">
          <cell r="C960">
            <v>1</v>
          </cell>
          <cell r="D960">
            <v>1</v>
          </cell>
          <cell r="E960">
            <v>1</v>
          </cell>
        </row>
        <row r="961">
          <cell r="C961">
            <v>1</v>
          </cell>
          <cell r="D961">
            <v>1</v>
          </cell>
          <cell r="E961">
            <v>1</v>
          </cell>
        </row>
        <row r="962">
          <cell r="C962">
            <v>1</v>
          </cell>
          <cell r="D962">
            <v>1</v>
          </cell>
          <cell r="E962">
            <v>1</v>
          </cell>
        </row>
        <row r="963">
          <cell r="C963">
            <v>1</v>
          </cell>
          <cell r="D963">
            <v>1</v>
          </cell>
          <cell r="E963">
            <v>1</v>
          </cell>
        </row>
        <row r="964">
          <cell r="C964">
            <v>1</v>
          </cell>
          <cell r="D964">
            <v>1</v>
          </cell>
          <cell r="E964">
            <v>1</v>
          </cell>
        </row>
        <row r="965">
          <cell r="C965">
            <v>1</v>
          </cell>
          <cell r="D965">
            <v>1</v>
          </cell>
          <cell r="E965">
            <v>1</v>
          </cell>
        </row>
        <row r="966">
          <cell r="C966">
            <v>1</v>
          </cell>
          <cell r="D966">
            <v>1</v>
          </cell>
          <cell r="E966">
            <v>1</v>
          </cell>
        </row>
        <row r="967">
          <cell r="C967">
            <v>1</v>
          </cell>
          <cell r="D967">
            <v>1</v>
          </cell>
          <cell r="E967">
            <v>1</v>
          </cell>
        </row>
        <row r="968">
          <cell r="C968">
            <v>1</v>
          </cell>
          <cell r="D968">
            <v>1</v>
          </cell>
          <cell r="E968">
            <v>1</v>
          </cell>
        </row>
        <row r="969">
          <cell r="C969">
            <v>1</v>
          </cell>
          <cell r="D969">
            <v>1</v>
          </cell>
          <cell r="E969">
            <v>1</v>
          </cell>
        </row>
        <row r="970">
          <cell r="C970">
            <v>1</v>
          </cell>
          <cell r="D970">
            <v>1</v>
          </cell>
          <cell r="E970">
            <v>1</v>
          </cell>
        </row>
        <row r="971">
          <cell r="C971">
            <v>1</v>
          </cell>
          <cell r="D971">
            <v>1</v>
          </cell>
          <cell r="E971">
            <v>1</v>
          </cell>
        </row>
        <row r="972">
          <cell r="C972">
            <v>1</v>
          </cell>
          <cell r="D972">
            <v>1</v>
          </cell>
          <cell r="E972">
            <v>1</v>
          </cell>
        </row>
        <row r="973">
          <cell r="C973">
            <v>1</v>
          </cell>
          <cell r="D973">
            <v>1</v>
          </cell>
          <cell r="E973">
            <v>1</v>
          </cell>
        </row>
        <row r="974">
          <cell r="C974">
            <v>1</v>
          </cell>
          <cell r="D974">
            <v>1</v>
          </cell>
          <cell r="E974">
            <v>1</v>
          </cell>
        </row>
        <row r="975">
          <cell r="C975">
            <v>1</v>
          </cell>
          <cell r="D975">
            <v>1</v>
          </cell>
          <cell r="E975">
            <v>1</v>
          </cell>
        </row>
        <row r="976">
          <cell r="C976">
            <v>1</v>
          </cell>
          <cell r="D976">
            <v>1</v>
          </cell>
          <cell r="E976">
            <v>1</v>
          </cell>
        </row>
        <row r="977">
          <cell r="C977">
            <v>1</v>
          </cell>
          <cell r="D977">
            <v>1</v>
          </cell>
          <cell r="E977">
            <v>1</v>
          </cell>
        </row>
        <row r="978">
          <cell r="C978">
            <v>1</v>
          </cell>
          <cell r="D978">
            <v>1</v>
          </cell>
          <cell r="E978">
            <v>1</v>
          </cell>
        </row>
        <row r="979">
          <cell r="C979">
            <v>1</v>
          </cell>
          <cell r="D979">
            <v>1</v>
          </cell>
          <cell r="E979">
            <v>1</v>
          </cell>
        </row>
        <row r="980">
          <cell r="C980">
            <v>1</v>
          </cell>
          <cell r="D980">
            <v>1</v>
          </cell>
          <cell r="E980">
            <v>1</v>
          </cell>
        </row>
        <row r="981">
          <cell r="C981">
            <v>1</v>
          </cell>
          <cell r="D981">
            <v>1</v>
          </cell>
          <cell r="E981">
            <v>1</v>
          </cell>
        </row>
        <row r="982">
          <cell r="C982">
            <v>1</v>
          </cell>
          <cell r="D982">
            <v>1</v>
          </cell>
          <cell r="E982">
            <v>1</v>
          </cell>
        </row>
        <row r="983">
          <cell r="C983">
            <v>1</v>
          </cell>
          <cell r="D983">
            <v>1</v>
          </cell>
          <cell r="E983">
            <v>1</v>
          </cell>
        </row>
        <row r="984">
          <cell r="C984">
            <v>1</v>
          </cell>
          <cell r="D984">
            <v>1</v>
          </cell>
          <cell r="E984">
            <v>1</v>
          </cell>
        </row>
        <row r="985">
          <cell r="C985">
            <v>1</v>
          </cell>
          <cell r="D985">
            <v>1</v>
          </cell>
          <cell r="E985">
            <v>1</v>
          </cell>
        </row>
        <row r="986">
          <cell r="C986">
            <v>1</v>
          </cell>
          <cell r="D986">
            <v>1</v>
          </cell>
          <cell r="E986">
            <v>1</v>
          </cell>
        </row>
        <row r="987">
          <cell r="C987">
            <v>1</v>
          </cell>
          <cell r="D987">
            <v>1</v>
          </cell>
          <cell r="E987">
            <v>1</v>
          </cell>
        </row>
        <row r="988">
          <cell r="C988">
            <v>1</v>
          </cell>
          <cell r="D988">
            <v>1</v>
          </cell>
          <cell r="E988">
            <v>1</v>
          </cell>
        </row>
        <row r="989">
          <cell r="C989">
            <v>1</v>
          </cell>
          <cell r="D989">
            <v>1</v>
          </cell>
          <cell r="E989">
            <v>1</v>
          </cell>
        </row>
        <row r="990">
          <cell r="C990">
            <v>1</v>
          </cell>
          <cell r="D990">
            <v>1</v>
          </cell>
          <cell r="E990">
            <v>1</v>
          </cell>
        </row>
        <row r="991">
          <cell r="C991">
            <v>1</v>
          </cell>
          <cell r="D991">
            <v>1</v>
          </cell>
          <cell r="E991">
            <v>1</v>
          </cell>
        </row>
        <row r="992">
          <cell r="C992">
            <v>1</v>
          </cell>
          <cell r="D992">
            <v>1</v>
          </cell>
          <cell r="E992">
            <v>1</v>
          </cell>
        </row>
        <row r="993">
          <cell r="C993">
            <v>1</v>
          </cell>
          <cell r="D993">
            <v>1</v>
          </cell>
          <cell r="E993">
            <v>1</v>
          </cell>
        </row>
        <row r="994">
          <cell r="C994">
            <v>1</v>
          </cell>
          <cell r="D994">
            <v>1</v>
          </cell>
          <cell r="E994">
            <v>1</v>
          </cell>
        </row>
        <row r="995">
          <cell r="C995">
            <v>1</v>
          </cell>
          <cell r="D995">
            <v>1</v>
          </cell>
          <cell r="E995">
            <v>1</v>
          </cell>
        </row>
        <row r="996">
          <cell r="C996">
            <v>1</v>
          </cell>
          <cell r="D996">
            <v>1</v>
          </cell>
          <cell r="E996">
            <v>1</v>
          </cell>
        </row>
        <row r="997">
          <cell r="C997">
            <v>1</v>
          </cell>
          <cell r="D997">
            <v>1</v>
          </cell>
          <cell r="E997">
            <v>1</v>
          </cell>
        </row>
        <row r="998">
          <cell r="C998">
            <v>1</v>
          </cell>
          <cell r="D998">
            <v>1</v>
          </cell>
          <cell r="E998">
            <v>1</v>
          </cell>
        </row>
        <row r="999">
          <cell r="C999">
            <v>1</v>
          </cell>
          <cell r="D999">
            <v>1</v>
          </cell>
          <cell r="E999">
            <v>1</v>
          </cell>
        </row>
        <row r="1000">
          <cell r="C1000">
            <v>1</v>
          </cell>
          <cell r="D1000">
            <v>1</v>
          </cell>
          <cell r="E1000">
            <v>1</v>
          </cell>
        </row>
        <row r="1001">
          <cell r="C1001">
            <v>1</v>
          </cell>
          <cell r="D1001">
            <v>1</v>
          </cell>
          <cell r="E1001">
            <v>1</v>
          </cell>
        </row>
        <row r="1002">
          <cell r="C1002">
            <v>1</v>
          </cell>
          <cell r="D1002">
            <v>1</v>
          </cell>
          <cell r="E1002">
            <v>1</v>
          </cell>
        </row>
        <row r="1003">
          <cell r="C1003">
            <v>1</v>
          </cell>
          <cell r="D1003">
            <v>1</v>
          </cell>
          <cell r="E1003">
            <v>1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 Entry"/>
      <sheetName val="Asset Data Entry (2)"/>
      <sheetName val="Simple Layout"/>
      <sheetName val="Simple Layout (2)"/>
      <sheetName val="Frontier Chart"/>
      <sheetName val="End Value"/>
      <sheetName val="Blitzogram"/>
      <sheetName val="Risk"/>
      <sheetName val="Allocations"/>
      <sheetName val="Computations"/>
      <sheetName val="Frontier"/>
      <sheetName val="Selected Trials Data"/>
      <sheetName val="Trials Data"/>
      <sheetName val="Tax Rates"/>
      <sheetName val="Graph Da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">
          <cell r="A2">
            <v>1.1107978742122651</v>
          </cell>
          <cell r="B2">
            <v>1.1018318340182305</v>
          </cell>
          <cell r="C2">
            <v>1.1151199254393578</v>
          </cell>
          <cell r="D2">
            <v>1.0765432841777802</v>
          </cell>
          <cell r="E2">
            <v>1.0669675333499908</v>
          </cell>
          <cell r="F2">
            <v>1.16456167948246</v>
          </cell>
          <cell r="G2">
            <v>1.3012539878487588</v>
          </cell>
          <cell r="H2">
            <v>1.04</v>
          </cell>
          <cell r="I2">
            <v>1.2478131055831909</v>
          </cell>
          <cell r="J2">
            <v>1.4762660264968872</v>
          </cell>
        </row>
        <row r="3">
          <cell r="A3">
            <v>1.0320590655803681</v>
          </cell>
          <cell r="B3">
            <v>1.0034665271639824</v>
          </cell>
          <cell r="C3">
            <v>1.3910169515013695</v>
          </cell>
          <cell r="D3">
            <v>1.1215674407482148</v>
          </cell>
          <cell r="E3">
            <v>1.3355106575489044</v>
          </cell>
          <cell r="F3">
            <v>1.3693256880044937</v>
          </cell>
          <cell r="G3">
            <v>1.3440218701958657</v>
          </cell>
          <cell r="H3">
            <v>1.04</v>
          </cell>
          <cell r="I3">
            <v>1.1786357164382935</v>
          </cell>
          <cell r="J3">
            <v>1.4208654165267944</v>
          </cell>
        </row>
        <row r="4">
          <cell r="A4">
            <v>1.0474294345378876</v>
          </cell>
          <cell r="B4">
            <v>0.98795358389616017</v>
          </cell>
          <cell r="C4">
            <v>0.95659427970647803</v>
          </cell>
          <cell r="D4">
            <v>0.91549689841270443</v>
          </cell>
          <cell r="E4">
            <v>0.8000608546733855</v>
          </cell>
          <cell r="F4">
            <v>0.88440679562091817</v>
          </cell>
          <cell r="G4">
            <v>0.93824435621500013</v>
          </cell>
          <cell r="H4">
            <v>1.04</v>
          </cell>
          <cell r="I4">
            <v>0.99273335933685303</v>
          </cell>
          <cell r="J4">
            <v>1.3201279640197754</v>
          </cell>
        </row>
        <row r="5">
          <cell r="A5">
            <v>0.98150008130073552</v>
          </cell>
          <cell r="B5">
            <v>1.0165936157107354</v>
          </cell>
          <cell r="C5">
            <v>1.5070259484648705</v>
          </cell>
          <cell r="D5">
            <v>1.5093731410503388</v>
          </cell>
          <cell r="E5">
            <v>1.3254077894687653</v>
          </cell>
          <cell r="F5">
            <v>1.1386961246728897</v>
          </cell>
          <cell r="G5">
            <v>1.006077839434147</v>
          </cell>
          <cell r="H5">
            <v>1.04</v>
          </cell>
          <cell r="I5">
            <v>1.3870434761047363</v>
          </cell>
          <cell r="J5">
            <v>1.0557743310928345</v>
          </cell>
        </row>
        <row r="6">
          <cell r="A6">
            <v>1.0287654321193695</v>
          </cell>
          <cell r="B6">
            <v>1.0385797426104546</v>
          </cell>
          <cell r="C6">
            <v>0.88033854097127906</v>
          </cell>
          <cell r="D6">
            <v>0.98362906050682064</v>
          </cell>
          <cell r="E6">
            <v>0.9196899993419646</v>
          </cell>
          <cell r="F6">
            <v>0.97810476076602926</v>
          </cell>
          <cell r="G6">
            <v>1.0935852065682412</v>
          </cell>
          <cell r="H6">
            <v>1.04</v>
          </cell>
          <cell r="I6">
            <v>1.045750617980957</v>
          </cell>
          <cell r="J6">
            <v>1.208749532699585</v>
          </cell>
        </row>
        <row r="7">
          <cell r="A7">
            <v>1.0757250707149506</v>
          </cell>
          <cell r="B7">
            <v>1.0210700437426568</v>
          </cell>
          <cell r="C7">
            <v>1.1575237426161766</v>
          </cell>
          <cell r="D7">
            <v>1.2314208276271821</v>
          </cell>
          <cell r="E7">
            <v>1.2894735796451569</v>
          </cell>
          <cell r="F7">
            <v>1.3264223839044571</v>
          </cell>
          <cell r="G7">
            <v>1.0196259751915933</v>
          </cell>
          <cell r="H7">
            <v>1.04</v>
          </cell>
          <cell r="I7">
            <v>1.0334359407424927</v>
          </cell>
          <cell r="J7">
            <v>1.2156141996383667</v>
          </cell>
        </row>
        <row r="8">
          <cell r="A8">
            <v>1.0473784129619599</v>
          </cell>
          <cell r="B8">
            <v>1.012485782802105</v>
          </cell>
          <cell r="C8">
            <v>1.5337738904356957</v>
          </cell>
          <cell r="D8">
            <v>1.5404220349788666</v>
          </cell>
          <cell r="E8">
            <v>1.5656189186573028</v>
          </cell>
          <cell r="F8">
            <v>1.2462434078454971</v>
          </cell>
          <cell r="G8">
            <v>1.0626015201210977</v>
          </cell>
          <cell r="H8">
            <v>1.04</v>
          </cell>
          <cell r="I8">
            <v>0.80517393350601196</v>
          </cell>
          <cell r="J8">
            <v>1.1227290630340576</v>
          </cell>
        </row>
        <row r="9">
          <cell r="A9">
            <v>1.0662676017284394</v>
          </cell>
          <cell r="B9">
            <v>1.0485480234026909</v>
          </cell>
          <cell r="C9">
            <v>1.2109228286147118</v>
          </cell>
          <cell r="D9">
            <v>1.1380577809810639</v>
          </cell>
          <cell r="E9">
            <v>0.987861917734146</v>
          </cell>
          <cell r="F9">
            <v>1.0203261877298355</v>
          </cell>
          <cell r="G9">
            <v>1.0276556745171548</v>
          </cell>
          <cell r="H9">
            <v>1.04</v>
          </cell>
          <cell r="I9">
            <v>1.3140593767166138</v>
          </cell>
          <cell r="J9">
            <v>1.3743793964385986</v>
          </cell>
        </row>
        <row r="10">
          <cell r="A10">
            <v>1.0536708753108979</v>
          </cell>
          <cell r="B10">
            <v>0.98154489248991017</v>
          </cell>
          <cell r="C10">
            <v>1.371096006333828</v>
          </cell>
          <cell r="D10">
            <v>1.2082348592281342</v>
          </cell>
          <cell r="E10">
            <v>1.170906112909317</v>
          </cell>
          <cell r="F10">
            <v>1.4764843488931656</v>
          </cell>
          <cell r="G10">
            <v>0.99293561130762098</v>
          </cell>
          <cell r="H10">
            <v>1.04</v>
          </cell>
          <cell r="I10">
            <v>1.2429060935974121</v>
          </cell>
          <cell r="J10">
            <v>1.3333345651626587</v>
          </cell>
        </row>
        <row r="11">
          <cell r="A11">
            <v>1.048918596982956</v>
          </cell>
          <cell r="B11">
            <v>1.0526616975665093</v>
          </cell>
          <cell r="C11">
            <v>1.1318490418791771</v>
          </cell>
          <cell r="D11">
            <v>1.0325791366100312</v>
          </cell>
          <cell r="E11">
            <v>0.98422341179847705</v>
          </cell>
          <cell r="F11">
            <v>1.0378441120386124</v>
          </cell>
          <cell r="G11">
            <v>1.0379009976983071</v>
          </cell>
          <cell r="H11">
            <v>1.04</v>
          </cell>
          <cell r="I11">
            <v>1.1374425888061523</v>
          </cell>
          <cell r="J11">
            <v>1.2548785209655762</v>
          </cell>
        </row>
        <row r="12">
          <cell r="A12">
            <v>1.0705107371807099</v>
          </cell>
          <cell r="B12">
            <v>1.0213246747851372</v>
          </cell>
          <cell r="C12">
            <v>0.95152424901723853</v>
          </cell>
          <cell r="D12">
            <v>0.97152776789665218</v>
          </cell>
          <cell r="E12">
            <v>0.84093652796745288</v>
          </cell>
          <cell r="F12">
            <v>0.98061304342746725</v>
          </cell>
          <cell r="G12">
            <v>1.0395276084542275</v>
          </cell>
          <cell r="H12">
            <v>1.04</v>
          </cell>
          <cell r="I12">
            <v>1.2459838390350342</v>
          </cell>
          <cell r="J12">
            <v>1.2401881217956543</v>
          </cell>
        </row>
        <row r="13">
          <cell r="A13">
            <v>1.0517618577480317</v>
          </cell>
          <cell r="B13">
            <v>1.0147118970751763</v>
          </cell>
          <cell r="C13">
            <v>1.4444217595458031</v>
          </cell>
          <cell r="D13">
            <v>1.3529147632122041</v>
          </cell>
          <cell r="E13">
            <v>1.2346312267780304</v>
          </cell>
          <cell r="F13">
            <v>1.5460327173471451</v>
          </cell>
          <cell r="G13">
            <v>1.0960640445351602</v>
          </cell>
          <cell r="H13">
            <v>1.04</v>
          </cell>
          <cell r="I13">
            <v>0.93277746438980103</v>
          </cell>
          <cell r="J13">
            <v>1.0849299430847168</v>
          </cell>
        </row>
        <row r="14">
          <cell r="A14">
            <v>0.98690723586082463</v>
          </cell>
          <cell r="B14">
            <v>1.0398724481463433</v>
          </cell>
          <cell r="C14">
            <v>0.94310044378042213</v>
          </cell>
          <cell r="D14">
            <v>1.0766022927761079</v>
          </cell>
          <cell r="E14">
            <v>1.1759400827884674</v>
          </cell>
          <cell r="F14">
            <v>1.2432472015619278</v>
          </cell>
          <cell r="G14">
            <v>1.1163039937615395</v>
          </cell>
          <cell r="H14">
            <v>1.04</v>
          </cell>
          <cell r="I14">
            <v>0.90389895439147949</v>
          </cell>
          <cell r="J14">
            <v>1.107691764831543</v>
          </cell>
        </row>
        <row r="15">
          <cell r="A15">
            <v>1.0937192361354828</v>
          </cell>
          <cell r="B15">
            <v>1.0713161632418633</v>
          </cell>
          <cell r="C15">
            <v>1.1085408839583397</v>
          </cell>
          <cell r="D15">
            <v>1.071391177892685</v>
          </cell>
          <cell r="E15">
            <v>1.0346222383975983</v>
          </cell>
          <cell r="F15">
            <v>1.0751325393915176</v>
          </cell>
          <cell r="G15">
            <v>1.001232697069645</v>
          </cell>
          <cell r="H15">
            <v>1.04</v>
          </cell>
          <cell r="I15">
            <v>1.0828201770782471</v>
          </cell>
          <cell r="J15">
            <v>1.2115676403045654</v>
          </cell>
        </row>
        <row r="16">
          <cell r="A16">
            <v>0.99231081414222722</v>
          </cell>
          <cell r="B16">
            <v>0.95831696242094044</v>
          </cell>
          <cell r="C16">
            <v>1.0290174397826195</v>
          </cell>
          <cell r="D16">
            <v>0.86832190823554989</v>
          </cell>
          <cell r="E16">
            <v>1.1521982414722443</v>
          </cell>
          <cell r="F16">
            <v>0.9438508654832839</v>
          </cell>
          <cell r="G16">
            <v>1.0147752299904824</v>
          </cell>
          <cell r="H16">
            <v>1.04</v>
          </cell>
          <cell r="I16">
            <v>1.3793346881866455</v>
          </cell>
          <cell r="J16">
            <v>1.2314643859863281</v>
          </cell>
        </row>
        <row r="17">
          <cell r="A17">
            <v>1.0524296681880951</v>
          </cell>
          <cell r="B17">
            <v>1.0012284919619561</v>
          </cell>
          <cell r="C17">
            <v>0.7611997637152671</v>
          </cell>
          <cell r="D17">
            <v>0.71915204596519466</v>
          </cell>
          <cell r="E17">
            <v>0.7673033936023711</v>
          </cell>
          <cell r="F17">
            <v>0.98457848083972921</v>
          </cell>
          <cell r="G17">
            <v>0.95808262974023817</v>
          </cell>
          <cell r="H17">
            <v>1.04</v>
          </cell>
          <cell r="I17">
            <v>1.1671366691589355</v>
          </cell>
          <cell r="J17">
            <v>1.0862171649932861</v>
          </cell>
        </row>
        <row r="18">
          <cell r="A18">
            <v>1.0666216533184052</v>
          </cell>
          <cell r="B18">
            <v>1.0334817573428154</v>
          </cell>
          <cell r="C18">
            <v>1.6073471221327782</v>
          </cell>
          <cell r="D18">
            <v>1.3918740279674531</v>
          </cell>
          <cell r="E18">
            <v>1.3108586533069611</v>
          </cell>
          <cell r="F18">
            <v>1.3843930269479752</v>
          </cell>
          <cell r="G18">
            <v>1.2682076230645181</v>
          </cell>
          <cell r="H18">
            <v>1.04</v>
          </cell>
          <cell r="I18">
            <v>1.2918907403945923</v>
          </cell>
          <cell r="J18">
            <v>1.1617673635482788</v>
          </cell>
        </row>
        <row r="19">
          <cell r="A19">
            <v>1.0498920600414277</v>
          </cell>
          <cell r="B19">
            <v>1.0389606162905693</v>
          </cell>
          <cell r="C19">
            <v>0.75785409539937965</v>
          </cell>
          <cell r="D19">
            <v>0.77605797123908993</v>
          </cell>
          <cell r="E19">
            <v>0.9608684046268462</v>
          </cell>
          <cell r="F19">
            <v>0.82797228348255147</v>
          </cell>
          <cell r="G19">
            <v>0.98561878353357313</v>
          </cell>
          <cell r="H19">
            <v>1.04</v>
          </cell>
          <cell r="I19">
            <v>1.1208757162094116</v>
          </cell>
          <cell r="J19">
            <v>1.2131385803222656</v>
          </cell>
        </row>
        <row r="20">
          <cell r="A20">
            <v>1.0071139256954194</v>
          </cell>
          <cell r="B20">
            <v>0.98419843167066579</v>
          </cell>
          <cell r="C20">
            <v>0.94865529865026466</v>
          </cell>
          <cell r="D20">
            <v>0.98231090378761288</v>
          </cell>
          <cell r="E20">
            <v>1.0055757029056549</v>
          </cell>
          <cell r="F20">
            <v>1.1524643207788468</v>
          </cell>
          <cell r="G20">
            <v>1.1261099115014077</v>
          </cell>
          <cell r="H20">
            <v>1.04</v>
          </cell>
          <cell r="I20">
            <v>1.1877484321594238</v>
          </cell>
          <cell r="J20">
            <v>1.3973227739334106</v>
          </cell>
        </row>
        <row r="21">
          <cell r="A21">
            <v>1.0535896937847138</v>
          </cell>
          <cell r="B21">
            <v>1.0234048768877984</v>
          </cell>
          <cell r="C21">
            <v>0.89972066015005103</v>
          </cell>
          <cell r="D21">
            <v>1.0027387864589692</v>
          </cell>
          <cell r="E21">
            <v>1.0910238487720489</v>
          </cell>
          <cell r="F21">
            <v>1.0351169611215592</v>
          </cell>
          <cell r="G21">
            <v>0.98359788805246351</v>
          </cell>
          <cell r="H21">
            <v>1.04</v>
          </cell>
          <cell r="I21">
            <v>1.6187440156936646</v>
          </cell>
          <cell r="J21">
            <v>1.1802545785903931</v>
          </cell>
        </row>
        <row r="22">
          <cell r="A22">
            <v>1.0965348403453827</v>
          </cell>
          <cell r="B22">
            <v>0.99194661825895314</v>
          </cell>
          <cell r="C22">
            <v>0.87611459821462623</v>
          </cell>
          <cell r="D22">
            <v>0.83563317131996151</v>
          </cell>
          <cell r="E22">
            <v>0.89419923853874195</v>
          </cell>
          <cell r="F22">
            <v>0.8502965475320815</v>
          </cell>
          <cell r="G22">
            <v>1.1663769021630288</v>
          </cell>
          <cell r="H22">
            <v>1.04</v>
          </cell>
          <cell r="I22">
            <v>1.0185688734054565</v>
          </cell>
          <cell r="J22">
            <v>1.2199026346206665</v>
          </cell>
        </row>
        <row r="23">
          <cell r="A23">
            <v>1.0157745997905732</v>
          </cell>
          <cell r="B23">
            <v>0.98075662106275563</v>
          </cell>
          <cell r="C23">
            <v>0.68265133231878272</v>
          </cell>
          <cell r="D23">
            <v>0.60254092288017269</v>
          </cell>
          <cell r="E23">
            <v>0.65287827086448658</v>
          </cell>
          <cell r="F23">
            <v>0.68110482943058004</v>
          </cell>
          <cell r="G23">
            <v>1.1212687030434609</v>
          </cell>
          <cell r="H23">
            <v>1.04</v>
          </cell>
          <cell r="I23">
            <v>1.198136568069458</v>
          </cell>
          <cell r="J23">
            <v>1.151252269744873</v>
          </cell>
        </row>
        <row r="24">
          <cell r="A24">
            <v>1.0425968091487885</v>
          </cell>
          <cell r="B24">
            <v>1.0190726920962334</v>
          </cell>
          <cell r="C24">
            <v>1.1279892835021019</v>
          </cell>
          <cell r="D24">
            <v>1.0855558640956879</v>
          </cell>
          <cell r="E24">
            <v>1.1101406080722809</v>
          </cell>
          <cell r="F24">
            <v>1.2523687387704849</v>
          </cell>
          <cell r="G24">
            <v>1.0961737170815469</v>
          </cell>
          <cell r="H24">
            <v>1.04</v>
          </cell>
          <cell r="I24">
            <v>1.0324119329452515</v>
          </cell>
          <cell r="J24">
            <v>1.1504048109054565</v>
          </cell>
        </row>
        <row r="25">
          <cell r="A25">
            <v>1.029463760137558</v>
          </cell>
          <cell r="B25">
            <v>0.98901102989912038</v>
          </cell>
          <cell r="C25">
            <v>1.315119615495205</v>
          </cell>
          <cell r="D25">
            <v>0.9791142470836639</v>
          </cell>
          <cell r="E25">
            <v>1.1918120844364166</v>
          </cell>
          <cell r="F25">
            <v>1.1564808393716812</v>
          </cell>
          <cell r="G25">
            <v>1.1453716292977334</v>
          </cell>
          <cell r="H25">
            <v>1.04</v>
          </cell>
          <cell r="I25">
            <v>0.96167045831680298</v>
          </cell>
          <cell r="J25">
            <v>1.1034132242202759</v>
          </cell>
        </row>
        <row r="26">
          <cell r="A26">
            <v>1.0056670825481415</v>
          </cell>
          <cell r="B26">
            <v>0.98118511885404591</v>
          </cell>
          <cell r="C26">
            <v>0.88161706060171119</v>
          </cell>
          <cell r="D26">
            <v>1.0367158181667329</v>
          </cell>
          <cell r="E26">
            <v>1.164353059053421</v>
          </cell>
          <cell r="F26">
            <v>1.0038359071016312</v>
          </cell>
          <cell r="G26">
            <v>1.0541533961892129</v>
          </cell>
          <cell r="H26">
            <v>1.04</v>
          </cell>
          <cell r="I26">
            <v>1.665691614151001</v>
          </cell>
          <cell r="J26">
            <v>1.2058955430984497</v>
          </cell>
        </row>
        <row r="27">
          <cell r="A27">
            <v>1.1149781863689423</v>
          </cell>
          <cell r="B27">
            <v>1.0777430936694146</v>
          </cell>
          <cell r="C27">
            <v>1.139435997903347</v>
          </cell>
          <cell r="D27">
            <v>1.2577684648036958</v>
          </cell>
          <cell r="E27">
            <v>1.3652626736164093</v>
          </cell>
          <cell r="F27">
            <v>1.2406532074213028</v>
          </cell>
          <cell r="G27">
            <v>1.2102115884423257</v>
          </cell>
          <cell r="H27">
            <v>1.04</v>
          </cell>
          <cell r="I27">
            <v>1.0254298448562622</v>
          </cell>
          <cell r="J27">
            <v>1.4322160482406616</v>
          </cell>
        </row>
        <row r="28">
          <cell r="A28">
            <v>0.96994184660911564</v>
          </cell>
          <cell r="B28">
            <v>0.97768853157758717</v>
          </cell>
          <cell r="C28">
            <v>1.2320663842558861</v>
          </cell>
          <cell r="D28">
            <v>1.0383835561275483</v>
          </cell>
          <cell r="E28">
            <v>1.0792074663639069</v>
          </cell>
          <cell r="F28">
            <v>1.1177349592447281</v>
          </cell>
          <cell r="G28">
            <v>1.11608095318079</v>
          </cell>
          <cell r="H28">
            <v>1.04</v>
          </cell>
          <cell r="I28">
            <v>1.5727543830871582</v>
          </cell>
          <cell r="J28">
            <v>1.4293758869171143</v>
          </cell>
        </row>
        <row r="29">
          <cell r="A29">
            <v>0.96573882508277897</v>
          </cell>
          <cell r="B29">
            <v>0.93498776406049733</v>
          </cell>
          <cell r="C29">
            <v>0.96312831968069068</v>
          </cell>
          <cell r="D29">
            <v>0.95266897749900814</v>
          </cell>
          <cell r="E29">
            <v>0.96421401333808887</v>
          </cell>
          <cell r="F29">
            <v>0.88039230358600606</v>
          </cell>
          <cell r="G29">
            <v>0.93448926359415052</v>
          </cell>
          <cell r="H29">
            <v>1.04</v>
          </cell>
          <cell r="I29">
            <v>1.0580954551696777</v>
          </cell>
          <cell r="J29">
            <v>1.0991371870040894</v>
          </cell>
        </row>
        <row r="30">
          <cell r="A30">
            <v>1.0176399867534638</v>
          </cell>
          <cell r="B30">
            <v>1.0130198404192925</v>
          </cell>
          <cell r="C30">
            <v>0.94836204379796973</v>
          </cell>
          <cell r="D30">
            <v>1.1042414433956147</v>
          </cell>
          <cell r="E30">
            <v>0.95860771965980518</v>
          </cell>
          <cell r="F30">
            <v>1.014767339348793</v>
          </cell>
          <cell r="G30">
            <v>1.2034866347908975</v>
          </cell>
          <cell r="H30">
            <v>1.04</v>
          </cell>
          <cell r="I30">
            <v>1.4942028522491455</v>
          </cell>
          <cell r="J30">
            <v>1.199994683265686</v>
          </cell>
        </row>
        <row r="31">
          <cell r="A31">
            <v>1.0224112193584443</v>
          </cell>
          <cell r="B31">
            <v>1.0047834321856499</v>
          </cell>
          <cell r="C31">
            <v>0.87380247443914405</v>
          </cell>
          <cell r="D31">
            <v>0.9058376677036285</v>
          </cell>
          <cell r="E31">
            <v>0.85600535702705371</v>
          </cell>
          <cell r="F31">
            <v>0.88652627718448629</v>
          </cell>
          <cell r="G31">
            <v>1.3428548112511636</v>
          </cell>
          <cell r="H31">
            <v>1.04</v>
          </cell>
          <cell r="I31">
            <v>0.84440714120864868</v>
          </cell>
          <cell r="J31">
            <v>1.2014585733413696</v>
          </cell>
        </row>
        <row r="32">
          <cell r="A32">
            <v>1.0707323472499848</v>
          </cell>
          <cell r="B32">
            <v>1.0465976402163506</v>
          </cell>
          <cell r="C32">
            <v>1.2491679105162621</v>
          </cell>
          <cell r="D32">
            <v>1.2643188960552216</v>
          </cell>
          <cell r="E32">
            <v>1.1603523952960968</v>
          </cell>
          <cell r="F32">
            <v>1.2388289476633072</v>
          </cell>
          <cell r="G32">
            <v>1.2074353232979775</v>
          </cell>
          <cell r="H32">
            <v>1.04</v>
          </cell>
          <cell r="I32">
            <v>1.5617632865905762</v>
          </cell>
          <cell r="J32">
            <v>1.3064188957214355</v>
          </cell>
        </row>
        <row r="33">
          <cell r="A33">
            <v>1.0268841903209687</v>
          </cell>
          <cell r="B33">
            <v>1.016437928378582</v>
          </cell>
          <cell r="C33">
            <v>1.0152536544203759</v>
          </cell>
          <cell r="D33">
            <v>1.059560967206955</v>
          </cell>
          <cell r="E33">
            <v>1.0710925323963165</v>
          </cell>
          <cell r="F33">
            <v>1.0199535394906998</v>
          </cell>
          <cell r="G33">
            <v>0.90526349693536756</v>
          </cell>
          <cell r="H33">
            <v>1.04</v>
          </cell>
          <cell r="I33">
            <v>1.7248467206954956</v>
          </cell>
          <cell r="J33">
            <v>1.29300856590271</v>
          </cell>
        </row>
        <row r="34">
          <cell r="A34">
            <v>1.0634179036617279</v>
          </cell>
          <cell r="B34">
            <v>1.0598993703722954</v>
          </cell>
          <cell r="C34">
            <v>0.96563862890005103</v>
          </cell>
          <cell r="D34">
            <v>1.2270311839580537</v>
          </cell>
          <cell r="E34">
            <v>1.0942999584674835</v>
          </cell>
          <cell r="F34">
            <v>1.1193358207941055</v>
          </cell>
          <cell r="G34">
            <v>1.1875199809670449</v>
          </cell>
          <cell r="H34">
            <v>1.04</v>
          </cell>
          <cell r="I34">
            <v>1.2334492206573486</v>
          </cell>
          <cell r="J34">
            <v>1.1097908020019531</v>
          </cell>
        </row>
        <row r="35">
          <cell r="A35">
            <v>1.0266179959774018</v>
          </cell>
          <cell r="B35">
            <v>0.98878703564405446</v>
          </cell>
          <cell r="C35">
            <v>1.0772801551222801</v>
          </cell>
          <cell r="D35">
            <v>1.2817247636318208</v>
          </cell>
          <cell r="E35">
            <v>1.1863742334842682</v>
          </cell>
          <cell r="F35">
            <v>1.2750800157785416</v>
          </cell>
          <cell r="G35">
            <v>1.4711360469460488</v>
          </cell>
          <cell r="H35">
            <v>1.04</v>
          </cell>
          <cell r="I35">
            <v>1.780246376991272</v>
          </cell>
          <cell r="J35">
            <v>1.2580128908157349</v>
          </cell>
        </row>
        <row r="36">
          <cell r="A36">
            <v>1.0311636846065522</v>
          </cell>
          <cell r="B36">
            <v>1.0188631221652031</v>
          </cell>
          <cell r="C36">
            <v>1.1948809537291527</v>
          </cell>
          <cell r="D36">
            <v>1.3476399905681611</v>
          </cell>
          <cell r="E36">
            <v>1.3682817680835724</v>
          </cell>
          <cell r="F36">
            <v>1.1820738817453385</v>
          </cell>
          <cell r="G36">
            <v>1.0643620029091836</v>
          </cell>
          <cell r="H36">
            <v>1.04</v>
          </cell>
          <cell r="I36">
            <v>1.4588682651519775</v>
          </cell>
          <cell r="J36">
            <v>1.2204364538192749</v>
          </cell>
        </row>
        <row r="37">
          <cell r="A37">
            <v>1.0173141877651215</v>
          </cell>
          <cell r="B37">
            <v>1.0258543893694878</v>
          </cell>
          <cell r="C37">
            <v>0.7509875211119651</v>
          </cell>
          <cell r="D37">
            <v>0.5546946651935577</v>
          </cell>
          <cell r="E37">
            <v>0.73680482935905445</v>
          </cell>
          <cell r="F37">
            <v>0.70172106277942647</v>
          </cell>
          <cell r="G37">
            <v>1.1314777866005898</v>
          </cell>
          <cell r="H37">
            <v>1.04</v>
          </cell>
          <cell r="I37">
            <v>0.81717789173126221</v>
          </cell>
          <cell r="J37">
            <v>1.2784714698791504</v>
          </cell>
        </row>
        <row r="38">
          <cell r="A38">
            <v>1.1285794894695282</v>
          </cell>
          <cell r="B38">
            <v>1.0982687875628472</v>
          </cell>
          <cell r="C38">
            <v>0.92140703529119483</v>
          </cell>
          <cell r="D38">
            <v>1.1981122024059296</v>
          </cell>
          <cell r="E38">
            <v>1.098174498796463</v>
          </cell>
          <cell r="F38">
            <v>1.2574309612512589</v>
          </cell>
          <cell r="G38">
            <v>1.1182029977440835</v>
          </cell>
          <cell r="H38">
            <v>1.04</v>
          </cell>
          <cell r="I38">
            <v>1.1632009744644165</v>
          </cell>
          <cell r="J38">
            <v>1.2609506845474243</v>
          </cell>
        </row>
        <row r="39">
          <cell r="A39">
            <v>1.0680792253017426</v>
          </cell>
          <cell r="B39">
            <v>1.1011301681399346</v>
          </cell>
          <cell r="C39">
            <v>1.4998979482054711</v>
          </cell>
          <cell r="D39">
            <v>1.4371635444164277</v>
          </cell>
          <cell r="E39">
            <v>1.4084164364337921</v>
          </cell>
          <cell r="F39">
            <v>1.5566170717477799</v>
          </cell>
          <cell r="G39">
            <v>1.0581981673836709</v>
          </cell>
          <cell r="H39">
            <v>1.04</v>
          </cell>
          <cell r="I39">
            <v>1.2893768548965454</v>
          </cell>
          <cell r="J39">
            <v>1.153983473777771</v>
          </cell>
        </row>
        <row r="40">
          <cell r="A40">
            <v>1.0271601598262787</v>
          </cell>
          <cell r="B40">
            <v>1.0019863054156304</v>
          </cell>
          <cell r="C40">
            <v>1.0882952126860619</v>
          </cell>
          <cell r="D40">
            <v>0.99315310788154598</v>
          </cell>
          <cell r="E40">
            <v>1.0306911928653717</v>
          </cell>
          <cell r="F40">
            <v>1.0863631273508072</v>
          </cell>
          <cell r="G40">
            <v>0.98422647863626478</v>
          </cell>
          <cell r="H40">
            <v>1.04</v>
          </cell>
          <cell r="I40">
            <v>1.5715521574020386</v>
          </cell>
          <cell r="J40">
            <v>1.3747965097427368</v>
          </cell>
        </row>
        <row r="41">
          <cell r="A41">
            <v>0.9910717527866364</v>
          </cell>
          <cell r="B41">
            <v>0.99065248221158986</v>
          </cell>
          <cell r="C41">
            <v>1.0585342559218407</v>
          </cell>
          <cell r="D41">
            <v>0.96255679202079769</v>
          </cell>
          <cell r="E41">
            <v>1.0226978523731232</v>
          </cell>
          <cell r="F41">
            <v>1.0625945831537247</v>
          </cell>
          <cell r="G41">
            <v>1.2550909057259561</v>
          </cell>
          <cell r="H41">
            <v>1.04</v>
          </cell>
          <cell r="I41">
            <v>1.2886884212493896</v>
          </cell>
          <cell r="J41">
            <v>1.1050169467926025</v>
          </cell>
        </row>
        <row r="42">
          <cell r="A42">
            <v>1.0706385295391083</v>
          </cell>
          <cell r="B42">
            <v>1.0029272243380547</v>
          </cell>
          <cell r="C42">
            <v>1.2130726489424706</v>
          </cell>
          <cell r="D42">
            <v>1.0588130481243134</v>
          </cell>
          <cell r="E42">
            <v>1.2820133430957794</v>
          </cell>
          <cell r="F42">
            <v>1.3388002420663834</v>
          </cell>
          <cell r="G42">
            <v>1.1387087836861611</v>
          </cell>
          <cell r="H42">
            <v>1.04</v>
          </cell>
          <cell r="I42">
            <v>1.0599908828735352</v>
          </cell>
          <cell r="J42">
            <v>1.1982986927032471</v>
          </cell>
        </row>
        <row r="43">
          <cell r="A43">
            <v>1.0935734431743622</v>
          </cell>
          <cell r="B43">
            <v>1.041770975291729</v>
          </cell>
          <cell r="C43">
            <v>1.0684158715605736</v>
          </cell>
          <cell r="D43">
            <v>1.2006386048793793</v>
          </cell>
          <cell r="E43">
            <v>1.1134049160480499</v>
          </cell>
          <cell r="F43">
            <v>1.1081482673883438</v>
          </cell>
          <cell r="G43">
            <v>1.0132183566689492</v>
          </cell>
          <cell r="H43">
            <v>1.04</v>
          </cell>
          <cell r="I43">
            <v>1.580492377281189</v>
          </cell>
          <cell r="J43">
            <v>1.1541874408721924</v>
          </cell>
        </row>
        <row r="44">
          <cell r="A44">
            <v>1.0962371747493744</v>
          </cell>
          <cell r="B44">
            <v>1.0483150884509087</v>
          </cell>
          <cell r="C44">
            <v>0.73701607316732398</v>
          </cell>
          <cell r="D44">
            <v>0.66055001091957088</v>
          </cell>
          <cell r="E44">
            <v>0.63996945452690113</v>
          </cell>
          <cell r="F44">
            <v>0.65912722599506368</v>
          </cell>
          <cell r="G44">
            <v>1.3179344668984414</v>
          </cell>
          <cell r="H44">
            <v>1.04</v>
          </cell>
          <cell r="I44">
            <v>1.0433887243270874</v>
          </cell>
          <cell r="J44">
            <v>1.1890500783920288</v>
          </cell>
        </row>
        <row r="45">
          <cell r="A45">
            <v>1.0146964709758759</v>
          </cell>
          <cell r="B45">
            <v>1.0383491918444634</v>
          </cell>
          <cell r="C45">
            <v>0.87205444902181617</v>
          </cell>
          <cell r="D45">
            <v>0.8441606886386871</v>
          </cell>
          <cell r="E45">
            <v>0.97227613759040821</v>
          </cell>
          <cell r="F45">
            <v>0.90844236862659444</v>
          </cell>
          <cell r="G45">
            <v>1.0455252662301064</v>
          </cell>
          <cell r="H45">
            <v>1.04</v>
          </cell>
          <cell r="I45">
            <v>0.82108747959136963</v>
          </cell>
          <cell r="J45">
            <v>1.1446202993392944</v>
          </cell>
        </row>
        <row r="46">
          <cell r="A46">
            <v>0.96695750164985661</v>
          </cell>
          <cell r="B46">
            <v>0.96253363341093068</v>
          </cell>
          <cell r="C46">
            <v>0.87910424798727027</v>
          </cell>
          <cell r="D46">
            <v>0.75145800185203548</v>
          </cell>
          <cell r="E46">
            <v>0.82942561936378467</v>
          </cell>
          <cell r="F46">
            <v>0.88212900412082662</v>
          </cell>
          <cell r="G46">
            <v>1.1572120919823647</v>
          </cell>
          <cell r="H46">
            <v>1.04</v>
          </cell>
          <cell r="I46">
            <v>0.83135467767715454</v>
          </cell>
          <cell r="J46">
            <v>1.0783076286315918</v>
          </cell>
        </row>
        <row r="47">
          <cell r="A47">
            <v>1.0577382962703705</v>
          </cell>
          <cell r="B47">
            <v>1.0126452848315239</v>
          </cell>
          <cell r="C47">
            <v>0.88498472303152076</v>
          </cell>
          <cell r="D47">
            <v>0.7141788132190704</v>
          </cell>
          <cell r="E47">
            <v>0.81159614157676685</v>
          </cell>
          <cell r="F47">
            <v>0.75815921080112447</v>
          </cell>
          <cell r="G47">
            <v>1.0377124086022378</v>
          </cell>
          <cell r="H47">
            <v>1.04</v>
          </cell>
          <cell r="I47">
            <v>1.665379524230957</v>
          </cell>
          <cell r="J47">
            <v>1.1245955228805542</v>
          </cell>
        </row>
        <row r="48">
          <cell r="A48">
            <v>1.0510892789363862</v>
          </cell>
          <cell r="B48">
            <v>1.0008465453982354</v>
          </cell>
          <cell r="C48">
            <v>1.0451060447096825</v>
          </cell>
          <cell r="D48">
            <v>1.2579397685527802</v>
          </cell>
          <cell r="E48">
            <v>1.0307230217456818</v>
          </cell>
          <cell r="F48">
            <v>1.0473123098611832</v>
          </cell>
          <cell r="G48">
            <v>1.1338204875588418</v>
          </cell>
          <cell r="H48">
            <v>1.04</v>
          </cell>
          <cell r="I48">
            <v>1.2361196279525757</v>
          </cell>
          <cell r="J48">
            <v>1.147530198097229</v>
          </cell>
        </row>
        <row r="49">
          <cell r="A49">
            <v>1.0575560252666474</v>
          </cell>
          <cell r="B49">
            <v>0.96008841246366505</v>
          </cell>
          <cell r="C49">
            <v>1.1167346152663231</v>
          </cell>
          <cell r="D49">
            <v>1.1791880853176118</v>
          </cell>
          <cell r="E49">
            <v>1.1419415934085846</v>
          </cell>
          <cell r="F49">
            <v>0.98294173729419698</v>
          </cell>
          <cell r="G49">
            <v>1.0973199144005776</v>
          </cell>
          <cell r="H49">
            <v>1.04</v>
          </cell>
          <cell r="I49">
            <v>1.0442241430282593</v>
          </cell>
          <cell r="J49">
            <v>1.2565996646881104</v>
          </cell>
        </row>
        <row r="50">
          <cell r="A50">
            <v>1.2054202477931977</v>
          </cell>
          <cell r="B50">
            <v>1.0918050214648247</v>
          </cell>
          <cell r="C50">
            <v>1.093261590898037</v>
          </cell>
          <cell r="D50">
            <v>1.2455203063488007</v>
          </cell>
          <cell r="E50">
            <v>1.1487539274692535</v>
          </cell>
          <cell r="F50">
            <v>1.2030646110773087</v>
          </cell>
          <cell r="G50">
            <v>1.1550129190087319</v>
          </cell>
          <cell r="H50">
            <v>1.04</v>
          </cell>
          <cell r="I50">
            <v>1.4546595811843872</v>
          </cell>
          <cell r="J50">
            <v>1.2412682771682739</v>
          </cell>
        </row>
        <row r="51">
          <cell r="A51">
            <v>1.049705139875412</v>
          </cell>
          <cell r="B51">
            <v>1.0171214744448662</v>
          </cell>
          <cell r="C51">
            <v>1.240654579102993</v>
          </cell>
          <cell r="D51">
            <v>1.1121629006862641</v>
          </cell>
          <cell r="E51">
            <v>1.0842504961490631</v>
          </cell>
          <cell r="F51">
            <v>1.1165948415994644</v>
          </cell>
          <cell r="G51">
            <v>1.1995092168450356</v>
          </cell>
          <cell r="H51">
            <v>1.04</v>
          </cell>
          <cell r="I51">
            <v>1.884311318397522</v>
          </cell>
          <cell r="J51">
            <v>1.0397602319717407</v>
          </cell>
        </row>
        <row r="52">
          <cell r="A52">
            <v>1.0386520545482636</v>
          </cell>
          <cell r="B52">
            <v>1.0447460815310479</v>
          </cell>
          <cell r="C52">
            <v>1.0238716515898705</v>
          </cell>
          <cell r="D52">
            <v>0.95409674715995785</v>
          </cell>
          <cell r="E52">
            <v>0.86729256939887989</v>
          </cell>
          <cell r="F52">
            <v>0.9597548748254775</v>
          </cell>
          <cell r="G52">
            <v>1.1597669854760171</v>
          </cell>
          <cell r="H52">
            <v>1.04</v>
          </cell>
          <cell r="I52">
            <v>1.2570158243179321</v>
          </cell>
          <cell r="J52">
            <v>1.2257746458053589</v>
          </cell>
        </row>
        <row r="53">
          <cell r="A53">
            <v>0.98097621607780461</v>
          </cell>
          <cell r="B53">
            <v>0.92822907418012623</v>
          </cell>
          <cell r="C53">
            <v>0.9419335636496543</v>
          </cell>
          <cell r="D53">
            <v>0.79575021338462826</v>
          </cell>
          <cell r="E53">
            <v>0.89898531270027149</v>
          </cell>
          <cell r="F53">
            <v>0.87426625740528097</v>
          </cell>
          <cell r="G53">
            <v>1.3206984534859658</v>
          </cell>
          <cell r="H53">
            <v>1.04</v>
          </cell>
          <cell r="I53">
            <v>1.3338526487350464</v>
          </cell>
          <cell r="J53">
            <v>1.091321587562561</v>
          </cell>
        </row>
        <row r="54">
          <cell r="A54">
            <v>1.0851410548686982</v>
          </cell>
          <cell r="B54">
            <v>1.0330204173922539</v>
          </cell>
          <cell r="C54">
            <v>1.2073038730025292</v>
          </cell>
          <cell r="D54">
            <v>1.1612571008205415</v>
          </cell>
          <cell r="E54">
            <v>1.2502955658435821</v>
          </cell>
          <cell r="F54">
            <v>1.0834360624551773</v>
          </cell>
          <cell r="G54">
            <v>1.0154444709420205</v>
          </cell>
          <cell r="H54">
            <v>1.04</v>
          </cell>
          <cell r="I54">
            <v>1.0658046007156372</v>
          </cell>
          <cell r="J54">
            <v>1.1067891120910645</v>
          </cell>
        </row>
        <row r="55">
          <cell r="A55">
            <v>1.1209489028453827</v>
          </cell>
          <cell r="B55">
            <v>1.0856897041201592</v>
          </cell>
          <cell r="C55">
            <v>0.976337305009365</v>
          </cell>
          <cell r="D55">
            <v>0.97310407233238216</v>
          </cell>
          <cell r="E55">
            <v>1.0965426428318024</v>
          </cell>
          <cell r="F55">
            <v>1.2762294317483902</v>
          </cell>
          <cell r="G55">
            <v>1.2402886882424355</v>
          </cell>
          <cell r="H55">
            <v>1.04</v>
          </cell>
          <cell r="I55">
            <v>1.5120404958724976</v>
          </cell>
          <cell r="J55">
            <v>1.1542134284973145</v>
          </cell>
        </row>
        <row r="56">
          <cell r="A56">
            <v>1.042176596403122</v>
          </cell>
          <cell r="B56">
            <v>1.0357927486300469</v>
          </cell>
          <cell r="C56">
            <v>1.417125812470913</v>
          </cell>
          <cell r="D56">
            <v>1.0619054563045502</v>
          </cell>
          <cell r="E56">
            <v>1.3089409334659576</v>
          </cell>
          <cell r="F56">
            <v>1.3062431122064591</v>
          </cell>
          <cell r="G56">
            <v>1.1674336925148965</v>
          </cell>
          <cell r="H56">
            <v>1.04</v>
          </cell>
          <cell r="I56">
            <v>1.1822290420532227</v>
          </cell>
          <cell r="J56">
            <v>1.3008759021759033</v>
          </cell>
        </row>
        <row r="57">
          <cell r="A57">
            <v>1.0368757169246674</v>
          </cell>
          <cell r="B57">
            <v>0.98916171044111256</v>
          </cell>
          <cell r="C57">
            <v>1.0679100665450096</v>
          </cell>
          <cell r="D57">
            <v>1.1952508218288422</v>
          </cell>
          <cell r="E57">
            <v>1.1074601871967316</v>
          </cell>
          <cell r="F57">
            <v>1.0116316581964493</v>
          </cell>
          <cell r="G57">
            <v>1.1658045783638955</v>
          </cell>
          <cell r="H57">
            <v>1.04</v>
          </cell>
          <cell r="I57">
            <v>1.0838685035705566</v>
          </cell>
          <cell r="J57">
            <v>1.1385260820388794</v>
          </cell>
        </row>
        <row r="58">
          <cell r="A58">
            <v>1.0490108649730683</v>
          </cell>
          <cell r="B58">
            <v>1.005633394420147</v>
          </cell>
          <cell r="C58">
            <v>0.9085352334380149</v>
          </cell>
          <cell r="D58">
            <v>0.95265723538398739</v>
          </cell>
          <cell r="E58">
            <v>0.77391301226615894</v>
          </cell>
          <cell r="F58">
            <v>0.83153682005405416</v>
          </cell>
          <cell r="G58">
            <v>0.95612223297357557</v>
          </cell>
          <cell r="H58">
            <v>1.04</v>
          </cell>
          <cell r="I58">
            <v>1.1654618978500366</v>
          </cell>
          <cell r="J58">
            <v>1.112440824508667</v>
          </cell>
        </row>
        <row r="59">
          <cell r="A59">
            <v>1.0489040534496308</v>
          </cell>
          <cell r="B59">
            <v>1.0070816680788994</v>
          </cell>
          <cell r="C59">
            <v>0.88679879039525977</v>
          </cell>
          <cell r="D59">
            <v>0.93938041996955868</v>
          </cell>
          <cell r="E59">
            <v>1.0160603983402252</v>
          </cell>
          <cell r="F59">
            <v>1.0269526745080948</v>
          </cell>
          <cell r="G59">
            <v>1.057015372812748</v>
          </cell>
          <cell r="H59">
            <v>1.04</v>
          </cell>
          <cell r="I59">
            <v>1.2199592590332031</v>
          </cell>
          <cell r="J59">
            <v>1.3882055282592773</v>
          </cell>
        </row>
        <row r="60">
          <cell r="A60">
            <v>1.0220445315837861</v>
          </cell>
          <cell r="B60">
            <v>1.0192761823534966</v>
          </cell>
          <cell r="C60">
            <v>1.2275017413496971</v>
          </cell>
          <cell r="D60">
            <v>1.2741401917934418</v>
          </cell>
          <cell r="E60">
            <v>1.2492558224201202</v>
          </cell>
          <cell r="F60">
            <v>1.2165209556818009</v>
          </cell>
          <cell r="G60">
            <v>0.98950148969888685</v>
          </cell>
          <cell r="H60">
            <v>1.04</v>
          </cell>
          <cell r="I60">
            <v>1.7248504161834717</v>
          </cell>
          <cell r="J60">
            <v>1.3068411350250244</v>
          </cell>
        </row>
        <row r="61">
          <cell r="A61">
            <v>1.0576056163311005</v>
          </cell>
          <cell r="B61">
            <v>1.0218651697039605</v>
          </cell>
          <cell r="C61">
            <v>1.1268601331114769</v>
          </cell>
          <cell r="D61">
            <v>1.034239602804184</v>
          </cell>
          <cell r="E61">
            <v>1.0336337549686432</v>
          </cell>
          <cell r="F61">
            <v>0.88678186190128316</v>
          </cell>
          <cell r="G61">
            <v>1.2207721009850503</v>
          </cell>
          <cell r="H61">
            <v>1.04</v>
          </cell>
          <cell r="I61">
            <v>1.1195367574691772</v>
          </cell>
          <cell r="J61">
            <v>1.2400628328323364</v>
          </cell>
        </row>
        <row r="62">
          <cell r="A62">
            <v>1.0784627120494843</v>
          </cell>
          <cell r="B62">
            <v>1.0480168268084527</v>
          </cell>
          <cell r="C62">
            <v>0.98331826061010352</v>
          </cell>
          <cell r="D62">
            <v>1.027560783147812</v>
          </cell>
          <cell r="E62">
            <v>0.9968028528690337</v>
          </cell>
          <cell r="F62">
            <v>1.0601126457452774</v>
          </cell>
          <cell r="G62">
            <v>1.1084326043725015</v>
          </cell>
          <cell r="H62">
            <v>1.04</v>
          </cell>
          <cell r="I62">
            <v>1.3377898931503296</v>
          </cell>
          <cell r="J62">
            <v>1.1362850666046143</v>
          </cell>
        </row>
        <row r="63">
          <cell r="A63">
            <v>1.0578620355129242</v>
          </cell>
          <cell r="B63">
            <v>1.0261814996600152</v>
          </cell>
          <cell r="C63">
            <v>1.3026542577147484</v>
          </cell>
          <cell r="D63">
            <v>1.1115842587947846</v>
          </cell>
          <cell r="E63">
            <v>1.0581530792713165</v>
          </cell>
          <cell r="F63">
            <v>1.2284304405450821</v>
          </cell>
          <cell r="G63">
            <v>1.0717061296105386</v>
          </cell>
          <cell r="H63">
            <v>1.04</v>
          </cell>
          <cell r="I63">
            <v>0.69379651546478271</v>
          </cell>
          <cell r="J63">
            <v>0.96499532461166382</v>
          </cell>
        </row>
        <row r="64">
          <cell r="A64">
            <v>1.0596516053676606</v>
          </cell>
          <cell r="B64">
            <v>1.0048603221774102</v>
          </cell>
          <cell r="C64">
            <v>1.082443228662014</v>
          </cell>
          <cell r="D64">
            <v>0.86047364544868465</v>
          </cell>
          <cell r="E64">
            <v>1.0097864134311676</v>
          </cell>
          <cell r="F64">
            <v>1.1805836464166641</v>
          </cell>
          <cell r="G64">
            <v>1.1533315911889077</v>
          </cell>
          <cell r="H64">
            <v>1.04</v>
          </cell>
          <cell r="I64">
            <v>1.2935701608657837</v>
          </cell>
          <cell r="J64">
            <v>1.1852360963821411</v>
          </cell>
        </row>
        <row r="65">
          <cell r="A65">
            <v>1.0551981847286225</v>
          </cell>
          <cell r="B65">
            <v>1.0033705636858941</v>
          </cell>
          <cell r="C65">
            <v>1.0559744748473168</v>
          </cell>
          <cell r="D65">
            <v>0.99756820273399349</v>
          </cell>
          <cell r="E65">
            <v>1.1325352652072906</v>
          </cell>
          <cell r="F65">
            <v>0.97327964556217184</v>
          </cell>
          <cell r="G65">
            <v>1.0579448476433755</v>
          </cell>
          <cell r="H65">
            <v>1.04</v>
          </cell>
          <cell r="I65">
            <v>0.92171597480773926</v>
          </cell>
          <cell r="J65">
            <v>1.2079876661300659</v>
          </cell>
        </row>
        <row r="66">
          <cell r="A66">
            <v>1.0011895816326142</v>
          </cell>
          <cell r="B66">
            <v>0.9918459460139275</v>
          </cell>
          <cell r="C66">
            <v>1.1539896640181542</v>
          </cell>
          <cell r="D66">
            <v>0.89426745247840878</v>
          </cell>
          <cell r="E66">
            <v>0.9560858471393584</v>
          </cell>
          <cell r="F66">
            <v>1.1263907457590103</v>
          </cell>
          <cell r="G66">
            <v>1.2062050834298135</v>
          </cell>
          <cell r="H66">
            <v>1.04</v>
          </cell>
          <cell r="I66">
            <v>0.76761418581008911</v>
          </cell>
          <cell r="J66">
            <v>1.0395891666412354</v>
          </cell>
        </row>
        <row r="67">
          <cell r="A67">
            <v>0.96730618882179265</v>
          </cell>
          <cell r="B67">
            <v>0.97154466360807423</v>
          </cell>
          <cell r="C67">
            <v>1.0443853053450585</v>
          </cell>
          <cell r="D67">
            <v>1.1540790326595307</v>
          </cell>
          <cell r="E67">
            <v>0.93198202681541431</v>
          </cell>
          <cell r="F67">
            <v>0.97016357433795919</v>
          </cell>
          <cell r="G67">
            <v>1.20546562820673</v>
          </cell>
          <cell r="H67">
            <v>1.04</v>
          </cell>
          <cell r="I67">
            <v>1.295251727104187</v>
          </cell>
          <cell r="J67">
            <v>1.0495532751083374</v>
          </cell>
        </row>
        <row r="68">
          <cell r="A68">
            <v>1.0550863664150238</v>
          </cell>
          <cell r="B68">
            <v>1.0144541665911675</v>
          </cell>
          <cell r="C68">
            <v>1.1562825354933739</v>
          </cell>
          <cell r="D68">
            <v>1.102506113767624</v>
          </cell>
          <cell r="E68">
            <v>1.1166213018894195</v>
          </cell>
          <cell r="F68">
            <v>1.1171365286111832</v>
          </cell>
          <cell r="G68">
            <v>1.0948128238320352</v>
          </cell>
          <cell r="H68">
            <v>1.04</v>
          </cell>
          <cell r="I68">
            <v>1.4724357128143311</v>
          </cell>
          <cell r="J68">
            <v>1.1985695362091064</v>
          </cell>
        </row>
        <row r="69">
          <cell r="A69">
            <v>1.0623615901470185</v>
          </cell>
          <cell r="B69">
            <v>0.98590199202299122</v>
          </cell>
          <cell r="C69">
            <v>1.2095084103941918</v>
          </cell>
          <cell r="D69">
            <v>1.0094516999721528</v>
          </cell>
          <cell r="E69">
            <v>1.119333790063858</v>
          </cell>
          <cell r="F69">
            <v>1.2522229458093643</v>
          </cell>
          <cell r="G69">
            <v>1.1008028522133828</v>
          </cell>
          <cell r="H69">
            <v>1.04</v>
          </cell>
          <cell r="I69">
            <v>1.0433585643768311</v>
          </cell>
          <cell r="J69">
            <v>1.2545680999755859</v>
          </cell>
        </row>
        <row r="70">
          <cell r="A70">
            <v>0.99929343867301945</v>
          </cell>
          <cell r="B70">
            <v>0.95858512371778493</v>
          </cell>
          <cell r="C70">
            <v>1.0414441737532616</v>
          </cell>
          <cell r="D70">
            <v>1.1996230609416962</v>
          </cell>
          <cell r="E70">
            <v>1.0049251778125763</v>
          </cell>
          <cell r="F70">
            <v>1.2012545372247696</v>
          </cell>
          <cell r="G70">
            <v>1.1935066714882852</v>
          </cell>
          <cell r="H70">
            <v>1.04</v>
          </cell>
          <cell r="I70">
            <v>1.2411760091781616</v>
          </cell>
          <cell r="J70">
            <v>1.028007984161377</v>
          </cell>
        </row>
        <row r="71">
          <cell r="A71">
            <v>1.0667065303325654</v>
          </cell>
          <cell r="B71">
            <v>1.0054721042513848</v>
          </cell>
          <cell r="C71">
            <v>1.0327817115187645</v>
          </cell>
          <cell r="D71">
            <v>1.0789564378261567</v>
          </cell>
          <cell r="E71">
            <v>1.0441647036075592</v>
          </cell>
          <cell r="F71">
            <v>0.91660456907749166</v>
          </cell>
          <cell r="G71">
            <v>1.0489639773964883</v>
          </cell>
          <cell r="H71">
            <v>1.04</v>
          </cell>
          <cell r="I71">
            <v>1.2533692121505737</v>
          </cell>
          <cell r="J71">
            <v>1.1757997274398804</v>
          </cell>
        </row>
        <row r="72">
          <cell r="A72">
            <v>1.032934538602829</v>
          </cell>
          <cell r="B72">
            <v>1.0196767255663872</v>
          </cell>
          <cell r="C72">
            <v>0.80918025106191627</v>
          </cell>
          <cell r="D72">
            <v>0.91276092600822445</v>
          </cell>
          <cell r="E72">
            <v>0.96565942597389209</v>
          </cell>
          <cell r="F72">
            <v>0.97045843851566305</v>
          </cell>
          <cell r="G72">
            <v>1.1411408916115762</v>
          </cell>
          <cell r="H72">
            <v>1.04</v>
          </cell>
          <cell r="I72">
            <v>1.4523938894271851</v>
          </cell>
          <cell r="J72">
            <v>1.2373169660568237</v>
          </cell>
        </row>
        <row r="73">
          <cell r="A73">
            <v>1.0618212144374848</v>
          </cell>
          <cell r="B73">
            <v>1.0162568494677544</v>
          </cell>
          <cell r="C73">
            <v>1.0616367968916893</v>
          </cell>
          <cell r="D73">
            <v>1.0977277286052705</v>
          </cell>
          <cell r="E73">
            <v>1.1276245577335358</v>
          </cell>
          <cell r="F73">
            <v>1.0388881469964981</v>
          </cell>
          <cell r="G73">
            <v>1.0525053277611733</v>
          </cell>
          <cell r="H73">
            <v>1.04</v>
          </cell>
          <cell r="I73">
            <v>1.1709767580032349</v>
          </cell>
          <cell r="J73">
            <v>1.000069260597229</v>
          </cell>
        </row>
        <row r="74">
          <cell r="A74">
            <v>1.02333318400383</v>
          </cell>
          <cell r="B74">
            <v>1.0192231342196465</v>
          </cell>
          <cell r="C74">
            <v>1.1313675555586815</v>
          </cell>
          <cell r="D74">
            <v>1.0170601136684418</v>
          </cell>
          <cell r="E74">
            <v>1.1284062130451202</v>
          </cell>
          <cell r="F74">
            <v>1.1413774992227554</v>
          </cell>
          <cell r="G74">
            <v>1.0066786542534829</v>
          </cell>
          <cell r="H74">
            <v>1.04</v>
          </cell>
          <cell r="I74">
            <v>1.0217262506484985</v>
          </cell>
          <cell r="J74">
            <v>0.97568422555923462</v>
          </cell>
        </row>
        <row r="75">
          <cell r="A75">
            <v>1.0706738154888154</v>
          </cell>
          <cell r="B75">
            <v>1.0137410566210747</v>
          </cell>
          <cell r="C75">
            <v>1.0284445199370384</v>
          </cell>
          <cell r="D75">
            <v>0.95823718380928036</v>
          </cell>
          <cell r="E75">
            <v>0.97695385050773609</v>
          </cell>
          <cell r="F75">
            <v>0.90268694412708272</v>
          </cell>
          <cell r="G75">
            <v>1.1014807954430581</v>
          </cell>
          <cell r="H75">
            <v>1.04</v>
          </cell>
          <cell r="I75">
            <v>1.0986121892929077</v>
          </cell>
          <cell r="J75">
            <v>1.1691724061965942</v>
          </cell>
        </row>
        <row r="76">
          <cell r="A76">
            <v>1.0564848105907441</v>
          </cell>
          <cell r="B76">
            <v>1.0190854474902153</v>
          </cell>
          <cell r="C76">
            <v>1.4069937381148339</v>
          </cell>
          <cell r="D76">
            <v>1.6239704616069794</v>
          </cell>
          <cell r="E76">
            <v>1.2714777452945709</v>
          </cell>
          <cell r="F76">
            <v>1.4699478651285172</v>
          </cell>
          <cell r="G76">
            <v>0.94034416824579237</v>
          </cell>
          <cell r="H76">
            <v>1.04</v>
          </cell>
          <cell r="I76">
            <v>1.1028788089752197</v>
          </cell>
          <cell r="J76">
            <v>1.2368619441986084</v>
          </cell>
        </row>
        <row r="77">
          <cell r="A77">
            <v>0.97915863204002385</v>
          </cell>
          <cell r="B77">
            <v>0.98101017922163014</v>
          </cell>
          <cell r="C77">
            <v>1.1309212359786034</v>
          </cell>
          <cell r="D77">
            <v>1.3379734284877778</v>
          </cell>
          <cell r="E77">
            <v>1.3338880999088287</v>
          </cell>
          <cell r="F77">
            <v>1.3476428295373917</v>
          </cell>
          <cell r="G77">
            <v>1.0430196061730386</v>
          </cell>
          <cell r="H77">
            <v>1.04</v>
          </cell>
          <cell r="I77">
            <v>1.315058708190918</v>
          </cell>
          <cell r="J77">
            <v>1.0918985605239868</v>
          </cell>
        </row>
        <row r="78">
          <cell r="A78">
            <v>0.96549307513237004</v>
          </cell>
          <cell r="B78">
            <v>0.99200813025236134</v>
          </cell>
          <cell r="C78">
            <v>1.1855988416075707</v>
          </cell>
          <cell r="D78">
            <v>0.89158041548728939</v>
          </cell>
          <cell r="E78">
            <v>1.0717194540500641</v>
          </cell>
          <cell r="F78">
            <v>1.0780603195428848</v>
          </cell>
          <cell r="G78">
            <v>1.2846670880913735</v>
          </cell>
          <cell r="H78">
            <v>1.04</v>
          </cell>
          <cell r="I78">
            <v>1.4341380596160889</v>
          </cell>
          <cell r="J78">
            <v>1.199223518371582</v>
          </cell>
        </row>
        <row r="79">
          <cell r="A79">
            <v>1.0310335080623627</v>
          </cell>
          <cell r="B79">
            <v>0.98607478588819508</v>
          </cell>
          <cell r="C79">
            <v>1.0652123603224755</v>
          </cell>
          <cell r="D79">
            <v>1.0663713939189912</v>
          </cell>
          <cell r="E79">
            <v>1.1689285500049591</v>
          </cell>
          <cell r="F79">
            <v>1.1185519005060196</v>
          </cell>
          <cell r="G79">
            <v>1.3617555633187295</v>
          </cell>
          <cell r="H79">
            <v>1.04</v>
          </cell>
          <cell r="I79">
            <v>1.1540669202804565</v>
          </cell>
          <cell r="J79">
            <v>1.1805554628372192</v>
          </cell>
        </row>
        <row r="80">
          <cell r="A80">
            <v>1.0148587148189545</v>
          </cell>
          <cell r="B80">
            <v>0.96899233311414723</v>
          </cell>
          <cell r="C80">
            <v>0.97172640889883033</v>
          </cell>
          <cell r="D80">
            <v>1.022148800611496</v>
          </cell>
          <cell r="E80">
            <v>1.0787494642734528</v>
          </cell>
          <cell r="F80">
            <v>1.0053833032846451</v>
          </cell>
          <cell r="G80">
            <v>1.0474568143486978</v>
          </cell>
          <cell r="H80">
            <v>1.04</v>
          </cell>
          <cell r="I80">
            <v>1.0268406867980957</v>
          </cell>
          <cell r="J80">
            <v>1.4075543880462646</v>
          </cell>
        </row>
        <row r="81">
          <cell r="A81">
            <v>1.091942540884018</v>
          </cell>
          <cell r="B81">
            <v>1.0334182187914849</v>
          </cell>
          <cell r="C81">
            <v>1.327270379960537</v>
          </cell>
          <cell r="D81">
            <v>1.1935408837795258</v>
          </cell>
          <cell r="E81">
            <v>1.1137751801013946</v>
          </cell>
          <cell r="F81">
            <v>1.4183054472208023</v>
          </cell>
          <cell r="G81">
            <v>1.1723764672875405</v>
          </cell>
          <cell r="H81">
            <v>1.04</v>
          </cell>
          <cell r="I81">
            <v>1.6449648141860962</v>
          </cell>
          <cell r="J81">
            <v>1.2576054334640503</v>
          </cell>
        </row>
        <row r="82">
          <cell r="A82">
            <v>1.0999078671932221</v>
          </cell>
          <cell r="B82">
            <v>1.0923159524798394</v>
          </cell>
          <cell r="C82">
            <v>1.1150865468382836</v>
          </cell>
          <cell r="D82">
            <v>0.98985768628120419</v>
          </cell>
          <cell r="E82">
            <v>1.3292749388217926</v>
          </cell>
          <cell r="F82">
            <v>1.1619511152505875</v>
          </cell>
          <cell r="G82">
            <v>0.98805446773767469</v>
          </cell>
          <cell r="H82">
            <v>1.04</v>
          </cell>
          <cell r="I82">
            <v>0.97513735294342041</v>
          </cell>
          <cell r="J82">
            <v>0.98669725656509399</v>
          </cell>
        </row>
        <row r="83">
          <cell r="A83">
            <v>1.0946605126857758</v>
          </cell>
          <cell r="B83">
            <v>1.0686468288302422</v>
          </cell>
          <cell r="C83">
            <v>1.322472206056118</v>
          </cell>
          <cell r="D83">
            <v>1.2466336019039155</v>
          </cell>
          <cell r="E83">
            <v>1.1514587862491608</v>
          </cell>
          <cell r="F83">
            <v>1.2839574123620987</v>
          </cell>
          <cell r="G83">
            <v>1.1827301517128945</v>
          </cell>
          <cell r="H83">
            <v>1.04</v>
          </cell>
          <cell r="I83">
            <v>0.93807107210159302</v>
          </cell>
          <cell r="J83">
            <v>1.1173534393310547</v>
          </cell>
        </row>
        <row r="84">
          <cell r="A84">
            <v>1.1441731374263764</v>
          </cell>
          <cell r="B84">
            <v>1.056694070994854</v>
          </cell>
          <cell r="C84">
            <v>1.0371699246764183</v>
          </cell>
          <cell r="D84">
            <v>1.0123729236125947</v>
          </cell>
          <cell r="E84">
            <v>1.0143245918750763</v>
          </cell>
          <cell r="F84">
            <v>0.94907950413227071</v>
          </cell>
          <cell r="G84">
            <v>1.1969452634453774</v>
          </cell>
          <cell r="H84">
            <v>1.04</v>
          </cell>
          <cell r="I84">
            <v>0.97226864099502563</v>
          </cell>
          <cell r="J84">
            <v>1.0938569307327271</v>
          </cell>
        </row>
        <row r="85">
          <cell r="A85">
            <v>1.0753389518260956</v>
          </cell>
          <cell r="B85">
            <v>1.0185959741473198</v>
          </cell>
          <cell r="C85">
            <v>1.2399350318312645</v>
          </cell>
          <cell r="D85">
            <v>1.1453456408977509</v>
          </cell>
          <cell r="E85">
            <v>1.2164919836521149</v>
          </cell>
          <cell r="F85">
            <v>1.2470278049707413</v>
          </cell>
          <cell r="G85">
            <v>1.1878580585122109</v>
          </cell>
          <cell r="H85">
            <v>1.04</v>
          </cell>
          <cell r="I85">
            <v>1.124224066734314</v>
          </cell>
          <cell r="J85">
            <v>1.2613630294799805</v>
          </cell>
        </row>
        <row r="86">
          <cell r="A86">
            <v>1.0370711009502411</v>
          </cell>
          <cell r="B86">
            <v>1.0264813110232354</v>
          </cell>
          <cell r="C86">
            <v>0.9509658131003379</v>
          </cell>
          <cell r="D86">
            <v>1.0500808484554291</v>
          </cell>
          <cell r="E86">
            <v>0.90381299090385425</v>
          </cell>
          <cell r="F86">
            <v>0.90638779652118673</v>
          </cell>
          <cell r="G86">
            <v>1.0883953109383584</v>
          </cell>
          <cell r="H86">
            <v>1.04</v>
          </cell>
          <cell r="I86">
            <v>1.1971657276153564</v>
          </cell>
          <cell r="J86">
            <v>1.3141007423400879</v>
          </cell>
        </row>
        <row r="87">
          <cell r="A87">
            <v>1.065713874578476</v>
          </cell>
          <cell r="B87">
            <v>1.0464464828372002</v>
          </cell>
          <cell r="C87">
            <v>1.3624274644255638</v>
          </cell>
          <cell r="D87">
            <v>1.2094313628673554</v>
          </cell>
          <cell r="E87">
            <v>1.3085773451328278</v>
          </cell>
          <cell r="F87">
            <v>1.4018613601922989</v>
          </cell>
          <cell r="G87">
            <v>0.88315506130456922</v>
          </cell>
          <cell r="H87">
            <v>1.04</v>
          </cell>
          <cell r="I87">
            <v>1.3389912843704224</v>
          </cell>
          <cell r="J87">
            <v>1.2228389978408813</v>
          </cell>
        </row>
        <row r="88">
          <cell r="A88">
            <v>1.0412762086391449</v>
          </cell>
          <cell r="B88">
            <v>0.99584398716688161</v>
          </cell>
          <cell r="C88">
            <v>1.0013230952620507</v>
          </cell>
          <cell r="D88">
            <v>1.2246424682140351</v>
          </cell>
          <cell r="E88">
            <v>1.0739640457630157</v>
          </cell>
          <cell r="F88">
            <v>1.154084613442421</v>
          </cell>
          <cell r="G88">
            <v>1.3277991548180581</v>
          </cell>
          <cell r="H88">
            <v>1.04</v>
          </cell>
          <cell r="I88">
            <v>1.1334513425827026</v>
          </cell>
          <cell r="J88">
            <v>1.2905486822128296</v>
          </cell>
        </row>
        <row r="89">
          <cell r="A89">
            <v>1.0585089843273163</v>
          </cell>
          <cell r="B89">
            <v>1.0217130586504937</v>
          </cell>
          <cell r="C89">
            <v>0.84694521754980079</v>
          </cell>
          <cell r="D89">
            <v>1.0732393987178803</v>
          </cell>
          <cell r="E89">
            <v>0.87455044817924488</v>
          </cell>
          <cell r="F89">
            <v>0.93476681959629049</v>
          </cell>
          <cell r="G89">
            <v>1.035524918138981</v>
          </cell>
          <cell r="H89">
            <v>1.04</v>
          </cell>
          <cell r="I89">
            <v>1.0666956901550293</v>
          </cell>
          <cell r="J89">
            <v>1.1403367519378662</v>
          </cell>
        </row>
        <row r="90">
          <cell r="A90">
            <v>1.0099539678096772</v>
          </cell>
          <cell r="B90">
            <v>0.98163090199232106</v>
          </cell>
          <cell r="C90">
            <v>0.86627130836248389</v>
          </cell>
          <cell r="D90">
            <v>0.86495233845710751</v>
          </cell>
          <cell r="E90">
            <v>0.9572108848094939</v>
          </cell>
          <cell r="F90">
            <v>0.95079492580890645</v>
          </cell>
          <cell r="G90">
            <v>1.3397186532616616</v>
          </cell>
          <cell r="H90">
            <v>1.04</v>
          </cell>
          <cell r="I90">
            <v>1.0758349895477295</v>
          </cell>
          <cell r="J90">
            <v>1.2162160873413086</v>
          </cell>
        </row>
        <row r="91">
          <cell r="A91">
            <v>1.0435997169017792</v>
          </cell>
          <cell r="B91">
            <v>1.0134908363223076</v>
          </cell>
          <cell r="C91">
            <v>1.5538910540938378</v>
          </cell>
          <cell r="D91">
            <v>1.3513353593349458</v>
          </cell>
          <cell r="E91">
            <v>1.377964423418045</v>
          </cell>
          <cell r="F91">
            <v>1.3318039680719376</v>
          </cell>
          <cell r="G91">
            <v>1.2421041265130044</v>
          </cell>
          <cell r="H91">
            <v>1.04</v>
          </cell>
          <cell r="I91">
            <v>1.0762470960617065</v>
          </cell>
          <cell r="J91">
            <v>1.0808300971984863</v>
          </cell>
        </row>
        <row r="92">
          <cell r="A92">
            <v>1.0493038814067841</v>
          </cell>
          <cell r="B92">
            <v>1.0255892679095269</v>
          </cell>
          <cell r="C92">
            <v>1.3668358239531517</v>
          </cell>
          <cell r="D92">
            <v>1.212679339170456</v>
          </cell>
          <cell r="E92">
            <v>1.2379554970264435</v>
          </cell>
          <cell r="F92">
            <v>1.1693466211557388</v>
          </cell>
          <cell r="G92">
            <v>1.0136230722069741</v>
          </cell>
          <cell r="H92">
            <v>1.04</v>
          </cell>
          <cell r="I92">
            <v>1.0215268135070801</v>
          </cell>
          <cell r="J92">
            <v>1.157470703125</v>
          </cell>
        </row>
        <row r="93">
          <cell r="A93">
            <v>1.0761865298748017</v>
          </cell>
          <cell r="B93">
            <v>1.0309360429644585</v>
          </cell>
          <cell r="C93">
            <v>1.0717828187346459</v>
          </cell>
          <cell r="D93">
            <v>1.0619956977367402</v>
          </cell>
          <cell r="E93">
            <v>0.95930247139930713</v>
          </cell>
          <cell r="F93">
            <v>1.1242303158044815</v>
          </cell>
          <cell r="G93">
            <v>0.96639694124460218</v>
          </cell>
          <cell r="H93">
            <v>1.04</v>
          </cell>
          <cell r="I93">
            <v>0.95536977052688599</v>
          </cell>
          <cell r="J93">
            <v>0.93027615547180176</v>
          </cell>
        </row>
        <row r="94">
          <cell r="A94">
            <v>1.062767736196518</v>
          </cell>
          <cell r="B94">
            <v>0.9968571469187737</v>
          </cell>
          <cell r="C94">
            <v>0.87359254688024512</v>
          </cell>
          <cell r="D94">
            <v>0.81834502291679379</v>
          </cell>
          <cell r="E94">
            <v>0.93405674529075611</v>
          </cell>
          <cell r="F94">
            <v>0.74513184082508077</v>
          </cell>
          <cell r="G94">
            <v>1.0112701192498208</v>
          </cell>
          <cell r="H94">
            <v>1.04</v>
          </cell>
          <cell r="I94">
            <v>1.4552329778671265</v>
          </cell>
          <cell r="J94">
            <v>1.328635573387146</v>
          </cell>
        </row>
        <row r="95">
          <cell r="A95">
            <v>1.0720305364131928</v>
          </cell>
          <cell r="B95">
            <v>1.0332478687167168</v>
          </cell>
          <cell r="C95">
            <v>0.91472976535558692</v>
          </cell>
          <cell r="D95">
            <v>0.92664421868324276</v>
          </cell>
          <cell r="E95">
            <v>0.83830295634269703</v>
          </cell>
          <cell r="F95">
            <v>0.89877133619785299</v>
          </cell>
          <cell r="G95">
            <v>1.1016208663582803</v>
          </cell>
          <cell r="H95">
            <v>1.04</v>
          </cell>
          <cell r="I95">
            <v>1.3510578870773315</v>
          </cell>
          <cell r="J95">
            <v>1.1547099351882935</v>
          </cell>
        </row>
        <row r="96">
          <cell r="A96">
            <v>0.99434214043617253</v>
          </cell>
          <cell r="B96">
            <v>0.96351967304944997</v>
          </cell>
          <cell r="C96">
            <v>1.1796010646224022</v>
          </cell>
          <cell r="D96">
            <v>1.0317872292995454</v>
          </cell>
          <cell r="E96">
            <v>1.1150012476444244</v>
          </cell>
          <cell r="F96">
            <v>1.1791606451272965</v>
          </cell>
          <cell r="G96">
            <v>1.1227507129311562</v>
          </cell>
          <cell r="H96">
            <v>1.04</v>
          </cell>
          <cell r="I96">
            <v>1.0703715085983276</v>
          </cell>
          <cell r="J96">
            <v>1.228928804397583</v>
          </cell>
        </row>
        <row r="97">
          <cell r="A97">
            <v>1.0126060168743134</v>
          </cell>
          <cell r="B97">
            <v>1.0220081016421318</v>
          </cell>
          <cell r="C97">
            <v>1.2701618584990502</v>
          </cell>
          <cell r="D97">
            <v>1.0904689557552338</v>
          </cell>
          <cell r="E97">
            <v>1.1901281340122223</v>
          </cell>
          <cell r="F97">
            <v>1.1102383638620377</v>
          </cell>
          <cell r="G97">
            <v>1.2405602470040322</v>
          </cell>
          <cell r="H97">
            <v>1.04</v>
          </cell>
          <cell r="I97">
            <v>1.3643437623977661</v>
          </cell>
          <cell r="J97">
            <v>1.1142051219940186</v>
          </cell>
        </row>
        <row r="98">
          <cell r="A98">
            <v>1.052859060049057</v>
          </cell>
          <cell r="B98">
            <v>1.0401940748095513</v>
          </cell>
          <cell r="C98">
            <v>1.0114965352416039</v>
          </cell>
          <cell r="D98">
            <v>1.3518945701122285</v>
          </cell>
          <cell r="E98">
            <v>1.2192835075855255</v>
          </cell>
          <cell r="F98">
            <v>1.2338170315027237</v>
          </cell>
          <cell r="G98">
            <v>1.2441912427544595</v>
          </cell>
          <cell r="H98">
            <v>1.04</v>
          </cell>
          <cell r="I98">
            <v>1.3094452619552612</v>
          </cell>
          <cell r="J98">
            <v>1.2179983854293823</v>
          </cell>
        </row>
        <row r="99">
          <cell r="A99">
            <v>0.98960184264183049</v>
          </cell>
          <cell r="B99">
            <v>0.95506821125745778</v>
          </cell>
          <cell r="C99">
            <v>0.7899293813109397</v>
          </cell>
          <cell r="D99">
            <v>0.81329823803901669</v>
          </cell>
          <cell r="E99">
            <v>0.88512699437141407</v>
          </cell>
          <cell r="F99">
            <v>0.84484397423267354</v>
          </cell>
          <cell r="G99">
            <v>1.0878378883004189</v>
          </cell>
          <cell r="H99">
            <v>1.04</v>
          </cell>
          <cell r="I99">
            <v>1.2423914670944214</v>
          </cell>
          <cell r="J99">
            <v>1.3251335620880127</v>
          </cell>
        </row>
        <row r="100">
          <cell r="A100">
            <v>1.0167509238719941</v>
          </cell>
          <cell r="B100">
            <v>1.0274621650576592</v>
          </cell>
          <cell r="C100">
            <v>1.1369661006331444</v>
          </cell>
          <cell r="D100">
            <v>0.8818348772525787</v>
          </cell>
          <cell r="E100">
            <v>1.1132559044361114</v>
          </cell>
          <cell r="F100">
            <v>0.92758732092380514</v>
          </cell>
          <cell r="G100">
            <v>1.1568278804421426</v>
          </cell>
          <cell r="H100">
            <v>1.04</v>
          </cell>
          <cell r="I100">
            <v>1.8370113372802734</v>
          </cell>
          <cell r="J100">
            <v>1.3604300022125244</v>
          </cell>
        </row>
        <row r="101">
          <cell r="A101">
            <v>0.96736472058296208</v>
          </cell>
          <cell r="B101">
            <v>0.95910344570875172</v>
          </cell>
          <cell r="C101">
            <v>1.1708304795622826</v>
          </cell>
          <cell r="D101">
            <v>1.1814273126125336</v>
          </cell>
          <cell r="E101">
            <v>1.3061690790653229</v>
          </cell>
          <cell r="F101">
            <v>1.104273011803627</v>
          </cell>
          <cell r="G101">
            <v>1.2688763871788979</v>
          </cell>
          <cell r="H101">
            <v>1.04</v>
          </cell>
          <cell r="I101">
            <v>0.74006074666976929</v>
          </cell>
          <cell r="J101">
            <v>0.95523214340209961</v>
          </cell>
        </row>
        <row r="102">
          <cell r="A102">
            <v>1.0105007808208466</v>
          </cell>
          <cell r="B102">
            <v>1.000394980609417</v>
          </cell>
          <cell r="C102">
            <v>0.97393493980169288</v>
          </cell>
          <cell r="D102">
            <v>1.0704212911128999</v>
          </cell>
          <cell r="E102">
            <v>0.93918089699745166</v>
          </cell>
          <cell r="F102">
            <v>1.0312564874887467</v>
          </cell>
          <cell r="G102">
            <v>1.194370223581791</v>
          </cell>
          <cell r="H102">
            <v>1.04</v>
          </cell>
          <cell r="I102">
            <v>1.4171046018600464</v>
          </cell>
          <cell r="J102">
            <v>1.174638032913208</v>
          </cell>
        </row>
        <row r="103">
          <cell r="A103">
            <v>1.0810197513103486</v>
          </cell>
          <cell r="B103">
            <v>1.0809476777911187</v>
          </cell>
          <cell r="C103">
            <v>1.1266347083449364</v>
          </cell>
          <cell r="D103">
            <v>1.0989725120067597</v>
          </cell>
          <cell r="E103">
            <v>0.94834105801582325</v>
          </cell>
          <cell r="F103">
            <v>1.0505929495096207</v>
          </cell>
          <cell r="G103">
            <v>1.1698033347725869</v>
          </cell>
          <cell r="H103">
            <v>1.04</v>
          </cell>
          <cell r="I103">
            <v>0.90938860177993774</v>
          </cell>
          <cell r="J103">
            <v>1.352016806602478</v>
          </cell>
        </row>
        <row r="104">
          <cell r="A104">
            <v>1.0453714053630829</v>
          </cell>
          <cell r="B104">
            <v>1.0347868606448174</v>
          </cell>
          <cell r="C104">
            <v>0.82428990930318824</v>
          </cell>
          <cell r="D104">
            <v>0.90547407937049862</v>
          </cell>
          <cell r="E104">
            <v>0.85264317822456348</v>
          </cell>
          <cell r="F104">
            <v>0.88305931341648092</v>
          </cell>
          <cell r="G104">
            <v>1.0566769376397134</v>
          </cell>
          <cell r="H104">
            <v>1.04</v>
          </cell>
          <cell r="I104">
            <v>0.94479835033416748</v>
          </cell>
          <cell r="J104">
            <v>1.1490590572357178</v>
          </cell>
        </row>
        <row r="105">
          <cell r="A105">
            <v>1.0936248223781586</v>
          </cell>
          <cell r="B105">
            <v>1.0204112932085991</v>
          </cell>
          <cell r="C105">
            <v>1.2851728114485741</v>
          </cell>
          <cell r="D105">
            <v>1.2848587758541108</v>
          </cell>
          <cell r="E105">
            <v>1.1292531950473785</v>
          </cell>
          <cell r="F105">
            <v>1.1059712673425675</v>
          </cell>
          <cell r="G105">
            <v>1.1653173699975015</v>
          </cell>
          <cell r="H105">
            <v>1.04</v>
          </cell>
          <cell r="I105">
            <v>1.3030173778533936</v>
          </cell>
          <cell r="J105">
            <v>1.0833078622817993</v>
          </cell>
        </row>
        <row r="106">
          <cell r="A106">
            <v>1.0209159772396088</v>
          </cell>
          <cell r="B106">
            <v>0.99935732334852223</v>
          </cell>
          <cell r="C106">
            <v>1.1003712329268456</v>
          </cell>
          <cell r="D106">
            <v>1.1396356351375581</v>
          </cell>
          <cell r="E106">
            <v>1.2611724598407745</v>
          </cell>
          <cell r="F106">
            <v>1.2571237589120865</v>
          </cell>
          <cell r="G106">
            <v>1.0078099504113198</v>
          </cell>
          <cell r="H106">
            <v>1.04</v>
          </cell>
          <cell r="I106">
            <v>1.1123625040054321</v>
          </cell>
          <cell r="J106">
            <v>1.0994173288345337</v>
          </cell>
        </row>
        <row r="107">
          <cell r="A107">
            <v>1.0617721002101899</v>
          </cell>
          <cell r="B107">
            <v>1.0833373472094536</v>
          </cell>
          <cell r="C107">
            <v>1.1034359845519066</v>
          </cell>
          <cell r="D107">
            <v>0.85350717377662655</v>
          </cell>
          <cell r="E107">
            <v>1.0450530512332916</v>
          </cell>
          <cell r="F107">
            <v>1.0632875467538834</v>
          </cell>
          <cell r="G107">
            <v>1.1740175023674966</v>
          </cell>
          <cell r="H107">
            <v>1.04</v>
          </cell>
          <cell r="I107">
            <v>0.78375768661499023</v>
          </cell>
          <cell r="J107">
            <v>1.1405017375946045</v>
          </cell>
        </row>
        <row r="108">
          <cell r="A108">
            <v>1.0784398238658905</v>
          </cell>
          <cell r="B108">
            <v>0.99739394634962086</v>
          </cell>
          <cell r="C108">
            <v>1.2465909633040428</v>
          </cell>
          <cell r="D108">
            <v>1.1921453006267548</v>
          </cell>
          <cell r="E108">
            <v>1.2501706345081329</v>
          </cell>
          <cell r="F108">
            <v>1.0559109951257706</v>
          </cell>
          <cell r="G108">
            <v>1.2199965253472329</v>
          </cell>
          <cell r="H108">
            <v>1.04</v>
          </cell>
          <cell r="I108">
            <v>1.3976061344146729</v>
          </cell>
          <cell r="J108">
            <v>1.2774052619934082</v>
          </cell>
        </row>
        <row r="109">
          <cell r="A109">
            <v>1.0597588937282563</v>
          </cell>
          <cell r="B109">
            <v>1.0104108259081841</v>
          </cell>
          <cell r="C109">
            <v>1.0520985040068627</v>
          </cell>
          <cell r="D109">
            <v>1.131445003271103</v>
          </cell>
          <cell r="E109">
            <v>0.99995045495033252</v>
          </cell>
          <cell r="F109">
            <v>1.1536207700967789</v>
          </cell>
          <cell r="G109">
            <v>1.2201648488640786</v>
          </cell>
          <cell r="H109">
            <v>1.04</v>
          </cell>
          <cell r="I109">
            <v>1.0728470087051392</v>
          </cell>
          <cell r="J109">
            <v>1.282772421836853</v>
          </cell>
        </row>
        <row r="110">
          <cell r="A110">
            <v>1.0593658607006073</v>
          </cell>
          <cell r="B110">
            <v>1.0487668916583062</v>
          </cell>
          <cell r="C110">
            <v>0.96072672933340064</v>
          </cell>
          <cell r="D110">
            <v>1.0266148574352265</v>
          </cell>
          <cell r="E110">
            <v>0.84179757666587818</v>
          </cell>
          <cell r="F110">
            <v>0.9710776115655898</v>
          </cell>
          <cell r="G110">
            <v>1.2951558366417886</v>
          </cell>
          <cell r="H110">
            <v>1.04</v>
          </cell>
          <cell r="I110">
            <v>1.2088054418563843</v>
          </cell>
          <cell r="J110">
            <v>1.2584121227264404</v>
          </cell>
        </row>
        <row r="111">
          <cell r="A111">
            <v>1.1011348884105683</v>
          </cell>
          <cell r="B111">
            <v>1.0869074270129204</v>
          </cell>
          <cell r="C111">
            <v>1.3279858741164208</v>
          </cell>
          <cell r="D111">
            <v>1.283983541250229</v>
          </cell>
          <cell r="E111">
            <v>1.3276634676456451</v>
          </cell>
          <cell r="F111">
            <v>1.5442721153497696</v>
          </cell>
          <cell r="G111">
            <v>1.3686120048165322</v>
          </cell>
          <cell r="H111">
            <v>1.04</v>
          </cell>
          <cell r="I111">
            <v>1.124731183052063</v>
          </cell>
          <cell r="J111">
            <v>1.0038741827011108</v>
          </cell>
        </row>
        <row r="112">
          <cell r="A112">
            <v>1.0442594211101532</v>
          </cell>
          <cell r="B112">
            <v>1.0724285051226616</v>
          </cell>
          <cell r="C112">
            <v>1.6119146260619164</v>
          </cell>
          <cell r="D112">
            <v>1.415223432302475</v>
          </cell>
          <cell r="E112">
            <v>1.4203035099506378</v>
          </cell>
          <cell r="F112">
            <v>1.5929511095285416</v>
          </cell>
          <cell r="G112">
            <v>1.1109083428978921</v>
          </cell>
          <cell r="H112">
            <v>1.04</v>
          </cell>
          <cell r="I112">
            <v>1.0327044725418091</v>
          </cell>
          <cell r="J112">
            <v>1.2480419874191284</v>
          </cell>
        </row>
        <row r="113">
          <cell r="A113">
            <v>1.0645035426616669</v>
          </cell>
          <cell r="B113">
            <v>1.0319574281573296</v>
          </cell>
          <cell r="C113">
            <v>1.3648825797438622</v>
          </cell>
          <cell r="D113">
            <v>1.3521217830181123</v>
          </cell>
          <cell r="E113">
            <v>1.2600623829364777</v>
          </cell>
          <cell r="F113">
            <v>1.2973169590234757</v>
          </cell>
          <cell r="G113">
            <v>0.92250306755304334</v>
          </cell>
          <cell r="H113">
            <v>1.04</v>
          </cell>
          <cell r="I113">
            <v>1.4981811046600342</v>
          </cell>
          <cell r="J113">
            <v>1.1512819528579712</v>
          </cell>
        </row>
        <row r="114">
          <cell r="A114">
            <v>1.0202093045711518</v>
          </cell>
          <cell r="B114">
            <v>1.007592360675335</v>
          </cell>
          <cell r="C114">
            <v>1.0452393206954003</v>
          </cell>
          <cell r="D114">
            <v>1.3331474788188935</v>
          </cell>
          <cell r="E114">
            <v>1.2438682777881622</v>
          </cell>
          <cell r="F114">
            <v>1.2513220812082291</v>
          </cell>
          <cell r="G114">
            <v>0.92900253683328626</v>
          </cell>
          <cell r="H114">
            <v>1.04</v>
          </cell>
          <cell r="I114">
            <v>0.83672773838043213</v>
          </cell>
          <cell r="J114">
            <v>0.97581571340560913</v>
          </cell>
        </row>
        <row r="115">
          <cell r="A115">
            <v>1.0160568873882294</v>
          </cell>
          <cell r="B115">
            <v>1.0600295469164849</v>
          </cell>
          <cell r="C115">
            <v>1.068309894502163</v>
          </cell>
          <cell r="D115">
            <v>1.1110896594524384</v>
          </cell>
          <cell r="E115">
            <v>1.3789902193546295</v>
          </cell>
          <cell r="F115">
            <v>0.98996358168125143</v>
          </cell>
          <cell r="G115">
            <v>1.1598037019371987</v>
          </cell>
          <cell r="H115">
            <v>1.04</v>
          </cell>
          <cell r="I115">
            <v>1.5896823406219482</v>
          </cell>
          <cell r="J115">
            <v>1.0777714252471924</v>
          </cell>
        </row>
        <row r="116">
          <cell r="A116">
            <v>0.99608730483055119</v>
          </cell>
          <cell r="B116">
            <v>0.96141950339078908</v>
          </cell>
          <cell r="C116">
            <v>1.1790138396620751</v>
          </cell>
          <cell r="D116">
            <v>1.1353954799175263</v>
          </cell>
          <cell r="E116">
            <v>0.99523155522346485</v>
          </cell>
          <cell r="F116">
            <v>1.1178306843042374</v>
          </cell>
          <cell r="G116">
            <v>1.030561162531376</v>
          </cell>
          <cell r="H116">
            <v>1.04</v>
          </cell>
          <cell r="I116">
            <v>0.96028751134872437</v>
          </cell>
          <cell r="J116">
            <v>1.1414344310760498</v>
          </cell>
        </row>
        <row r="117">
          <cell r="A117">
            <v>1.0660130898952485</v>
          </cell>
          <cell r="B117">
            <v>1.0248439714312554</v>
          </cell>
          <cell r="C117">
            <v>0.74415623277425758</v>
          </cell>
          <cell r="D117">
            <v>0.69454939436912533</v>
          </cell>
          <cell r="E117">
            <v>0.6508405668735503</v>
          </cell>
          <cell r="F117">
            <v>0.7087662125825881</v>
          </cell>
          <cell r="G117">
            <v>1.0554345384240151</v>
          </cell>
          <cell r="H117">
            <v>1.04</v>
          </cell>
          <cell r="I117">
            <v>1.2190015316009521</v>
          </cell>
          <cell r="J117">
            <v>1.6218295097351074</v>
          </cell>
        </row>
        <row r="118">
          <cell r="A118">
            <v>1.0661538760662079</v>
          </cell>
          <cell r="B118">
            <v>1.0414165660738945</v>
          </cell>
          <cell r="C118">
            <v>0.85943847030401221</v>
          </cell>
          <cell r="D118">
            <v>0.98287744593620296</v>
          </cell>
          <cell r="E118">
            <v>0.98694865536689746</v>
          </cell>
          <cell r="F118">
            <v>1.0011796857118607</v>
          </cell>
          <cell r="G118">
            <v>1.2037115827202798</v>
          </cell>
          <cell r="H118">
            <v>1.04</v>
          </cell>
          <cell r="I118">
            <v>1.0281246900558472</v>
          </cell>
          <cell r="J118">
            <v>1.1120613813400269</v>
          </cell>
        </row>
        <row r="119">
          <cell r="A119">
            <v>1.0130711715221405</v>
          </cell>
          <cell r="B119">
            <v>0.98063973635435109</v>
          </cell>
          <cell r="C119">
            <v>1.0333905133605004</v>
          </cell>
          <cell r="D119">
            <v>0.88362075161933895</v>
          </cell>
          <cell r="E119">
            <v>0.91745494437217701</v>
          </cell>
          <cell r="F119">
            <v>0.89679156792163839</v>
          </cell>
          <cell r="G119">
            <v>1.1370379462838174</v>
          </cell>
          <cell r="H119">
            <v>1.04</v>
          </cell>
          <cell r="I119">
            <v>1.2443990707397461</v>
          </cell>
          <cell r="J119">
            <v>1.4562842845916748</v>
          </cell>
        </row>
        <row r="120">
          <cell r="A120">
            <v>1.0711592357158661</v>
          </cell>
          <cell r="B120">
            <v>1.0438956424593926</v>
          </cell>
          <cell r="C120">
            <v>1.0845386895537377</v>
          </cell>
          <cell r="D120">
            <v>1.1624850757122041</v>
          </cell>
          <cell r="E120">
            <v>1.0999463064670563</v>
          </cell>
          <cell r="F120">
            <v>1.2949994112253189</v>
          </cell>
          <cell r="G120">
            <v>1.1945851579308511</v>
          </cell>
          <cell r="H120">
            <v>1.04</v>
          </cell>
          <cell r="I120">
            <v>0.80639010667800903</v>
          </cell>
          <cell r="J120">
            <v>1.344003438949585</v>
          </cell>
        </row>
        <row r="121">
          <cell r="A121">
            <v>1.0338516156673432</v>
          </cell>
          <cell r="B121">
            <v>1.0282003089785576</v>
          </cell>
          <cell r="C121">
            <v>1.0627248200774193</v>
          </cell>
          <cell r="D121">
            <v>0.90436489653587337</v>
          </cell>
          <cell r="E121">
            <v>0.99243717026710498</v>
          </cell>
          <cell r="F121">
            <v>1.2502295280694962</v>
          </cell>
          <cell r="G121">
            <v>1.2936613097786904</v>
          </cell>
          <cell r="H121">
            <v>1.04</v>
          </cell>
          <cell r="I121">
            <v>1.444753885269165</v>
          </cell>
          <cell r="J121">
            <v>1.4458069801330566</v>
          </cell>
        </row>
        <row r="122">
          <cell r="A122">
            <v>1.0489005963802338</v>
          </cell>
          <cell r="B122">
            <v>1.007810752093792</v>
          </cell>
          <cell r="C122">
            <v>0.78056972354650489</v>
          </cell>
          <cell r="D122">
            <v>0.74254567694663998</v>
          </cell>
          <cell r="E122">
            <v>0.83539413046836841</v>
          </cell>
          <cell r="F122">
            <v>0.72034757387638082</v>
          </cell>
          <cell r="G122">
            <v>0.86510099321603773</v>
          </cell>
          <cell r="H122">
            <v>1.04</v>
          </cell>
          <cell r="I122">
            <v>1.5781106948852539</v>
          </cell>
          <cell r="J122">
            <v>1.2491739988327026</v>
          </cell>
        </row>
        <row r="123">
          <cell r="A123">
            <v>1.0647249143123627</v>
          </cell>
          <cell r="B123">
            <v>1.0156110927462578</v>
          </cell>
          <cell r="C123">
            <v>0.96489845842123023</v>
          </cell>
          <cell r="D123">
            <v>0.84105135273933407</v>
          </cell>
          <cell r="E123">
            <v>0.92267488074302662</v>
          </cell>
          <cell r="F123">
            <v>0.93891732943058004</v>
          </cell>
          <cell r="G123">
            <v>1.175262762606144</v>
          </cell>
          <cell r="H123">
            <v>1.04</v>
          </cell>
          <cell r="I123">
            <v>1.4077187776565552</v>
          </cell>
          <cell r="J123">
            <v>1.1912049055099487</v>
          </cell>
        </row>
        <row r="124">
          <cell r="A124">
            <v>1.0273232381343842</v>
          </cell>
          <cell r="B124">
            <v>1.0481490299105645</v>
          </cell>
          <cell r="C124">
            <v>1.3124872359633446</v>
          </cell>
          <cell r="D124">
            <v>0.99918330979347225</v>
          </cell>
          <cell r="E124">
            <v>1.6581725342273712</v>
          </cell>
          <cell r="F124">
            <v>1.3593053127527237</v>
          </cell>
          <cell r="G124">
            <v>1.128980351984501</v>
          </cell>
          <cell r="H124">
            <v>1.04</v>
          </cell>
          <cell r="I124">
            <v>1.7048633098602295</v>
          </cell>
          <cell r="J124">
            <v>1.3658487796783447</v>
          </cell>
        </row>
        <row r="125">
          <cell r="A125">
            <v>1.0468609254360199</v>
          </cell>
          <cell r="B125">
            <v>0.98838768452405934</v>
          </cell>
          <cell r="C125">
            <v>0.84386711448431007</v>
          </cell>
          <cell r="D125">
            <v>1.1097034938335419</v>
          </cell>
          <cell r="E125">
            <v>1.0282761318683624</v>
          </cell>
          <cell r="F125">
            <v>1.0700904632806778</v>
          </cell>
          <cell r="G125">
            <v>1.0225671067833901</v>
          </cell>
          <cell r="H125">
            <v>1.04</v>
          </cell>
          <cell r="I125">
            <v>1.0114072561264038</v>
          </cell>
          <cell r="J125">
            <v>1.064858078956604</v>
          </cell>
        </row>
        <row r="126">
          <cell r="A126">
            <v>0.9191914718151093</v>
          </cell>
          <cell r="B126">
            <v>0.89145139902830128</v>
          </cell>
          <cell r="C126">
            <v>0.81501196950674049</v>
          </cell>
          <cell r="D126">
            <v>0.63763583970069881</v>
          </cell>
          <cell r="E126">
            <v>0.66130225491523731</v>
          </cell>
          <cell r="F126">
            <v>0.70486186993122091</v>
          </cell>
          <cell r="G126">
            <v>1.0374921098351479</v>
          </cell>
          <cell r="H126">
            <v>1.04</v>
          </cell>
          <cell r="I126">
            <v>0.78904402256011963</v>
          </cell>
          <cell r="J126">
            <v>0.93176990747451782</v>
          </cell>
        </row>
        <row r="127">
          <cell r="A127">
            <v>1.1464033048152924</v>
          </cell>
          <cell r="B127">
            <v>1.1018268272280693</v>
          </cell>
          <cell r="C127">
            <v>1.3677054557204247</v>
          </cell>
          <cell r="D127">
            <v>1.3404460675716401</v>
          </cell>
          <cell r="E127">
            <v>1.2052041752338409</v>
          </cell>
          <cell r="F127">
            <v>1.4126979614496231</v>
          </cell>
          <cell r="G127">
            <v>1.2803811565041543</v>
          </cell>
          <cell r="H127">
            <v>1.04</v>
          </cell>
          <cell r="I127">
            <v>0.93760299682617188</v>
          </cell>
          <cell r="J127">
            <v>1.2245820760726929</v>
          </cell>
        </row>
        <row r="128">
          <cell r="A128">
            <v>1.0225958745479584</v>
          </cell>
          <cell r="B128">
            <v>0.98619935959577565</v>
          </cell>
          <cell r="C128">
            <v>0.92723583310842506</v>
          </cell>
          <cell r="D128">
            <v>0.77124543261528011</v>
          </cell>
          <cell r="E128">
            <v>0.94006757569313038</v>
          </cell>
          <cell r="F128">
            <v>0.83789550316333761</v>
          </cell>
          <cell r="G128">
            <v>1.1652582421898843</v>
          </cell>
          <cell r="H128">
            <v>1.04</v>
          </cell>
          <cell r="I128">
            <v>1.3477481603622437</v>
          </cell>
          <cell r="J128">
            <v>1.1988613605499268</v>
          </cell>
        </row>
        <row r="129">
          <cell r="A129">
            <v>1.0026160399913788</v>
          </cell>
          <cell r="B129">
            <v>1.0134673520922661</v>
          </cell>
          <cell r="C129">
            <v>1.0786472472548485</v>
          </cell>
          <cell r="D129">
            <v>1.0675969846248627</v>
          </cell>
          <cell r="E129">
            <v>0.99591557812690723</v>
          </cell>
          <cell r="F129">
            <v>1.0077616478204727</v>
          </cell>
          <cell r="G129">
            <v>1.0663294330239297</v>
          </cell>
          <cell r="H129">
            <v>1.04</v>
          </cell>
          <cell r="I129">
            <v>0.94090420007705688</v>
          </cell>
          <cell r="J129">
            <v>1.1147309541702271</v>
          </cell>
        </row>
        <row r="130">
          <cell r="A130">
            <v>1.0099944989681244</v>
          </cell>
          <cell r="B130">
            <v>0.99061069935560231</v>
          </cell>
          <cell r="C130">
            <v>0.92460530132055274</v>
          </cell>
          <cell r="D130">
            <v>1.012359572172165</v>
          </cell>
          <cell r="E130">
            <v>0.96064232420921314</v>
          </cell>
          <cell r="F130">
            <v>0.91996007215976705</v>
          </cell>
          <cell r="G130">
            <v>1.1160720124840737</v>
          </cell>
          <cell r="H130">
            <v>1.04</v>
          </cell>
          <cell r="I130">
            <v>1.6491208076477051</v>
          </cell>
          <cell r="J130">
            <v>1.178860068321228</v>
          </cell>
        </row>
        <row r="131">
          <cell r="A131">
            <v>1.0819823663234711</v>
          </cell>
          <cell r="B131">
            <v>1.0196736261248589</v>
          </cell>
          <cell r="C131">
            <v>1.1060744437575341</v>
          </cell>
          <cell r="D131">
            <v>1.1840152270793916</v>
          </cell>
          <cell r="E131">
            <v>1.0017101032733917</v>
          </cell>
          <cell r="F131">
            <v>1.0671231056451798</v>
          </cell>
          <cell r="G131">
            <v>1.2140488162636758</v>
          </cell>
          <cell r="H131">
            <v>1.04</v>
          </cell>
          <cell r="I131">
            <v>1.3513498306274414</v>
          </cell>
          <cell r="J131">
            <v>1.113572359085083</v>
          </cell>
        </row>
        <row r="132">
          <cell r="A132">
            <v>1.0656993310451508</v>
          </cell>
          <cell r="B132">
            <v>1.0178004905581475</v>
          </cell>
          <cell r="C132">
            <v>1.1470720681548119</v>
          </cell>
          <cell r="D132">
            <v>1.2450840003490449</v>
          </cell>
          <cell r="E132">
            <v>1.3374602062702179</v>
          </cell>
          <cell r="F132">
            <v>1.3527576233148575</v>
          </cell>
          <cell r="G132">
            <v>1.0318157210946084</v>
          </cell>
          <cell r="H132">
            <v>1.04</v>
          </cell>
          <cell r="I132">
            <v>1.0372737646102905</v>
          </cell>
          <cell r="J132">
            <v>1.1868789196014404</v>
          </cell>
        </row>
        <row r="133">
          <cell r="A133">
            <v>1.0326433103084565</v>
          </cell>
          <cell r="B133">
            <v>1.0122586891055108</v>
          </cell>
          <cell r="C133">
            <v>0.99691646426916114</v>
          </cell>
          <cell r="D133">
            <v>1.0436315066814423</v>
          </cell>
          <cell r="E133">
            <v>1.0701250298023224</v>
          </cell>
          <cell r="F133">
            <v>1.0144637132883072</v>
          </cell>
          <cell r="G133">
            <v>1.3527636066079141</v>
          </cell>
          <cell r="H133">
            <v>1.04</v>
          </cell>
          <cell r="I133">
            <v>1.5931887626647949</v>
          </cell>
          <cell r="J133">
            <v>1.0445500612258911</v>
          </cell>
        </row>
        <row r="134">
          <cell r="A134">
            <v>1.0247780005931855</v>
          </cell>
          <cell r="B134">
            <v>1.0045710012316704</v>
          </cell>
          <cell r="C134">
            <v>0.72944676011800758</v>
          </cell>
          <cell r="D134">
            <v>0.84867186617851254</v>
          </cell>
          <cell r="E134">
            <v>0.80235915017127979</v>
          </cell>
          <cell r="F134">
            <v>0.84769599688053121</v>
          </cell>
          <cell r="G134">
            <v>0.97401328235864637</v>
          </cell>
          <cell r="H134">
            <v>1.04</v>
          </cell>
          <cell r="I134">
            <v>1.2940347194671631</v>
          </cell>
          <cell r="J134">
            <v>1.0749870538711548</v>
          </cell>
        </row>
        <row r="135">
          <cell r="A135">
            <v>1.0819595973491669</v>
          </cell>
          <cell r="B135">
            <v>1.0940655872225762</v>
          </cell>
          <cell r="C135">
            <v>1.3691098603606224</v>
          </cell>
          <cell r="D135">
            <v>1.1219908721446992</v>
          </cell>
          <cell r="E135">
            <v>1.4360105259418487</v>
          </cell>
          <cell r="F135">
            <v>1.1537656093835831</v>
          </cell>
          <cell r="G135">
            <v>1.1698477998375894</v>
          </cell>
          <cell r="H135">
            <v>1.04</v>
          </cell>
          <cell r="I135">
            <v>1.0222413539886475</v>
          </cell>
          <cell r="J135">
            <v>1.3890159130096436</v>
          </cell>
        </row>
        <row r="136">
          <cell r="A136">
            <v>1.1267584483623505</v>
          </cell>
          <cell r="B136">
            <v>1.0716407701373101</v>
          </cell>
          <cell r="C136">
            <v>1.0299098405241967</v>
          </cell>
          <cell r="D136">
            <v>0.97824699950218197</v>
          </cell>
          <cell r="E136">
            <v>1.0042645795345306</v>
          </cell>
          <cell r="F136">
            <v>1.0942980552911759</v>
          </cell>
          <cell r="G136">
            <v>1.0169268384575845</v>
          </cell>
          <cell r="H136">
            <v>1.04</v>
          </cell>
          <cell r="I136">
            <v>1.1496345996856689</v>
          </cell>
          <cell r="J136">
            <v>1.247882604598999</v>
          </cell>
        </row>
        <row r="137">
          <cell r="A137">
            <v>1.040439478635788</v>
          </cell>
          <cell r="B137">
            <v>0.97686950415372853</v>
          </cell>
          <cell r="C137">
            <v>0.75769203037023536</v>
          </cell>
          <cell r="D137">
            <v>0.99465419125556942</v>
          </cell>
          <cell r="E137">
            <v>0.99341230225563038</v>
          </cell>
          <cell r="F137">
            <v>0.92095600616931905</v>
          </cell>
          <cell r="G137">
            <v>1.2008760705590249</v>
          </cell>
          <cell r="H137">
            <v>1.04</v>
          </cell>
          <cell r="I137">
            <v>0.76465827226638794</v>
          </cell>
          <cell r="J137">
            <v>1.0015547275543213</v>
          </cell>
        </row>
        <row r="138">
          <cell r="A138">
            <v>1.0082873027324677</v>
          </cell>
          <cell r="B138">
            <v>0.9875575110316277</v>
          </cell>
          <cell r="C138">
            <v>0.74904595941305152</v>
          </cell>
          <cell r="D138">
            <v>0.94829226803779598</v>
          </cell>
          <cell r="E138">
            <v>0.75606171917915332</v>
          </cell>
          <cell r="F138">
            <v>0.83800696384906759</v>
          </cell>
          <cell r="G138">
            <v>1.1479534640908242</v>
          </cell>
          <cell r="H138">
            <v>1.04</v>
          </cell>
          <cell r="I138">
            <v>1.5221883058547974</v>
          </cell>
          <cell r="J138">
            <v>1.0205507278442383</v>
          </cell>
        </row>
        <row r="139">
          <cell r="A139">
            <v>1.0696313302516938</v>
          </cell>
          <cell r="B139">
            <v>1.0108068391680718</v>
          </cell>
          <cell r="C139">
            <v>1.1687738808989525</v>
          </cell>
          <cell r="D139">
            <v>1.0900285966396333</v>
          </cell>
          <cell r="E139">
            <v>1.1427854759693146</v>
          </cell>
          <cell r="F139">
            <v>1.280870010972023</v>
          </cell>
          <cell r="G139">
            <v>1.1358923450112344</v>
          </cell>
          <cell r="H139">
            <v>1.04</v>
          </cell>
          <cell r="I139">
            <v>1.2392600774765015</v>
          </cell>
          <cell r="J139">
            <v>1.0767397880554199</v>
          </cell>
        </row>
        <row r="140">
          <cell r="A140">
            <v>1.040395967245102</v>
          </cell>
          <cell r="B140">
            <v>1.0090070173144341</v>
          </cell>
          <cell r="C140">
            <v>1.0273046407103539</v>
          </cell>
          <cell r="D140">
            <v>0.88420040678977962</v>
          </cell>
          <cell r="E140">
            <v>0.94715134930610645</v>
          </cell>
          <cell r="F140">
            <v>0.84210376989841451</v>
          </cell>
          <cell r="G140">
            <v>0.9791021481156349</v>
          </cell>
          <cell r="H140">
            <v>1.04</v>
          </cell>
          <cell r="I140">
            <v>1.0736712217330933</v>
          </cell>
          <cell r="J140">
            <v>1.0783835649490356</v>
          </cell>
        </row>
        <row r="141">
          <cell r="A141">
            <v>1.0727136056423188</v>
          </cell>
          <cell r="B141">
            <v>1.0404098436236382</v>
          </cell>
          <cell r="C141">
            <v>1.2315512809157372</v>
          </cell>
          <cell r="D141">
            <v>1.1378952987194062</v>
          </cell>
          <cell r="E141">
            <v>1.1893022520542145</v>
          </cell>
          <cell r="F141">
            <v>1.3766842390298843</v>
          </cell>
          <cell r="G141">
            <v>1.2120447888970376</v>
          </cell>
          <cell r="H141">
            <v>1.04</v>
          </cell>
          <cell r="I141">
            <v>1.0464704036712646</v>
          </cell>
          <cell r="J141">
            <v>1.2423015832901001</v>
          </cell>
        </row>
        <row r="142">
          <cell r="A142">
            <v>1.0238107364177704</v>
          </cell>
          <cell r="B142">
            <v>0.97304366081953053</v>
          </cell>
          <cell r="C142">
            <v>0.83547257512807838</v>
          </cell>
          <cell r="D142">
            <v>0.78070623946189877</v>
          </cell>
          <cell r="E142">
            <v>0.96470193696022022</v>
          </cell>
          <cell r="F142">
            <v>0.89747296822071065</v>
          </cell>
          <cell r="G142">
            <v>1.0015521779656411</v>
          </cell>
          <cell r="H142">
            <v>1.04</v>
          </cell>
          <cell r="I142">
            <v>0.92319005727767944</v>
          </cell>
          <cell r="J142">
            <v>1.1096569299697876</v>
          </cell>
        </row>
        <row r="143">
          <cell r="A143">
            <v>1.067354909658432</v>
          </cell>
          <cell r="B143">
            <v>1.0241884395480156</v>
          </cell>
          <cell r="C143">
            <v>1.1767079743742943</v>
          </cell>
          <cell r="D143">
            <v>1.178763700246811</v>
          </cell>
          <cell r="E143">
            <v>1.2957903606891632</v>
          </cell>
          <cell r="F143">
            <v>1.1764269376993179</v>
          </cell>
          <cell r="G143">
            <v>1.1085098519921304</v>
          </cell>
          <cell r="H143">
            <v>1.04</v>
          </cell>
          <cell r="I143">
            <v>1.7823183536529541</v>
          </cell>
          <cell r="J143">
            <v>1.333378791809082</v>
          </cell>
        </row>
        <row r="144">
          <cell r="A144">
            <v>1.1544030826091767</v>
          </cell>
          <cell r="B144">
            <v>1.0771851941943169</v>
          </cell>
          <cell r="C144">
            <v>1.3745301875472069</v>
          </cell>
          <cell r="D144">
            <v>1.1856061942577363</v>
          </cell>
          <cell r="E144">
            <v>1.111091659784317</v>
          </cell>
          <cell r="F144">
            <v>1.2651310468912125</v>
          </cell>
          <cell r="G144">
            <v>1.1944977775216103</v>
          </cell>
          <cell r="H144">
            <v>1.04</v>
          </cell>
          <cell r="I144">
            <v>1.1887955665588379</v>
          </cell>
          <cell r="J144">
            <v>1.1454001665115356</v>
          </cell>
        </row>
        <row r="145">
          <cell r="A145">
            <v>0.98184340405464177</v>
          </cell>
          <cell r="B145">
            <v>0.98664728850126271</v>
          </cell>
          <cell r="C145">
            <v>1.1412644299864769</v>
          </cell>
          <cell r="D145">
            <v>1.3022968299388886</v>
          </cell>
          <cell r="E145">
            <v>1.4645295603275299</v>
          </cell>
          <cell r="F145">
            <v>1.2351952100992203</v>
          </cell>
          <cell r="G145">
            <v>0.94356109052896497</v>
          </cell>
          <cell r="H145">
            <v>1.04</v>
          </cell>
          <cell r="I145">
            <v>1.3730800151824951</v>
          </cell>
          <cell r="J145">
            <v>1.1495064496994019</v>
          </cell>
        </row>
        <row r="146">
          <cell r="A146">
            <v>1.0219322364330292</v>
          </cell>
          <cell r="B146">
            <v>1.0133914157748223</v>
          </cell>
          <cell r="C146">
            <v>0.88180034488439551</v>
          </cell>
          <cell r="D146">
            <v>0.98791183304786678</v>
          </cell>
          <cell r="E146">
            <v>0.79755674433708179</v>
          </cell>
          <cell r="F146">
            <v>1.0114164854288101</v>
          </cell>
          <cell r="G146">
            <v>1.1161729827523232</v>
          </cell>
          <cell r="H146">
            <v>1.04</v>
          </cell>
          <cell r="I146">
            <v>1.0540586709976196</v>
          </cell>
          <cell r="J146">
            <v>1.3271152973175049</v>
          </cell>
        </row>
        <row r="147">
          <cell r="A147">
            <v>1.0397504489421845</v>
          </cell>
          <cell r="B147">
            <v>1.0256407663226128</v>
          </cell>
          <cell r="C147">
            <v>1.1626601132750511</v>
          </cell>
          <cell r="D147">
            <v>1.0188332326412202</v>
          </cell>
          <cell r="E147">
            <v>1.1122144920825958</v>
          </cell>
          <cell r="F147">
            <v>0.83817957890033712</v>
          </cell>
          <cell r="G147">
            <v>1.060318185389042</v>
          </cell>
          <cell r="H147">
            <v>1.04</v>
          </cell>
          <cell r="I147">
            <v>1.5153408050537109</v>
          </cell>
          <cell r="J147">
            <v>1.3039096593856812</v>
          </cell>
        </row>
        <row r="148">
          <cell r="A148">
            <v>1.0104668061733246</v>
          </cell>
          <cell r="B148">
            <v>1.0007907554507256</v>
          </cell>
          <cell r="C148">
            <v>0.76642095178365699</v>
          </cell>
          <cell r="D148">
            <v>0.86021901440620419</v>
          </cell>
          <cell r="E148">
            <v>1.0273280603885651</v>
          </cell>
          <cell r="F148">
            <v>0.96298622143268575</v>
          </cell>
          <cell r="G148">
            <v>1.0866293445229531</v>
          </cell>
          <cell r="H148">
            <v>1.04</v>
          </cell>
          <cell r="I148">
            <v>0.9881284236907959</v>
          </cell>
          <cell r="J148">
            <v>1.0737437009811401</v>
          </cell>
        </row>
        <row r="149">
          <cell r="A149">
            <v>1.0221584956645966</v>
          </cell>
          <cell r="B149">
            <v>1.0211359664797783</v>
          </cell>
          <cell r="C149">
            <v>1.4158717307448387</v>
          </cell>
          <cell r="D149">
            <v>1.0307600028514863</v>
          </cell>
          <cell r="E149">
            <v>1.2149708731174469</v>
          </cell>
          <cell r="F149">
            <v>1.1994653249979019</v>
          </cell>
          <cell r="G149">
            <v>0.93245501667261121</v>
          </cell>
          <cell r="H149">
            <v>1.04</v>
          </cell>
          <cell r="I149">
            <v>1.2041337490081787</v>
          </cell>
          <cell r="J149">
            <v>1.1507054567337036</v>
          </cell>
        </row>
        <row r="150">
          <cell r="A150">
            <v>1.0232989709377289</v>
          </cell>
          <cell r="B150">
            <v>1.0224322482943535</v>
          </cell>
          <cell r="C150">
            <v>1.0412794265151024</v>
          </cell>
          <cell r="D150">
            <v>0.92062552046775814</v>
          </cell>
          <cell r="E150">
            <v>1.0211208326816559</v>
          </cell>
          <cell r="F150">
            <v>0.97696953070163717</v>
          </cell>
          <cell r="G150">
            <v>1.0119717851281167</v>
          </cell>
          <cell r="H150">
            <v>1.04</v>
          </cell>
          <cell r="I150">
            <v>1.4041451215744019</v>
          </cell>
          <cell r="J150">
            <v>1.3585432767868042</v>
          </cell>
        </row>
        <row r="151">
          <cell r="A151">
            <v>1.1116504590511322</v>
          </cell>
          <cell r="B151">
            <v>1.053791444003582</v>
          </cell>
          <cell r="C151">
            <v>1.3545964869856835</v>
          </cell>
          <cell r="D151">
            <v>1.3245939738750458</v>
          </cell>
          <cell r="E151">
            <v>1.5099452002048492</v>
          </cell>
          <cell r="F151">
            <v>1.2908603454828262</v>
          </cell>
          <cell r="G151">
            <v>1.013081742823124</v>
          </cell>
          <cell r="H151">
            <v>1.04</v>
          </cell>
          <cell r="I151">
            <v>1.1694786548614502</v>
          </cell>
          <cell r="J151">
            <v>1.4105138778686523</v>
          </cell>
        </row>
        <row r="152">
          <cell r="A152">
            <v>1.0287684123516083</v>
          </cell>
          <cell r="B152">
            <v>1.0009974643588067</v>
          </cell>
          <cell r="C152">
            <v>0.92054598659276954</v>
          </cell>
          <cell r="D152">
            <v>0.83767582249641415</v>
          </cell>
          <cell r="E152">
            <v>0.76260046792030323</v>
          </cell>
          <cell r="F152">
            <v>0.81158941042423238</v>
          </cell>
          <cell r="G152">
            <v>1.015822483599186</v>
          </cell>
          <cell r="H152">
            <v>1.04</v>
          </cell>
          <cell r="I152">
            <v>1.8174848556518555</v>
          </cell>
          <cell r="J152">
            <v>1.3800753355026245</v>
          </cell>
        </row>
        <row r="153">
          <cell r="A153">
            <v>1.0067144553661347</v>
          </cell>
          <cell r="B153">
            <v>0.9942365095019341</v>
          </cell>
          <cell r="C153">
            <v>0.9833561095595359</v>
          </cell>
          <cell r="D153">
            <v>0.93253423047065731</v>
          </cell>
          <cell r="E153">
            <v>0.93002872300147998</v>
          </cell>
          <cell r="F153">
            <v>0.99183081638813009</v>
          </cell>
          <cell r="G153">
            <v>1.0720641151070596</v>
          </cell>
          <cell r="H153">
            <v>1.04</v>
          </cell>
          <cell r="I153">
            <v>1.83400559425354</v>
          </cell>
          <cell r="J153">
            <v>1.1761739253997803</v>
          </cell>
        </row>
        <row r="154">
          <cell r="A154">
            <v>1.0959173362255097</v>
          </cell>
          <cell r="B154">
            <v>1.0451906129717827</v>
          </cell>
          <cell r="C154">
            <v>1.1006343278288842</v>
          </cell>
          <cell r="D154">
            <v>1.2744950778484345</v>
          </cell>
          <cell r="E154">
            <v>1.2815764410495758</v>
          </cell>
          <cell r="F154">
            <v>1.239354422211647</v>
          </cell>
          <cell r="G154">
            <v>1.3290574088692666</v>
          </cell>
          <cell r="H154">
            <v>1.04</v>
          </cell>
          <cell r="I154">
            <v>1.6278107166290283</v>
          </cell>
          <cell r="J154">
            <v>1.2497603893280029</v>
          </cell>
        </row>
        <row r="155">
          <cell r="A155">
            <v>1.0427229325771332</v>
          </cell>
          <cell r="B155">
            <v>0.98119221180677418</v>
          </cell>
          <cell r="C155">
            <v>0.8130234393477439</v>
          </cell>
          <cell r="D155">
            <v>0.7032920248508453</v>
          </cell>
          <cell r="E155">
            <v>0.70887468886375415</v>
          </cell>
          <cell r="F155">
            <v>0.82111256372928609</v>
          </cell>
          <cell r="G155">
            <v>1.1493806377053262</v>
          </cell>
          <cell r="H155">
            <v>1.04</v>
          </cell>
          <cell r="I155">
            <v>0.96754306554794312</v>
          </cell>
          <cell r="J155">
            <v>1.1831175088882446</v>
          </cell>
        </row>
        <row r="156">
          <cell r="A156">
            <v>1.0281809489727021</v>
          </cell>
          <cell r="B156">
            <v>1.0213445827364922</v>
          </cell>
          <cell r="C156">
            <v>1.1266308936476708</v>
          </cell>
          <cell r="D156">
            <v>1.1047321088314057</v>
          </cell>
          <cell r="E156">
            <v>1.0599560005664825</v>
          </cell>
          <cell r="F156">
            <v>1.3406528736352921</v>
          </cell>
          <cell r="G156">
            <v>1.3343524470925332</v>
          </cell>
          <cell r="H156">
            <v>1.04</v>
          </cell>
          <cell r="I156">
            <v>1.0957416296005249</v>
          </cell>
          <cell r="J156">
            <v>1.1668274402618408</v>
          </cell>
        </row>
        <row r="157">
          <cell r="A157">
            <v>1.0469025294780732</v>
          </cell>
          <cell r="B157">
            <v>1.0238340303301812</v>
          </cell>
          <cell r="C157">
            <v>1.6049241933226586</v>
          </cell>
          <cell r="D157">
            <v>1.2901503570079804</v>
          </cell>
          <cell r="E157">
            <v>1.5482322437763214</v>
          </cell>
          <cell r="F157">
            <v>1.4443867708444595</v>
          </cell>
          <cell r="G157">
            <v>1.0302911534905435</v>
          </cell>
          <cell r="H157">
            <v>1.04</v>
          </cell>
          <cell r="I157">
            <v>1.4670653343200684</v>
          </cell>
          <cell r="J157">
            <v>1.2541244029998779</v>
          </cell>
        </row>
        <row r="158">
          <cell r="A158">
            <v>0.97461103606224064</v>
          </cell>
          <cell r="B158">
            <v>0.9244820281863213</v>
          </cell>
          <cell r="C158">
            <v>1.1545762929320336</v>
          </cell>
          <cell r="D158">
            <v>0.95571060252189632</v>
          </cell>
          <cell r="E158">
            <v>1.0463258488178253</v>
          </cell>
          <cell r="F158">
            <v>1.1456610466241837</v>
          </cell>
          <cell r="G158">
            <v>1.1625622048974038</v>
          </cell>
          <cell r="H158">
            <v>1.04</v>
          </cell>
          <cell r="I158">
            <v>0.91216230392456055</v>
          </cell>
          <cell r="J158">
            <v>1.0628112554550171</v>
          </cell>
        </row>
        <row r="159">
          <cell r="A159">
            <v>0.98022764134407048</v>
          </cell>
          <cell r="B159">
            <v>0.98604772537946705</v>
          </cell>
          <cell r="C159">
            <v>1.0733821305632592</v>
          </cell>
          <cell r="D159">
            <v>1.2023560531139375</v>
          </cell>
          <cell r="E159">
            <v>1.2379364235401153</v>
          </cell>
          <cell r="F159">
            <v>0.92474584829807271</v>
          </cell>
          <cell r="G159">
            <v>1.0385792985558511</v>
          </cell>
          <cell r="H159">
            <v>1.04</v>
          </cell>
          <cell r="I159">
            <v>1.3700127601623535</v>
          </cell>
          <cell r="J159">
            <v>1.2780238389968872</v>
          </cell>
        </row>
        <row r="160">
          <cell r="A160">
            <v>0.9186842958927155</v>
          </cell>
          <cell r="B160">
            <v>0.90983210057020192</v>
          </cell>
          <cell r="C160">
            <v>1.0214196357131005</v>
          </cell>
          <cell r="D160">
            <v>1.1347131259441376</v>
          </cell>
          <cell r="E160">
            <v>1.1086862547397613</v>
          </cell>
          <cell r="F160">
            <v>1.1488693262338638</v>
          </cell>
          <cell r="G160">
            <v>0.91268147379159925</v>
          </cell>
          <cell r="H160">
            <v>1.04</v>
          </cell>
          <cell r="I160">
            <v>0.96548008918762207</v>
          </cell>
          <cell r="J160">
            <v>1.0991268157958984</v>
          </cell>
        </row>
        <row r="161">
          <cell r="A161">
            <v>1.0383771579265595</v>
          </cell>
          <cell r="B161">
            <v>1.0114071771502495</v>
          </cell>
          <cell r="C161">
            <v>1.0880955371260643</v>
          </cell>
          <cell r="D161">
            <v>1.0113701350688935</v>
          </cell>
          <cell r="E161">
            <v>1.2039167149066925</v>
          </cell>
          <cell r="F161">
            <v>1.0069976354837418</v>
          </cell>
          <cell r="G161">
            <v>1.0112351909279824</v>
          </cell>
          <cell r="H161">
            <v>1.04</v>
          </cell>
          <cell r="I161">
            <v>1.0817035436630249</v>
          </cell>
          <cell r="J161">
            <v>1.0487760305404663</v>
          </cell>
        </row>
        <row r="162">
          <cell r="A162">
            <v>1.0383334081172944</v>
          </cell>
          <cell r="B162">
            <v>0.98650823086500172</v>
          </cell>
          <cell r="C162">
            <v>1.0161392602324486</v>
          </cell>
          <cell r="D162">
            <v>0.98843718838691708</v>
          </cell>
          <cell r="E162">
            <v>1.1301247341632843</v>
          </cell>
          <cell r="F162">
            <v>1.3914564157724381</v>
          </cell>
          <cell r="G162">
            <v>1.305043412744999</v>
          </cell>
          <cell r="H162">
            <v>1.04</v>
          </cell>
          <cell r="I162">
            <v>0.93723934888839722</v>
          </cell>
          <cell r="J162">
            <v>1.0677634477615356</v>
          </cell>
        </row>
        <row r="163">
          <cell r="A163">
            <v>1.0704308669567109</v>
          </cell>
          <cell r="B163">
            <v>1.0018698379397393</v>
          </cell>
          <cell r="C163">
            <v>1.3715063247084618</v>
          </cell>
          <cell r="D163">
            <v>1.2227365500926972</v>
          </cell>
          <cell r="E163">
            <v>1.3422973616123199</v>
          </cell>
          <cell r="F163">
            <v>1.3520358110666275</v>
          </cell>
          <cell r="G163">
            <v>1.2361624971032144</v>
          </cell>
          <cell r="H163">
            <v>1.04</v>
          </cell>
          <cell r="I163">
            <v>1.2394365072250366</v>
          </cell>
          <cell r="J163">
            <v>1.0889574289321899</v>
          </cell>
        </row>
        <row r="164">
          <cell r="A164">
            <v>1.0202232520580292</v>
          </cell>
          <cell r="B164">
            <v>0.99918417185544972</v>
          </cell>
          <cell r="C164">
            <v>0.77292608350515357</v>
          </cell>
          <cell r="D164">
            <v>0.80033232045173641</v>
          </cell>
          <cell r="E164">
            <v>1.0448930723667145</v>
          </cell>
          <cell r="F164">
            <v>0.94861285936832418</v>
          </cell>
          <cell r="G164">
            <v>1.1591230168938638</v>
          </cell>
          <cell r="H164">
            <v>1.04</v>
          </cell>
          <cell r="I164">
            <v>1.1986842155456543</v>
          </cell>
          <cell r="J164">
            <v>1.2368826866149902</v>
          </cell>
        </row>
        <row r="165">
          <cell r="A165">
            <v>0.99799650120735173</v>
          </cell>
          <cell r="B165">
            <v>0.98388610333204274</v>
          </cell>
          <cell r="C165">
            <v>1.2185871514678002</v>
          </cell>
          <cell r="D165">
            <v>1.0493942029476166</v>
          </cell>
          <cell r="E165">
            <v>0.98899673056602466</v>
          </cell>
          <cell r="F165">
            <v>1.0536715294122696</v>
          </cell>
          <cell r="G165">
            <v>1.0951865449547769</v>
          </cell>
          <cell r="H165">
            <v>1.04</v>
          </cell>
          <cell r="I165">
            <v>1.1781048774719238</v>
          </cell>
          <cell r="J165">
            <v>1.2384219169616699</v>
          </cell>
        </row>
        <row r="166">
          <cell r="A166">
            <v>0.97676258492469792</v>
          </cell>
          <cell r="B166">
            <v>0.9329572126269341</v>
          </cell>
          <cell r="C166">
            <v>0.97451137632131568</v>
          </cell>
          <cell r="D166">
            <v>1.0348609216213227</v>
          </cell>
          <cell r="E166">
            <v>0.89023904633522022</v>
          </cell>
          <cell r="F166">
            <v>1.0687453056573868</v>
          </cell>
          <cell r="G166">
            <v>1.2098992601037026</v>
          </cell>
          <cell r="H166">
            <v>1.04</v>
          </cell>
          <cell r="I166">
            <v>1.1632355451583862</v>
          </cell>
          <cell r="J166">
            <v>1.1060116291046143</v>
          </cell>
        </row>
        <row r="167">
          <cell r="A167">
            <v>1.1162395398616791</v>
          </cell>
          <cell r="B167">
            <v>1.0442855760455132</v>
          </cell>
          <cell r="C167">
            <v>1.4055905255675316</v>
          </cell>
          <cell r="D167">
            <v>1.3795122630596162</v>
          </cell>
          <cell r="E167">
            <v>1.1958233578205109</v>
          </cell>
          <cell r="F167">
            <v>1.2736800218820572</v>
          </cell>
          <cell r="G167">
            <v>1.1413228049874307</v>
          </cell>
          <cell r="H167">
            <v>1.04</v>
          </cell>
          <cell r="I167">
            <v>1.1915855407714844</v>
          </cell>
          <cell r="J167">
            <v>1.1447181701660156</v>
          </cell>
        </row>
        <row r="168">
          <cell r="A168">
            <v>1.1140245120525361</v>
          </cell>
          <cell r="B168">
            <v>1.0289984151721001</v>
          </cell>
          <cell r="C168">
            <v>1.5289450797438622</v>
          </cell>
          <cell r="D168">
            <v>1.3612211472988129</v>
          </cell>
          <cell r="E168">
            <v>1.2130901081562042</v>
          </cell>
          <cell r="F168">
            <v>1.7043796087503433</v>
          </cell>
          <cell r="G168">
            <v>1.2141921058297158</v>
          </cell>
          <cell r="H168">
            <v>1.04</v>
          </cell>
          <cell r="I168">
            <v>1.0193848609924316</v>
          </cell>
          <cell r="J168">
            <v>1.246967077255249</v>
          </cell>
        </row>
        <row r="169">
          <cell r="A169">
            <v>1.0263032834529877</v>
          </cell>
          <cell r="B169">
            <v>0.99283282011747365</v>
          </cell>
          <cell r="C169">
            <v>0.89825653165578834</v>
          </cell>
          <cell r="D169">
            <v>1.1178829200267792</v>
          </cell>
          <cell r="E169">
            <v>0.85104529690742481</v>
          </cell>
          <cell r="F169">
            <v>0.91268955719470968</v>
          </cell>
          <cell r="G169">
            <v>1.2514066234230996</v>
          </cell>
          <cell r="H169">
            <v>1.04</v>
          </cell>
          <cell r="I169">
            <v>2.0673298835754395</v>
          </cell>
          <cell r="J169">
            <v>1.1615549325942993</v>
          </cell>
        </row>
        <row r="170">
          <cell r="A170">
            <v>1.134363285779953</v>
          </cell>
          <cell r="B170">
            <v>1.0609636709094048</v>
          </cell>
          <cell r="C170">
            <v>0.87405293315649024</v>
          </cell>
          <cell r="D170">
            <v>0.92519022297859188</v>
          </cell>
          <cell r="E170">
            <v>0.85057567191123951</v>
          </cell>
          <cell r="F170">
            <v>0.91967259895801534</v>
          </cell>
          <cell r="G170">
            <v>1.100387765467167</v>
          </cell>
          <cell r="H170">
            <v>1.04</v>
          </cell>
          <cell r="I170">
            <v>1.3207412958145142</v>
          </cell>
          <cell r="J170">
            <v>1.0617562532424927</v>
          </cell>
        </row>
        <row r="171">
          <cell r="A171">
            <v>1.0029455344676972</v>
          </cell>
          <cell r="B171">
            <v>1.0102963849902153</v>
          </cell>
          <cell r="C171">
            <v>1.3527349147200585</v>
          </cell>
          <cell r="D171">
            <v>1.4473485476970673</v>
          </cell>
          <cell r="E171">
            <v>1.3241341574192047</v>
          </cell>
          <cell r="F171">
            <v>1.4770646597146988</v>
          </cell>
          <cell r="G171">
            <v>0.92135079056024549</v>
          </cell>
          <cell r="H171">
            <v>1.04</v>
          </cell>
          <cell r="I171">
            <v>1.1328648328781128</v>
          </cell>
          <cell r="J171">
            <v>1.3106328248977661</v>
          </cell>
        </row>
        <row r="172">
          <cell r="A172">
            <v>1.0293942611217499</v>
          </cell>
          <cell r="B172">
            <v>0.96447346657514577</v>
          </cell>
          <cell r="C172">
            <v>0.89605235189199439</v>
          </cell>
          <cell r="D172">
            <v>0.89061583352088924</v>
          </cell>
          <cell r="E172">
            <v>0.97749446463584888</v>
          </cell>
          <cell r="F172">
            <v>1.1203589941263199</v>
          </cell>
          <cell r="G172">
            <v>1.0044137969613076</v>
          </cell>
          <cell r="H172">
            <v>1.04</v>
          </cell>
          <cell r="I172">
            <v>0.96308296918869019</v>
          </cell>
          <cell r="J172">
            <v>1.2154124975204468</v>
          </cell>
        </row>
        <row r="173">
          <cell r="A173">
            <v>0.96281289267539982</v>
          </cell>
          <cell r="B173">
            <v>0.95257554501295094</v>
          </cell>
          <cell r="C173">
            <v>1.1601306113600731</v>
          </cell>
          <cell r="D173">
            <v>1.0261787898540498</v>
          </cell>
          <cell r="E173">
            <v>1.0563444359302521</v>
          </cell>
          <cell r="F173">
            <v>1.1686177755594254</v>
          </cell>
          <cell r="G173">
            <v>0.90600110441446302</v>
          </cell>
          <cell r="H173">
            <v>1.04</v>
          </cell>
          <cell r="I173">
            <v>1.077808141708374</v>
          </cell>
          <cell r="J173">
            <v>1.0763604640960693</v>
          </cell>
        </row>
        <row r="174">
          <cell r="A174">
            <v>1.0245753448009491</v>
          </cell>
          <cell r="B174">
            <v>1.0190475389361382</v>
          </cell>
          <cell r="C174">
            <v>0.82399337619543067</v>
          </cell>
          <cell r="D174">
            <v>0.84798122715950008</v>
          </cell>
          <cell r="E174">
            <v>0.99881981444358814</v>
          </cell>
          <cell r="F174">
            <v>0.97890697968006124</v>
          </cell>
          <cell r="G174">
            <v>1.3093461528420449</v>
          </cell>
          <cell r="H174">
            <v>1.04</v>
          </cell>
          <cell r="I174">
            <v>1.5799884796142578</v>
          </cell>
          <cell r="J174">
            <v>0.95684653520584106</v>
          </cell>
        </row>
        <row r="175">
          <cell r="A175">
            <v>1.0032668035030365</v>
          </cell>
          <cell r="B175">
            <v>0.98371473997831349</v>
          </cell>
          <cell r="C175">
            <v>1.4320626172423363</v>
          </cell>
          <cell r="D175">
            <v>1.4382154471874238</v>
          </cell>
          <cell r="E175">
            <v>1.5402238829135895</v>
          </cell>
          <cell r="F175">
            <v>1.5215812231302261</v>
          </cell>
          <cell r="G175">
            <v>0.92552859932184217</v>
          </cell>
          <cell r="H175">
            <v>1.04</v>
          </cell>
          <cell r="I175">
            <v>1.375413179397583</v>
          </cell>
          <cell r="J175">
            <v>1.1389291286468506</v>
          </cell>
        </row>
        <row r="176">
          <cell r="A176">
            <v>1.0879088561534882</v>
          </cell>
          <cell r="B176">
            <v>1.0611368820071221</v>
          </cell>
          <cell r="C176">
            <v>0.85399912923574439</v>
          </cell>
          <cell r="D176">
            <v>0.76129825186729427</v>
          </cell>
          <cell r="E176">
            <v>0.94777821135520923</v>
          </cell>
          <cell r="F176">
            <v>0.85125057947635641</v>
          </cell>
          <cell r="G176">
            <v>1.2316818967461587</v>
          </cell>
          <cell r="H176">
            <v>1.04</v>
          </cell>
          <cell r="I176">
            <v>1.291318416595459</v>
          </cell>
          <cell r="J176">
            <v>1.4013447761535645</v>
          </cell>
        </row>
        <row r="177">
          <cell r="A177">
            <v>1.0577351968288422</v>
          </cell>
          <cell r="B177">
            <v>1.0085529491305352</v>
          </cell>
          <cell r="C177">
            <v>0.86983310312032691</v>
          </cell>
          <cell r="D177">
            <v>1.002046478509903</v>
          </cell>
          <cell r="E177">
            <v>1.0429943068027496</v>
          </cell>
          <cell r="F177">
            <v>0.89005278599262228</v>
          </cell>
          <cell r="G177">
            <v>0.93968535810708997</v>
          </cell>
          <cell r="H177">
            <v>1.04</v>
          </cell>
          <cell r="I177">
            <v>1.1588599681854248</v>
          </cell>
          <cell r="J177">
            <v>1.1124516725540161</v>
          </cell>
        </row>
        <row r="178">
          <cell r="A178">
            <v>1.0315005700588227</v>
          </cell>
          <cell r="B178">
            <v>1.0207862064242363</v>
          </cell>
          <cell r="C178">
            <v>0.99248247474431983</v>
          </cell>
          <cell r="D178">
            <v>1.217914295911789</v>
          </cell>
          <cell r="E178">
            <v>1.1583171350955963</v>
          </cell>
          <cell r="F178">
            <v>1.2661067749261856</v>
          </cell>
          <cell r="G178">
            <v>1.2636738553643228</v>
          </cell>
          <cell r="H178">
            <v>1.04</v>
          </cell>
          <cell r="I178">
            <v>1.4091981649398804</v>
          </cell>
          <cell r="J178">
            <v>1.1776481866836548</v>
          </cell>
        </row>
        <row r="179">
          <cell r="A179">
            <v>1.0326898019313813</v>
          </cell>
          <cell r="B179">
            <v>1.0221389934420586</v>
          </cell>
          <cell r="C179">
            <v>1.5329122456908226</v>
          </cell>
          <cell r="D179">
            <v>1.4080770738124848</v>
          </cell>
          <cell r="E179">
            <v>1.363367484331131</v>
          </cell>
          <cell r="F179">
            <v>1.5105212236642838</v>
          </cell>
          <cell r="G179">
            <v>1.3060657516121865</v>
          </cell>
          <cell r="H179">
            <v>1.04</v>
          </cell>
          <cell r="I179">
            <v>0.97401714324951172</v>
          </cell>
          <cell r="J179">
            <v>1.1613079309463501</v>
          </cell>
        </row>
        <row r="180">
          <cell r="A180">
            <v>1.1080714385509491</v>
          </cell>
          <cell r="B180">
            <v>1.067667405307293</v>
          </cell>
          <cell r="C180">
            <v>1.214114657342434</v>
          </cell>
          <cell r="D180">
            <v>1.4079844481945039</v>
          </cell>
          <cell r="E180">
            <v>1.2202837927341461</v>
          </cell>
          <cell r="F180">
            <v>1.0498581434488297</v>
          </cell>
          <cell r="G180">
            <v>0.88439668565988538</v>
          </cell>
          <cell r="H180">
            <v>1.04</v>
          </cell>
          <cell r="I180">
            <v>0.8155900239944458</v>
          </cell>
          <cell r="J180">
            <v>1.0778660774230957</v>
          </cell>
        </row>
        <row r="181">
          <cell r="A181">
            <v>0.98624979662895207</v>
          </cell>
          <cell r="B181">
            <v>0.99616460055112843</v>
          </cell>
          <cell r="C181">
            <v>0.70381008714437476</v>
          </cell>
          <cell r="D181">
            <v>0.76529170346260067</v>
          </cell>
          <cell r="E181">
            <v>0.76093791556358326</v>
          </cell>
          <cell r="F181">
            <v>0.63282262337207784</v>
          </cell>
          <cell r="G181">
            <v>0.99437577873468397</v>
          </cell>
          <cell r="H181">
            <v>1.04</v>
          </cell>
          <cell r="I181">
            <v>1.069766640663147</v>
          </cell>
          <cell r="J181">
            <v>1.1228713989257813</v>
          </cell>
        </row>
        <row r="182">
          <cell r="A182">
            <v>1.026892058134079</v>
          </cell>
          <cell r="B182">
            <v>0.98212216347455983</v>
          </cell>
          <cell r="C182">
            <v>0.97516017287969581</v>
          </cell>
          <cell r="D182">
            <v>1.1341982610225678</v>
          </cell>
          <cell r="E182">
            <v>0.87163882088661182</v>
          </cell>
          <cell r="F182">
            <v>0.86986332190036764</v>
          </cell>
          <cell r="G182">
            <v>1.2712680831551553</v>
          </cell>
          <cell r="H182">
            <v>1.04</v>
          </cell>
          <cell r="I182">
            <v>1.2962379455566406</v>
          </cell>
          <cell r="J182">
            <v>1.1717398166656494</v>
          </cell>
        </row>
        <row r="183">
          <cell r="A183">
            <v>1.0870383899211884</v>
          </cell>
          <cell r="B183">
            <v>1.1205991908907891</v>
          </cell>
          <cell r="C183">
            <v>0.90014826387166968</v>
          </cell>
          <cell r="D183">
            <v>0.82245011401176449</v>
          </cell>
          <cell r="E183">
            <v>0.83661972117423999</v>
          </cell>
          <cell r="F183">
            <v>0.95098119032382955</v>
          </cell>
          <cell r="G183">
            <v>0.84077896028757093</v>
          </cell>
          <cell r="H183">
            <v>1.04</v>
          </cell>
          <cell r="I183">
            <v>1.1302907466888428</v>
          </cell>
          <cell r="J183">
            <v>1.0775562524795532</v>
          </cell>
        </row>
        <row r="184">
          <cell r="A184">
            <v>1.0436164062023163</v>
          </cell>
          <cell r="B184">
            <v>0.98492018431425099</v>
          </cell>
          <cell r="C184">
            <v>1.0138708266615868</v>
          </cell>
          <cell r="D184">
            <v>1.0130106933116914</v>
          </cell>
          <cell r="E184">
            <v>1.2051625711917877</v>
          </cell>
          <cell r="F184">
            <v>1.1135544086694718</v>
          </cell>
          <cell r="G184">
            <v>1.2192664876580239</v>
          </cell>
          <cell r="H184">
            <v>1.04</v>
          </cell>
          <cell r="I184">
            <v>1.4856958389282227</v>
          </cell>
          <cell r="J184">
            <v>1.2210519313812256</v>
          </cell>
        </row>
        <row r="185">
          <cell r="A185">
            <v>0.98311757254600529</v>
          </cell>
          <cell r="B185">
            <v>0.99791244715452199</v>
          </cell>
          <cell r="C185">
            <v>1.0764512929320336</v>
          </cell>
          <cell r="D185">
            <v>0.97424049448966976</v>
          </cell>
          <cell r="E185">
            <v>0.87871723008155811</v>
          </cell>
          <cell r="F185">
            <v>1.018749764084816</v>
          </cell>
          <cell r="G185">
            <v>1.2771250739693643</v>
          </cell>
          <cell r="H185">
            <v>1.04</v>
          </cell>
          <cell r="I185">
            <v>1.162378191947937</v>
          </cell>
          <cell r="J185">
            <v>1.1713581085205078</v>
          </cell>
        </row>
        <row r="186">
          <cell r="A186">
            <v>1.1035214583873749</v>
          </cell>
          <cell r="B186">
            <v>1.0598268911242485</v>
          </cell>
          <cell r="C186">
            <v>1.2460317525267601</v>
          </cell>
          <cell r="D186">
            <v>1.3764663465023041</v>
          </cell>
          <cell r="E186">
            <v>1.5093877775669098</v>
          </cell>
          <cell r="F186">
            <v>1.2350221182107926</v>
          </cell>
          <cell r="G186">
            <v>1.2086183562874795</v>
          </cell>
          <cell r="H186">
            <v>1.04</v>
          </cell>
          <cell r="I186">
            <v>0.89635759592056274</v>
          </cell>
          <cell r="J186">
            <v>1.3196793794631958</v>
          </cell>
        </row>
        <row r="187">
          <cell r="A187">
            <v>1.068287960767746</v>
          </cell>
          <cell r="B187">
            <v>1.0237752601504326</v>
          </cell>
          <cell r="C187">
            <v>0.96159314244985572</v>
          </cell>
          <cell r="D187">
            <v>1.0664335019588471</v>
          </cell>
          <cell r="E187">
            <v>0.87667767834663379</v>
          </cell>
          <cell r="F187">
            <v>1.0584997440576553</v>
          </cell>
          <cell r="G187">
            <v>1.1677692666649819</v>
          </cell>
          <cell r="H187">
            <v>1.04</v>
          </cell>
          <cell r="I187">
            <v>1.2129268646240234</v>
          </cell>
          <cell r="J187">
            <v>1.2412254810333252</v>
          </cell>
        </row>
        <row r="188">
          <cell r="A188">
            <v>1.0848129909038544</v>
          </cell>
          <cell r="B188">
            <v>1.0557544633746148</v>
          </cell>
          <cell r="C188">
            <v>0.906146875321865</v>
          </cell>
          <cell r="D188">
            <v>1.2721887357234956</v>
          </cell>
          <cell r="E188">
            <v>1.0751246674060821</v>
          </cell>
          <cell r="F188">
            <v>1.0071656013727188</v>
          </cell>
          <cell r="G188">
            <v>0.95571078211069105</v>
          </cell>
          <cell r="H188">
            <v>1.04</v>
          </cell>
          <cell r="I188">
            <v>0.98747432231903076</v>
          </cell>
          <cell r="J188">
            <v>1.2315641641616821</v>
          </cell>
        </row>
        <row r="189">
          <cell r="A189">
            <v>0.99580305027961735</v>
          </cell>
          <cell r="B189">
            <v>1.0327560111880303</v>
          </cell>
          <cell r="C189">
            <v>1.1184273871779442</v>
          </cell>
          <cell r="D189">
            <v>1.0623553521633149</v>
          </cell>
          <cell r="E189">
            <v>1.1212518675327301</v>
          </cell>
          <cell r="F189">
            <v>1.2975242639780045</v>
          </cell>
          <cell r="G189">
            <v>1.2679622903466226</v>
          </cell>
          <cell r="H189">
            <v>1.04</v>
          </cell>
          <cell r="I189">
            <v>0.791736900806427</v>
          </cell>
          <cell r="J189">
            <v>1.1361916065216064</v>
          </cell>
        </row>
        <row r="190">
          <cell r="A190">
            <v>1.0656580846309662</v>
          </cell>
          <cell r="B190">
            <v>1.0433431074023247</v>
          </cell>
          <cell r="C190">
            <v>0.94226121038198463</v>
          </cell>
          <cell r="D190">
            <v>0.98805255961418148</v>
          </cell>
          <cell r="E190">
            <v>1.0297718508243561</v>
          </cell>
          <cell r="F190">
            <v>1.0680745149850845</v>
          </cell>
          <cell r="G190">
            <v>1.1192686095833779</v>
          </cell>
          <cell r="H190">
            <v>1.04</v>
          </cell>
          <cell r="I190">
            <v>0.89005005359649658</v>
          </cell>
          <cell r="J190">
            <v>0.90880721807479858</v>
          </cell>
        </row>
        <row r="191">
          <cell r="A191">
            <v>1.0700253169536591</v>
          </cell>
          <cell r="B191">
            <v>1.0360836192965508</v>
          </cell>
          <cell r="C191">
            <v>1.0848731908202172</v>
          </cell>
          <cell r="D191">
            <v>1.2518976457118989</v>
          </cell>
          <cell r="E191">
            <v>0.97411500048637378</v>
          </cell>
          <cell r="F191">
            <v>0.85163890373706808</v>
          </cell>
          <cell r="G191">
            <v>1.0142522588372231</v>
          </cell>
          <cell r="H191">
            <v>1.04</v>
          </cell>
          <cell r="I191">
            <v>1.1086220741271973</v>
          </cell>
          <cell r="J191">
            <v>1.1183398962020874</v>
          </cell>
        </row>
        <row r="192">
          <cell r="A192">
            <v>1.0471653859615326</v>
          </cell>
          <cell r="B192">
            <v>1.0052851840853692</v>
          </cell>
          <cell r="C192">
            <v>0.7625551137328147</v>
          </cell>
          <cell r="D192">
            <v>0.79028393101692196</v>
          </cell>
          <cell r="E192">
            <v>0.71745477747917163</v>
          </cell>
          <cell r="F192">
            <v>0.82087098610401144</v>
          </cell>
          <cell r="G192">
            <v>1.1567991510033608</v>
          </cell>
          <cell r="H192">
            <v>1.04</v>
          </cell>
          <cell r="I192">
            <v>0.97349071502685547</v>
          </cell>
          <cell r="J192">
            <v>1.0452920198440552</v>
          </cell>
        </row>
        <row r="193">
          <cell r="A193">
            <v>1.0656543891429902</v>
          </cell>
          <cell r="B193">
            <v>1.0589251920580864</v>
          </cell>
          <cell r="C193">
            <v>1.0248980435729027</v>
          </cell>
          <cell r="D193">
            <v>1.0382539756298066</v>
          </cell>
          <cell r="E193">
            <v>1.197472856760025</v>
          </cell>
          <cell r="F193">
            <v>1.0487038398981094</v>
          </cell>
          <cell r="G193">
            <v>1.4373183980584145</v>
          </cell>
          <cell r="H193">
            <v>1.04</v>
          </cell>
          <cell r="I193">
            <v>1.2439826726913452</v>
          </cell>
          <cell r="J193">
            <v>1.3654675483703613</v>
          </cell>
        </row>
        <row r="194">
          <cell r="A194">
            <v>1.0618361155986786</v>
          </cell>
          <cell r="B194">
            <v>1.0691702768206597</v>
          </cell>
          <cell r="C194">
            <v>1.3042572650313378</v>
          </cell>
          <cell r="D194">
            <v>1.351618719816208</v>
          </cell>
          <cell r="E194">
            <v>1.4145516617298126</v>
          </cell>
          <cell r="F194">
            <v>1.1214254404306412</v>
          </cell>
          <cell r="G194">
            <v>1.2749264970421792</v>
          </cell>
          <cell r="H194">
            <v>1.04</v>
          </cell>
          <cell r="I194">
            <v>1.3487329483032227</v>
          </cell>
          <cell r="J194">
            <v>1.1986849308013916</v>
          </cell>
        </row>
        <row r="195">
          <cell r="A195">
            <v>1.0468588988780976</v>
          </cell>
          <cell r="B195">
            <v>0.99622486084699635</v>
          </cell>
          <cell r="C195">
            <v>1.1438716563582421</v>
          </cell>
          <cell r="D195">
            <v>1.3100171811580659</v>
          </cell>
          <cell r="E195">
            <v>1.2485948069095612</v>
          </cell>
          <cell r="F195">
            <v>1.4183422828912735</v>
          </cell>
          <cell r="G195">
            <v>1.1457904115319253</v>
          </cell>
          <cell r="H195">
            <v>1.04</v>
          </cell>
          <cell r="I195">
            <v>1.2802600860595703</v>
          </cell>
          <cell r="J195">
            <v>1.1049574613571167</v>
          </cell>
        </row>
        <row r="196">
          <cell r="A196">
            <v>1.0182251851558686</v>
          </cell>
          <cell r="B196">
            <v>1.0234599515795708</v>
          </cell>
          <cell r="C196">
            <v>1.1637540969252587</v>
          </cell>
          <cell r="D196">
            <v>1.4774430520534516</v>
          </cell>
          <cell r="E196">
            <v>1.004468546628952</v>
          </cell>
          <cell r="F196">
            <v>1.199115803360939</v>
          </cell>
          <cell r="G196">
            <v>1.1122633948922158</v>
          </cell>
          <cell r="H196">
            <v>1.04</v>
          </cell>
          <cell r="I196">
            <v>1.4734429121017456</v>
          </cell>
          <cell r="J196">
            <v>1.2873804569244385</v>
          </cell>
        </row>
        <row r="197">
          <cell r="A197">
            <v>1.0181707065105439</v>
          </cell>
          <cell r="B197">
            <v>0.97969720810651784</v>
          </cell>
          <cell r="C197">
            <v>0.62298314899206153</v>
          </cell>
          <cell r="D197">
            <v>0.75562907528877254</v>
          </cell>
          <cell r="E197">
            <v>0.68531392645835865</v>
          </cell>
          <cell r="F197">
            <v>0.69129013073444356</v>
          </cell>
          <cell r="G197">
            <v>1.0745301976799966</v>
          </cell>
          <cell r="H197">
            <v>1.04</v>
          </cell>
          <cell r="I197">
            <v>1.5186617374420166</v>
          </cell>
          <cell r="J197">
            <v>1.1815574169158936</v>
          </cell>
        </row>
        <row r="198">
          <cell r="A198">
            <v>1.1037578504085541</v>
          </cell>
          <cell r="B198">
            <v>1.084687988460064</v>
          </cell>
          <cell r="C198">
            <v>0.86294930309057227</v>
          </cell>
          <cell r="D198">
            <v>0.90614814829826351</v>
          </cell>
          <cell r="E198">
            <v>0.98153530192375171</v>
          </cell>
          <cell r="F198">
            <v>1.0195684934854508</v>
          </cell>
          <cell r="G198">
            <v>0.99889798313379285</v>
          </cell>
          <cell r="H198">
            <v>1.04</v>
          </cell>
          <cell r="I198">
            <v>0.94129753112792969</v>
          </cell>
          <cell r="J198">
            <v>1.1685110330581665</v>
          </cell>
        </row>
        <row r="199">
          <cell r="A199">
            <v>1.0928890626430512</v>
          </cell>
          <cell r="B199">
            <v>1.0496751472353936</v>
          </cell>
          <cell r="C199">
            <v>1.1528314265608788</v>
          </cell>
          <cell r="D199">
            <v>0.99979473423957821</v>
          </cell>
          <cell r="E199">
            <v>0.92695306372642505</v>
          </cell>
          <cell r="F199">
            <v>0.97466521513462057</v>
          </cell>
          <cell r="G199">
            <v>0.98767109066247938</v>
          </cell>
          <cell r="H199">
            <v>1.04</v>
          </cell>
          <cell r="I199">
            <v>1.1133812665939331</v>
          </cell>
          <cell r="J199">
            <v>1.2619280815124512</v>
          </cell>
        </row>
        <row r="200">
          <cell r="A200">
            <v>1.1714062612056733</v>
          </cell>
          <cell r="B200">
            <v>1.124021689593792</v>
          </cell>
          <cell r="C200">
            <v>1.1888910445570946</v>
          </cell>
          <cell r="D200">
            <v>1.0542424447536469</v>
          </cell>
          <cell r="E200">
            <v>1.1689753992557526</v>
          </cell>
          <cell r="F200">
            <v>1.2760977054834366</v>
          </cell>
          <cell r="G200">
            <v>1.1664434209465981</v>
          </cell>
          <cell r="H200">
            <v>1.04</v>
          </cell>
          <cell r="I200">
            <v>1.2482881546020508</v>
          </cell>
          <cell r="J200">
            <v>1.1326320171356201</v>
          </cell>
        </row>
        <row r="201">
          <cell r="A201">
            <v>1.082400075674057</v>
          </cell>
          <cell r="B201">
            <v>1.0557203695178032</v>
          </cell>
          <cell r="C201">
            <v>1.5434747847914696</v>
          </cell>
          <cell r="D201">
            <v>1.1404592521190644</v>
          </cell>
          <cell r="E201">
            <v>1.4639844162464142</v>
          </cell>
          <cell r="F201">
            <v>1.4632634426355362</v>
          </cell>
          <cell r="G201">
            <v>0.99380518347024915</v>
          </cell>
          <cell r="H201">
            <v>1.04</v>
          </cell>
          <cell r="I201">
            <v>0.90169090032577515</v>
          </cell>
          <cell r="J201">
            <v>1.1293615102767944</v>
          </cell>
        </row>
        <row r="202">
          <cell r="A202">
            <v>1.0735347192287445</v>
          </cell>
          <cell r="B202">
            <v>1.0077542468905449</v>
          </cell>
          <cell r="C202">
            <v>1.4559128198027611</v>
          </cell>
          <cell r="D202">
            <v>1.3940467364788056</v>
          </cell>
          <cell r="E202">
            <v>1.4762372238636017</v>
          </cell>
          <cell r="F202">
            <v>1.7671207691431046</v>
          </cell>
          <cell r="G202">
            <v>0.99871887117624281</v>
          </cell>
          <cell r="H202">
            <v>1.04</v>
          </cell>
          <cell r="I202">
            <v>0.83825057744979858</v>
          </cell>
          <cell r="J202">
            <v>1.1200050115585327</v>
          </cell>
        </row>
        <row r="203">
          <cell r="A203">
            <v>1.0498775165081025</v>
          </cell>
          <cell r="B203">
            <v>1.039279143512249</v>
          </cell>
          <cell r="C203">
            <v>1.0830269965529442</v>
          </cell>
          <cell r="D203">
            <v>1.1164209372997285</v>
          </cell>
          <cell r="E203">
            <v>0.94932691884040821</v>
          </cell>
          <cell r="F203">
            <v>1.0056034828424454</v>
          </cell>
          <cell r="G203">
            <v>1.1670432820916177</v>
          </cell>
          <cell r="H203">
            <v>1.04</v>
          </cell>
          <cell r="I203">
            <v>1.1304010152816772</v>
          </cell>
          <cell r="J203">
            <v>1.0738216638565063</v>
          </cell>
        </row>
        <row r="204">
          <cell r="A204">
            <v>1.1001754920482636</v>
          </cell>
          <cell r="B204">
            <v>1.0704287692904473</v>
          </cell>
          <cell r="C204">
            <v>0.96634202331304542</v>
          </cell>
          <cell r="D204">
            <v>1.0680869348049165</v>
          </cell>
          <cell r="E204">
            <v>0.95347891879081714</v>
          </cell>
          <cell r="F204">
            <v>1.0947132612466812</v>
          </cell>
          <cell r="G204">
            <v>1.3582402005791665</v>
          </cell>
          <cell r="H204">
            <v>1.04</v>
          </cell>
          <cell r="I204">
            <v>1.0386340618133545</v>
          </cell>
          <cell r="J204">
            <v>1.0411809682846069</v>
          </cell>
        </row>
        <row r="205">
          <cell r="A205">
            <v>1.0408699433803559</v>
          </cell>
          <cell r="B205">
            <v>1.0302558347582818</v>
          </cell>
          <cell r="C205">
            <v>0.94363313049077979</v>
          </cell>
          <cell r="D205">
            <v>1.1748042829036713</v>
          </cell>
          <cell r="E205">
            <v>0.93419532608985889</v>
          </cell>
          <cell r="F205">
            <v>0.9758986736536025</v>
          </cell>
          <cell r="G205">
            <v>0.98059524446725843</v>
          </cell>
          <cell r="H205">
            <v>1.04</v>
          </cell>
          <cell r="I205">
            <v>1.3666834831237793</v>
          </cell>
          <cell r="J205">
            <v>1.2443528175354004</v>
          </cell>
        </row>
        <row r="206">
          <cell r="A206">
            <v>1.1265849988460541</v>
          </cell>
          <cell r="B206">
            <v>1.0910129949450493</v>
          </cell>
          <cell r="C206">
            <v>0.9332079800963401</v>
          </cell>
          <cell r="D206">
            <v>1.2238722569942475</v>
          </cell>
          <cell r="E206">
            <v>1.206977890253067</v>
          </cell>
          <cell r="F206">
            <v>1.1356376911401749</v>
          </cell>
          <cell r="G206">
            <v>1.1004702582955361</v>
          </cell>
          <cell r="H206">
            <v>1.04</v>
          </cell>
          <cell r="I206">
            <v>1.1210283041000366</v>
          </cell>
          <cell r="J206">
            <v>1.3254731893539429</v>
          </cell>
        </row>
        <row r="207">
          <cell r="A207">
            <v>1.0771077792644501</v>
          </cell>
          <cell r="B207">
            <v>1.0437513992190361</v>
          </cell>
          <cell r="C207">
            <v>0.95302491515874854</v>
          </cell>
          <cell r="D207">
            <v>0.97113199305534359</v>
          </cell>
          <cell r="E207">
            <v>1.1425897343158722</v>
          </cell>
          <cell r="F207">
            <v>0.85940473330020895</v>
          </cell>
          <cell r="G207">
            <v>1.0088879600167275</v>
          </cell>
          <cell r="H207">
            <v>1.04</v>
          </cell>
          <cell r="I207">
            <v>0.90322422981262207</v>
          </cell>
          <cell r="J207">
            <v>1.1938143968582153</v>
          </cell>
        </row>
        <row r="208">
          <cell r="A208">
            <v>0.99572091507911686</v>
          </cell>
          <cell r="B208">
            <v>0.95211563557386403</v>
          </cell>
          <cell r="C208">
            <v>0.77469866603612891</v>
          </cell>
          <cell r="D208">
            <v>0.78803433251380917</v>
          </cell>
          <cell r="E208">
            <v>0.8008800013065337</v>
          </cell>
          <cell r="F208">
            <v>0.87068223011493673</v>
          </cell>
          <cell r="G208">
            <v>1.083857847750187</v>
          </cell>
          <cell r="H208">
            <v>1.04</v>
          </cell>
          <cell r="I208">
            <v>1.0301973819732666</v>
          </cell>
          <cell r="J208">
            <v>1.143028736114502</v>
          </cell>
        </row>
        <row r="209">
          <cell r="A209">
            <v>1.0513385455608368</v>
          </cell>
          <cell r="B209">
            <v>1.0420245334506035</v>
          </cell>
          <cell r="C209">
            <v>1.5143598231673241</v>
          </cell>
          <cell r="D209">
            <v>1.4660051591396333</v>
          </cell>
          <cell r="E209">
            <v>1.2628115875720978</v>
          </cell>
          <cell r="F209">
            <v>1.3467734361886978</v>
          </cell>
          <cell r="G209">
            <v>1.0660110250115395</v>
          </cell>
          <cell r="H209">
            <v>1.04</v>
          </cell>
          <cell r="I209">
            <v>1.6053586006164551</v>
          </cell>
          <cell r="J209">
            <v>1.1582794189453125</v>
          </cell>
        </row>
        <row r="210">
          <cell r="A210">
            <v>1.0131212394237519</v>
          </cell>
          <cell r="B210">
            <v>1.0115380689501763</v>
          </cell>
          <cell r="C210">
            <v>0.72774147123098365</v>
          </cell>
          <cell r="D210">
            <v>0.67637671303749081</v>
          </cell>
          <cell r="E210">
            <v>0.79154031109809864</v>
          </cell>
          <cell r="F210">
            <v>0.75983898890018453</v>
          </cell>
          <cell r="G210">
            <v>1.1018319860100747</v>
          </cell>
          <cell r="H210">
            <v>1.04</v>
          </cell>
          <cell r="I210">
            <v>1.354852557182312</v>
          </cell>
          <cell r="J210">
            <v>1.143304705619812</v>
          </cell>
        </row>
        <row r="211">
          <cell r="A211">
            <v>1.0770963351726532</v>
          </cell>
          <cell r="B211">
            <v>1.071412841975689</v>
          </cell>
          <cell r="C211">
            <v>1.2749358329176903</v>
          </cell>
          <cell r="D211">
            <v>1.3576168544292451</v>
          </cell>
          <cell r="E211">
            <v>1.4000014526844025</v>
          </cell>
          <cell r="F211">
            <v>1.4558890367746353</v>
          </cell>
          <cell r="G211">
            <v>1.1491293445229531</v>
          </cell>
          <cell r="H211">
            <v>1.04</v>
          </cell>
          <cell r="I211">
            <v>0.99335700273513794</v>
          </cell>
          <cell r="J211">
            <v>1.0127164125442505</v>
          </cell>
        </row>
        <row r="212">
          <cell r="A212">
            <v>1.0733123939037323</v>
          </cell>
          <cell r="B212">
            <v>1.0304866239428521</v>
          </cell>
          <cell r="C212">
            <v>1.1409668835997582</v>
          </cell>
          <cell r="D212">
            <v>1.0236358172893525</v>
          </cell>
          <cell r="E212">
            <v>1.1102364523410797</v>
          </cell>
          <cell r="F212">
            <v>0.89523540985584249</v>
          </cell>
          <cell r="G212">
            <v>1.18157167583704</v>
          </cell>
          <cell r="H212">
            <v>1.04</v>
          </cell>
          <cell r="I212">
            <v>1.8542481660842896</v>
          </cell>
          <cell r="J212">
            <v>1.1801187992095947</v>
          </cell>
        </row>
        <row r="213">
          <cell r="A213">
            <v>1.064550749540329</v>
          </cell>
          <cell r="B213">
            <v>1.0466796562075615</v>
          </cell>
          <cell r="C213">
            <v>1.1180114659667015</v>
          </cell>
          <cell r="D213">
            <v>1.023242665052414</v>
          </cell>
          <cell r="E213">
            <v>1.1329253180027008</v>
          </cell>
          <cell r="F213">
            <v>1.0954696441888809</v>
          </cell>
          <cell r="G213">
            <v>0.95574261099100111</v>
          </cell>
          <cell r="H213">
            <v>1.04</v>
          </cell>
          <cell r="I213">
            <v>1.1664141416549683</v>
          </cell>
          <cell r="J213">
            <v>1.2513474225997925</v>
          </cell>
        </row>
        <row r="214">
          <cell r="A214">
            <v>1.0488232295513154</v>
          </cell>
          <cell r="B214">
            <v>1.0065000459551812</v>
          </cell>
          <cell r="C214">
            <v>0.94483428329229346</v>
          </cell>
          <cell r="D214">
            <v>1.224943948507309</v>
          </cell>
          <cell r="E214">
            <v>0.82863770556449878</v>
          </cell>
          <cell r="F214">
            <v>0.93242668163776388</v>
          </cell>
          <cell r="G214">
            <v>0.9908824101090431</v>
          </cell>
          <cell r="H214">
            <v>1.04</v>
          </cell>
          <cell r="I214">
            <v>0.63663744926452637</v>
          </cell>
          <cell r="J214">
            <v>1.1101489067077637</v>
          </cell>
        </row>
        <row r="215">
          <cell r="A215">
            <v>1.0625423114299775</v>
          </cell>
          <cell r="B215">
            <v>1.0374946996569634</v>
          </cell>
          <cell r="C215">
            <v>1.3517832669615746</v>
          </cell>
          <cell r="D215">
            <v>1.444220972776413</v>
          </cell>
          <cell r="E215">
            <v>1.5083666307926178</v>
          </cell>
          <cell r="F215">
            <v>1.5481662060022354</v>
          </cell>
          <cell r="G215">
            <v>1.2647286191582681</v>
          </cell>
          <cell r="H215">
            <v>1.04</v>
          </cell>
          <cell r="I215">
            <v>1.5256263017654419</v>
          </cell>
          <cell r="J215">
            <v>1.2712674140930176</v>
          </cell>
        </row>
        <row r="216">
          <cell r="A216">
            <v>1.0554988305568695</v>
          </cell>
          <cell r="B216">
            <v>1.0547671720385552</v>
          </cell>
          <cell r="C216">
            <v>0.745052805840969</v>
          </cell>
          <cell r="D216">
            <v>0.79079068970680233</v>
          </cell>
          <cell r="E216">
            <v>0.81956629586219776</v>
          </cell>
          <cell r="F216">
            <v>0.81090497028827657</v>
          </cell>
          <cell r="G216">
            <v>1.1046705976128579</v>
          </cell>
          <cell r="H216">
            <v>1.04</v>
          </cell>
          <cell r="I216">
            <v>1.7774180173873901</v>
          </cell>
          <cell r="J216">
            <v>1.4749925136566162</v>
          </cell>
        </row>
        <row r="217">
          <cell r="A217">
            <v>1.0107989232540131</v>
          </cell>
          <cell r="B217">
            <v>1.0299984619021416</v>
          </cell>
          <cell r="C217">
            <v>1.146211973130703</v>
          </cell>
          <cell r="D217">
            <v>1.3179192073345185</v>
          </cell>
          <cell r="E217">
            <v>0.87993560862541187</v>
          </cell>
          <cell r="F217">
            <v>0.99452560198307027</v>
          </cell>
          <cell r="G217">
            <v>1.1421898141503335</v>
          </cell>
          <cell r="H217">
            <v>1.04</v>
          </cell>
          <cell r="I217">
            <v>1.9117749929428101</v>
          </cell>
          <cell r="J217">
            <v>1.1661009788513184</v>
          </cell>
        </row>
        <row r="218">
          <cell r="A218">
            <v>1.0395554225444794</v>
          </cell>
          <cell r="B218">
            <v>1.0137468978762627</v>
          </cell>
          <cell r="C218">
            <v>1.0675583991408348</v>
          </cell>
          <cell r="D218">
            <v>0.96831132245063778</v>
          </cell>
          <cell r="E218">
            <v>1.0441432459354401</v>
          </cell>
          <cell r="F218">
            <v>1.1058838869333267</v>
          </cell>
          <cell r="G218">
            <v>1.1487340465188027</v>
          </cell>
          <cell r="H218">
            <v>1.04</v>
          </cell>
          <cell r="I218">
            <v>1.027432918548584</v>
          </cell>
          <cell r="J218">
            <v>1.3063243627548218</v>
          </cell>
        </row>
        <row r="219">
          <cell r="A219">
            <v>1.0641909759044648</v>
          </cell>
          <cell r="B219">
            <v>1.0562184259295464</v>
          </cell>
          <cell r="C219">
            <v>1.2262495669722557</v>
          </cell>
          <cell r="D219">
            <v>1.0033646352291108</v>
          </cell>
          <cell r="E219">
            <v>1.2610732777118683</v>
          </cell>
          <cell r="F219">
            <v>1.0881193186044693</v>
          </cell>
          <cell r="G219">
            <v>1.2359467282891274</v>
          </cell>
          <cell r="H219">
            <v>1.04</v>
          </cell>
          <cell r="I219">
            <v>1.1182606220245361</v>
          </cell>
          <cell r="J219">
            <v>1.0582666397094727</v>
          </cell>
        </row>
        <row r="220">
          <cell r="A220">
            <v>1.0219596545696259</v>
          </cell>
          <cell r="B220">
            <v>0.99835942238569264</v>
          </cell>
          <cell r="C220">
            <v>1.1071026238799095</v>
          </cell>
          <cell r="D220">
            <v>0.93797404837608334</v>
          </cell>
          <cell r="E220">
            <v>1.1450421078205109</v>
          </cell>
          <cell r="F220">
            <v>1.3080446029901505</v>
          </cell>
          <cell r="G220">
            <v>1.2605309024453164</v>
          </cell>
          <cell r="H220">
            <v>1.04</v>
          </cell>
          <cell r="I220">
            <v>0.95210391283035278</v>
          </cell>
          <cell r="J220">
            <v>1.1434940099716187</v>
          </cell>
        </row>
        <row r="221">
          <cell r="A221">
            <v>1.1002677600383759</v>
          </cell>
          <cell r="B221">
            <v>1.0434670850634575</v>
          </cell>
          <cell r="C221">
            <v>1.181002012193203</v>
          </cell>
          <cell r="D221">
            <v>1.146463108778</v>
          </cell>
          <cell r="E221">
            <v>1.279675529718399</v>
          </cell>
          <cell r="F221">
            <v>1.1502069736719132</v>
          </cell>
          <cell r="G221">
            <v>1.1591257587075234</v>
          </cell>
          <cell r="H221">
            <v>1.04</v>
          </cell>
          <cell r="I221">
            <v>1.3254462480545044</v>
          </cell>
          <cell r="J221">
            <v>1.0089359283447266</v>
          </cell>
        </row>
        <row r="222">
          <cell r="A222">
            <v>1.0872521321773529</v>
          </cell>
          <cell r="B222">
            <v>1.0708252593874932</v>
          </cell>
          <cell r="C222">
            <v>0.87118624776601783</v>
          </cell>
          <cell r="D222">
            <v>0.95339675021171566</v>
          </cell>
          <cell r="E222">
            <v>1.1250223381519318</v>
          </cell>
          <cell r="F222">
            <v>0.83430557501316061</v>
          </cell>
          <cell r="G222">
            <v>1.0599154964089395</v>
          </cell>
          <cell r="H222">
            <v>1.04</v>
          </cell>
          <cell r="I222">
            <v>1.3193668127059937</v>
          </cell>
          <cell r="J222">
            <v>1.0791016817092896</v>
          </cell>
        </row>
        <row r="223">
          <cell r="A223">
            <v>1.0264443080425263</v>
          </cell>
          <cell r="B223">
            <v>1.0164739295840264</v>
          </cell>
          <cell r="C223">
            <v>1.0058853539824486</v>
          </cell>
          <cell r="D223">
            <v>1.1851968295574189</v>
          </cell>
          <cell r="E223">
            <v>0.98938797545433033</v>
          </cell>
          <cell r="F223">
            <v>0.95996754419803609</v>
          </cell>
          <cell r="G223">
            <v>1.0879069104790688</v>
          </cell>
          <cell r="H223">
            <v>1.04</v>
          </cell>
          <cell r="I223">
            <v>1.4734214544296265</v>
          </cell>
          <cell r="J223">
            <v>1.5423406362533569</v>
          </cell>
        </row>
        <row r="224">
          <cell r="A224">
            <v>0.97163211512565617</v>
          </cell>
          <cell r="B224">
            <v>0.9631812378764153</v>
          </cell>
          <cell r="C224">
            <v>1.44677375882864</v>
          </cell>
          <cell r="D224">
            <v>1.3880558736324311</v>
          </cell>
          <cell r="E224">
            <v>1.3958374722003937</v>
          </cell>
          <cell r="F224">
            <v>1.3199379945993424</v>
          </cell>
          <cell r="G224">
            <v>1.1053955093026162</v>
          </cell>
          <cell r="H224">
            <v>1.04</v>
          </cell>
          <cell r="I224">
            <v>1.3917948007583618</v>
          </cell>
          <cell r="J224">
            <v>1.2920640707015991</v>
          </cell>
        </row>
        <row r="225">
          <cell r="A225">
            <v>1.0730345170497895</v>
          </cell>
          <cell r="B225">
            <v>1.0708078548312188</v>
          </cell>
          <cell r="C225">
            <v>0.59206163018941871</v>
          </cell>
          <cell r="D225">
            <v>0.8703605062961578</v>
          </cell>
          <cell r="E225">
            <v>0.77805964779853809</v>
          </cell>
          <cell r="F225">
            <v>0.76504771959781637</v>
          </cell>
          <cell r="G225">
            <v>0.83886541277170179</v>
          </cell>
          <cell r="H225">
            <v>1.04</v>
          </cell>
          <cell r="I225">
            <v>1.3276320695877075</v>
          </cell>
          <cell r="J225">
            <v>1.1958423852920532</v>
          </cell>
        </row>
        <row r="226">
          <cell r="A226">
            <v>1.0887119691371918</v>
          </cell>
          <cell r="B226">
            <v>1.0287733480334282</v>
          </cell>
          <cell r="C226">
            <v>1.1115529450774193</v>
          </cell>
          <cell r="D226">
            <v>1.2532033450603486</v>
          </cell>
          <cell r="E226">
            <v>1.0422916872501373</v>
          </cell>
          <cell r="F226">
            <v>0.98407726538181295</v>
          </cell>
          <cell r="G226">
            <v>1.0611539617180825</v>
          </cell>
          <cell r="H226">
            <v>1.04</v>
          </cell>
          <cell r="I226">
            <v>1.8057030439376831</v>
          </cell>
          <cell r="J226">
            <v>1.2474192380905151</v>
          </cell>
        </row>
        <row r="227">
          <cell r="A227">
            <v>1.1251400630474091</v>
          </cell>
          <cell r="B227">
            <v>1.0225704118609429</v>
          </cell>
          <cell r="C227">
            <v>1.2446343812346459</v>
          </cell>
          <cell r="D227">
            <v>1.1970568425655366</v>
          </cell>
          <cell r="E227">
            <v>1.2164121134281158</v>
          </cell>
          <cell r="F227">
            <v>1.2437565828561783</v>
          </cell>
          <cell r="G227">
            <v>1.2690606847405435</v>
          </cell>
          <cell r="H227">
            <v>1.04</v>
          </cell>
          <cell r="I227">
            <v>1.5474296808242798</v>
          </cell>
          <cell r="J227">
            <v>1.2083773612976074</v>
          </cell>
        </row>
        <row r="228">
          <cell r="A228">
            <v>1.026331059217453</v>
          </cell>
          <cell r="B228">
            <v>1.0225667163729668</v>
          </cell>
          <cell r="C228">
            <v>0.91331266492605201</v>
          </cell>
          <cell r="D228">
            <v>0.86550487351417538</v>
          </cell>
          <cell r="E228">
            <v>0.77357672286033619</v>
          </cell>
          <cell r="F228">
            <v>0.97010075104236593</v>
          </cell>
          <cell r="G228">
            <v>1.0708049073815347</v>
          </cell>
          <cell r="H228">
            <v>1.04</v>
          </cell>
          <cell r="I228">
            <v>1.437999963760376</v>
          </cell>
          <cell r="J228">
            <v>1.1331886053085327</v>
          </cell>
        </row>
        <row r="229">
          <cell r="A229">
            <v>0.98891400504112248</v>
          </cell>
          <cell r="B229">
            <v>0.94818792790174489</v>
          </cell>
          <cell r="C229">
            <v>1.2778743419051171</v>
          </cell>
          <cell r="D229">
            <v>1.2158129937648774</v>
          </cell>
          <cell r="E229">
            <v>1.2082900269031525</v>
          </cell>
          <cell r="F229">
            <v>1.1537719274759293</v>
          </cell>
          <cell r="G229">
            <v>1.0815447106957436</v>
          </cell>
          <cell r="H229">
            <v>1.04</v>
          </cell>
          <cell r="I229">
            <v>1.0829437971115112</v>
          </cell>
          <cell r="J229">
            <v>1.1963655948638916</v>
          </cell>
        </row>
        <row r="230">
          <cell r="A230">
            <v>1.002317182302475</v>
          </cell>
          <cell r="B230">
            <v>0.92794291228055958</v>
          </cell>
          <cell r="C230">
            <v>0.74514209359884254</v>
          </cell>
          <cell r="D230">
            <v>0.83684761595726009</v>
          </cell>
          <cell r="E230">
            <v>0.69366888833045948</v>
          </cell>
          <cell r="F230">
            <v>0.74741136085987081</v>
          </cell>
          <cell r="G230">
            <v>1.2597350612282754</v>
          </cell>
          <cell r="H230">
            <v>1.04</v>
          </cell>
          <cell r="I230">
            <v>1.0928143262863159</v>
          </cell>
          <cell r="J230">
            <v>1.1139982938766479</v>
          </cell>
        </row>
        <row r="231">
          <cell r="A231">
            <v>1.0339443604946137</v>
          </cell>
          <cell r="B231">
            <v>1.0128010913729668</v>
          </cell>
          <cell r="C231">
            <v>1.168266883790493</v>
          </cell>
          <cell r="D231">
            <v>0.9582281239032745</v>
          </cell>
          <cell r="E231">
            <v>0.88065980505943287</v>
          </cell>
          <cell r="F231">
            <v>1.0918149257898331</v>
          </cell>
          <cell r="G231">
            <v>1.0686512723565103</v>
          </cell>
          <cell r="H231">
            <v>1.04</v>
          </cell>
          <cell r="I231">
            <v>1.246010422706604</v>
          </cell>
          <cell r="J231">
            <v>0.97118872404098511</v>
          </cell>
        </row>
        <row r="232">
          <cell r="A232">
            <v>1.0383088510036469</v>
          </cell>
          <cell r="B232">
            <v>0.98584518879652028</v>
          </cell>
          <cell r="C232">
            <v>0.87837707132101051</v>
          </cell>
          <cell r="D232">
            <v>0.9741016156673431</v>
          </cell>
          <cell r="E232">
            <v>1.1199855072498321</v>
          </cell>
          <cell r="F232">
            <v>1.194032123208046</v>
          </cell>
          <cell r="G232">
            <v>0.96492071300745008</v>
          </cell>
          <cell r="H232">
            <v>1.04</v>
          </cell>
          <cell r="I232">
            <v>1.4638029336929321</v>
          </cell>
          <cell r="J232">
            <v>1.4110177755355835</v>
          </cell>
        </row>
        <row r="233">
          <cell r="A233">
            <v>0.96814691233634953</v>
          </cell>
          <cell r="B233">
            <v>0.92859546393156056</v>
          </cell>
          <cell r="C233">
            <v>1.0186283501982689</v>
          </cell>
          <cell r="D233">
            <v>0.94947506260871883</v>
          </cell>
          <cell r="E233">
            <v>0.85717968773841846</v>
          </cell>
          <cell r="F233">
            <v>1.0025429035425186</v>
          </cell>
          <cell r="G233">
            <v>1.0322379603981973</v>
          </cell>
          <cell r="H233">
            <v>1.04</v>
          </cell>
          <cell r="I233">
            <v>1.1025173664093018</v>
          </cell>
          <cell r="J233">
            <v>1.0263025760650635</v>
          </cell>
        </row>
        <row r="234">
          <cell r="A234">
            <v>1.0781049649715424</v>
          </cell>
          <cell r="B234">
            <v>1.0229187414050103</v>
          </cell>
          <cell r="C234">
            <v>1.4166870030760765</v>
          </cell>
          <cell r="D234">
            <v>1.1672389037609101</v>
          </cell>
          <cell r="E234">
            <v>1.2635627253055572</v>
          </cell>
          <cell r="F234">
            <v>1.1399335170984268</v>
          </cell>
          <cell r="G234">
            <v>1.2855240836739541</v>
          </cell>
          <cell r="H234">
            <v>1.04</v>
          </cell>
          <cell r="I234">
            <v>1.2083219289779663</v>
          </cell>
          <cell r="J234">
            <v>1.1235285997390747</v>
          </cell>
        </row>
        <row r="235">
          <cell r="A235">
            <v>1.0098713557720185</v>
          </cell>
          <cell r="B235">
            <v>1.0099667713046074</v>
          </cell>
          <cell r="C235">
            <v>1.1064190778136254</v>
          </cell>
          <cell r="D235">
            <v>1.1037206180095673</v>
          </cell>
          <cell r="E235">
            <v>0.89541159701347339</v>
          </cell>
          <cell r="F235">
            <v>0.98012482178211202</v>
          </cell>
          <cell r="G235">
            <v>0.99758435636758802</v>
          </cell>
          <cell r="H235">
            <v>1.04</v>
          </cell>
          <cell r="I235">
            <v>1.3296656608581543</v>
          </cell>
          <cell r="J235">
            <v>1.1159746646881104</v>
          </cell>
        </row>
        <row r="236">
          <cell r="A236">
            <v>0.99843876767158513</v>
          </cell>
          <cell r="B236">
            <v>1.0167552635073662</v>
          </cell>
          <cell r="C236">
            <v>1.8945683154463768</v>
          </cell>
          <cell r="D236">
            <v>1.3087198264598847</v>
          </cell>
          <cell r="E236">
            <v>1.6053345663547516</v>
          </cell>
          <cell r="F236">
            <v>1.4288903976678848</v>
          </cell>
          <cell r="G236">
            <v>0.98053176552057264</v>
          </cell>
          <cell r="H236">
            <v>1.04</v>
          </cell>
          <cell r="I236">
            <v>1.2225160598754883</v>
          </cell>
          <cell r="J236">
            <v>1.2937463521957397</v>
          </cell>
        </row>
        <row r="237">
          <cell r="A237">
            <v>1.1324332873821259</v>
          </cell>
          <cell r="B237">
            <v>1.0711253091692925</v>
          </cell>
          <cell r="C237">
            <v>0.92832963794469825</v>
          </cell>
          <cell r="D237">
            <v>0.95283408236503597</v>
          </cell>
          <cell r="E237">
            <v>0.99877618384361255</v>
          </cell>
          <cell r="F237">
            <v>1.0457548404932022</v>
          </cell>
          <cell r="G237">
            <v>1.1264730229973794</v>
          </cell>
          <cell r="H237">
            <v>1.04</v>
          </cell>
          <cell r="I237">
            <v>1.4490466117858887</v>
          </cell>
          <cell r="J237">
            <v>1.1189793348312378</v>
          </cell>
        </row>
        <row r="238">
          <cell r="A238">
            <v>1.0204154174327851</v>
          </cell>
          <cell r="B238">
            <v>0.99069176167249684</v>
          </cell>
          <cell r="C238">
            <v>1.1688399228453636</v>
          </cell>
          <cell r="D238">
            <v>1.2691070563793183</v>
          </cell>
          <cell r="E238">
            <v>1.3218013508319855</v>
          </cell>
          <cell r="F238">
            <v>1.1464193369150162</v>
          </cell>
          <cell r="G238">
            <v>1.2623852029442788</v>
          </cell>
          <cell r="H238">
            <v>1.04</v>
          </cell>
          <cell r="I238">
            <v>1.3326019048690796</v>
          </cell>
          <cell r="J238">
            <v>1.1958863735198975</v>
          </cell>
        </row>
        <row r="239">
          <cell r="A239">
            <v>0.97066234755516057</v>
          </cell>
          <cell r="B239">
            <v>0.98288164585828786</v>
          </cell>
          <cell r="C239">
            <v>0.96065442889928809</v>
          </cell>
          <cell r="D239">
            <v>1.1440454251766206</v>
          </cell>
          <cell r="E239">
            <v>1.0922949774265289</v>
          </cell>
          <cell r="F239">
            <v>0.94471054327487936</v>
          </cell>
          <cell r="G239">
            <v>1.2077644601464272</v>
          </cell>
          <cell r="H239">
            <v>1.04</v>
          </cell>
          <cell r="I239">
            <v>0.93165326118469238</v>
          </cell>
          <cell r="J239">
            <v>1.2598458528518677</v>
          </cell>
        </row>
        <row r="240">
          <cell r="A240">
            <v>1.0180728356838227</v>
          </cell>
          <cell r="B240">
            <v>0.99337724894285206</v>
          </cell>
          <cell r="C240">
            <v>0.89233171075582496</v>
          </cell>
          <cell r="D240">
            <v>0.83237875771522518</v>
          </cell>
          <cell r="E240">
            <v>1.0090065462589264</v>
          </cell>
          <cell r="F240">
            <v>0.83768706572055807</v>
          </cell>
          <cell r="G240">
            <v>1.2708547845482827</v>
          </cell>
          <cell r="H240">
            <v>1.04</v>
          </cell>
          <cell r="I240">
            <v>1.1692056655883789</v>
          </cell>
          <cell r="J240">
            <v>1.1988195180892944</v>
          </cell>
        </row>
        <row r="241">
          <cell r="A241">
            <v>1.10782705950737</v>
          </cell>
          <cell r="B241">
            <v>1.0316150590777398</v>
          </cell>
          <cell r="C241">
            <v>1.3272037419676781</v>
          </cell>
          <cell r="D241">
            <v>1.4478104836940766</v>
          </cell>
          <cell r="E241">
            <v>1.5239128334522247</v>
          </cell>
          <cell r="F241">
            <v>1.5869617964029312</v>
          </cell>
          <cell r="G241">
            <v>1.0840012565255166</v>
          </cell>
          <cell r="H241">
            <v>1.04</v>
          </cell>
          <cell r="I241">
            <v>1.1369823217391968</v>
          </cell>
          <cell r="J241">
            <v>1.0856935977935791</v>
          </cell>
        </row>
        <row r="242">
          <cell r="A242">
            <v>1.0728803794384003</v>
          </cell>
          <cell r="B242">
            <v>1.073801438510418</v>
          </cell>
          <cell r="C242">
            <v>0.81276856988668433</v>
          </cell>
          <cell r="D242">
            <v>0.71961994242668148</v>
          </cell>
          <cell r="E242">
            <v>0.94565849137306202</v>
          </cell>
          <cell r="F242">
            <v>0.78701930296421041</v>
          </cell>
          <cell r="G242">
            <v>1.0564518705010415</v>
          </cell>
          <cell r="H242">
            <v>1.04</v>
          </cell>
          <cell r="I242">
            <v>1.2262892723083496</v>
          </cell>
          <cell r="J242">
            <v>1.3136318922042847</v>
          </cell>
        </row>
        <row r="243">
          <cell r="A243">
            <v>1.0969201247692109</v>
          </cell>
          <cell r="B243">
            <v>1.0391432449221611</v>
          </cell>
          <cell r="C243">
            <v>1.1914601239562035</v>
          </cell>
          <cell r="D243">
            <v>0.8691364057064056</v>
          </cell>
          <cell r="E243">
            <v>1.0762879116535187</v>
          </cell>
          <cell r="F243">
            <v>1.0102820898294449</v>
          </cell>
          <cell r="G243">
            <v>1.0542870298027993</v>
          </cell>
          <cell r="H243">
            <v>1.04</v>
          </cell>
          <cell r="I243">
            <v>1.3510587215423584</v>
          </cell>
          <cell r="J243">
            <v>1.1593554019927979</v>
          </cell>
        </row>
        <row r="244">
          <cell r="A244">
            <v>1.0419471185207367</v>
          </cell>
          <cell r="B244">
            <v>1.0447930499911309</v>
          </cell>
          <cell r="C244">
            <v>1.0564184102416039</v>
          </cell>
          <cell r="D244">
            <v>1.0973972804546357</v>
          </cell>
          <cell r="E244">
            <v>0.98651884627342212</v>
          </cell>
          <cell r="F244">
            <v>1.0114828850030899</v>
          </cell>
          <cell r="G244">
            <v>1.0474903121590615</v>
          </cell>
          <cell r="H244">
            <v>1.04</v>
          </cell>
          <cell r="I244">
            <v>1.3280141353607178</v>
          </cell>
          <cell r="J244">
            <v>1.2420743703842163</v>
          </cell>
        </row>
        <row r="245">
          <cell r="A245">
            <v>1.0594766061306</v>
          </cell>
          <cell r="B245">
            <v>1.0644303962588311</v>
          </cell>
          <cell r="C245">
            <v>0.78665279477834693</v>
          </cell>
          <cell r="D245">
            <v>0.80198170018196102</v>
          </cell>
          <cell r="E245">
            <v>0.71803920102119434</v>
          </cell>
          <cell r="F245">
            <v>0.72610669386386861</v>
          </cell>
          <cell r="G245">
            <v>0.97734112888574598</v>
          </cell>
          <cell r="H245">
            <v>1.04</v>
          </cell>
          <cell r="I245">
            <v>1.0482929944992065</v>
          </cell>
          <cell r="J245">
            <v>1.0434192419052124</v>
          </cell>
        </row>
        <row r="246">
          <cell r="A246">
            <v>0.98840611386299138</v>
          </cell>
          <cell r="B246">
            <v>0.96964202374219899</v>
          </cell>
          <cell r="C246">
            <v>1.1325646552443505</v>
          </cell>
          <cell r="D246">
            <v>1.3152811057567597</v>
          </cell>
          <cell r="E246">
            <v>1.1434852344989777</v>
          </cell>
          <cell r="F246">
            <v>1.2115867639780045</v>
          </cell>
          <cell r="G246">
            <v>1.066081239283085</v>
          </cell>
          <cell r="H246">
            <v>1.04</v>
          </cell>
          <cell r="I246">
            <v>1.4463648796081543</v>
          </cell>
          <cell r="J246">
            <v>1.2885463237762451</v>
          </cell>
        </row>
        <row r="247">
          <cell r="A247">
            <v>1.1470307033061982</v>
          </cell>
          <cell r="B247">
            <v>1.0926967069506646</v>
          </cell>
          <cell r="C247">
            <v>0.9540144118666648</v>
          </cell>
          <cell r="D247">
            <v>0.94079328846931454</v>
          </cell>
          <cell r="E247">
            <v>1.1140850050449371</v>
          </cell>
          <cell r="F247">
            <v>1.117872169137001</v>
          </cell>
          <cell r="G247">
            <v>1.172760321199894</v>
          </cell>
          <cell r="H247">
            <v>1.04</v>
          </cell>
          <cell r="I247">
            <v>1.1050816774368286</v>
          </cell>
          <cell r="J247">
            <v>1.4038583040237427</v>
          </cell>
        </row>
        <row r="248">
          <cell r="A248">
            <v>1.0286544482707978</v>
          </cell>
          <cell r="B248">
            <v>1.0258098050951958</v>
          </cell>
          <cell r="C248">
            <v>1.1911063107848168</v>
          </cell>
          <cell r="D248">
            <v>1.3471498019695283</v>
          </cell>
          <cell r="E248">
            <v>1.220028804063797</v>
          </cell>
          <cell r="F248">
            <v>1.4147750641107559</v>
          </cell>
          <cell r="G248">
            <v>0.95726336389780042</v>
          </cell>
          <cell r="H248">
            <v>1.04</v>
          </cell>
          <cell r="I248">
            <v>0.97379136085510254</v>
          </cell>
          <cell r="J248">
            <v>1.2735891342163086</v>
          </cell>
        </row>
        <row r="249">
          <cell r="A249">
            <v>1.0484265010356904</v>
          </cell>
          <cell r="B249">
            <v>1.0209429666399956</v>
          </cell>
          <cell r="C249">
            <v>1.1039068612456322</v>
          </cell>
          <cell r="D249">
            <v>1.3945848472118378</v>
          </cell>
          <cell r="E249">
            <v>1.0786855680942535</v>
          </cell>
          <cell r="F249">
            <v>1.2590449358224869</v>
          </cell>
          <cell r="G249">
            <v>1.2108746305108071</v>
          </cell>
          <cell r="H249">
            <v>1.04</v>
          </cell>
          <cell r="I249">
            <v>1.1334210634231567</v>
          </cell>
          <cell r="J249">
            <v>1.0333188772201538</v>
          </cell>
        </row>
        <row r="250">
          <cell r="A250">
            <v>1.0794973294734955</v>
          </cell>
          <cell r="B250">
            <v>1.0651654407382012</v>
          </cell>
          <cell r="C250">
            <v>0.69475274413824073</v>
          </cell>
          <cell r="D250">
            <v>0.78087462258338924</v>
          </cell>
          <cell r="E250">
            <v>0.86679570508003223</v>
          </cell>
          <cell r="F250">
            <v>0.79446821463108053</v>
          </cell>
          <cell r="G250">
            <v>1.2780019775032998</v>
          </cell>
          <cell r="H250">
            <v>1.04</v>
          </cell>
          <cell r="I250">
            <v>1.0854859352111816</v>
          </cell>
          <cell r="J250">
            <v>1.2891000509262085</v>
          </cell>
        </row>
        <row r="251">
          <cell r="A251">
            <v>1.0820124070644379</v>
          </cell>
          <cell r="B251">
            <v>1.0357485219836235</v>
          </cell>
          <cell r="C251">
            <v>1.2161124858260155</v>
          </cell>
          <cell r="D251">
            <v>1.1611095197200776</v>
          </cell>
          <cell r="E251">
            <v>1.0603818161487579</v>
          </cell>
          <cell r="F251">
            <v>1.1006948257684708</v>
          </cell>
          <cell r="G251">
            <v>1.0761603847146035</v>
          </cell>
          <cell r="H251">
            <v>1.04</v>
          </cell>
          <cell r="I251">
            <v>0.71963596343994141</v>
          </cell>
          <cell r="J251">
            <v>1.0979617834091187</v>
          </cell>
        </row>
        <row r="252">
          <cell r="A252">
            <v>1.0562590281963349</v>
          </cell>
          <cell r="B252">
            <v>1.0378501817584038</v>
          </cell>
          <cell r="C252">
            <v>1.8640962752699852</v>
          </cell>
          <cell r="D252">
            <v>1.5013218648433686</v>
          </cell>
          <cell r="E252">
            <v>1.8051518661975861</v>
          </cell>
          <cell r="F252">
            <v>1.7052699829339981</v>
          </cell>
          <cell r="G252">
            <v>1.0718059077858926</v>
          </cell>
          <cell r="H252">
            <v>1.04</v>
          </cell>
          <cell r="I252">
            <v>1.4947792291641235</v>
          </cell>
          <cell r="J252">
            <v>1.0362328290939331</v>
          </cell>
        </row>
        <row r="253">
          <cell r="A253">
            <v>0.99402802395820622</v>
          </cell>
          <cell r="B253">
            <v>0.99528316706418996</v>
          </cell>
          <cell r="C253">
            <v>0.85153489440679542</v>
          </cell>
          <cell r="D253">
            <v>1.0047028191089631</v>
          </cell>
          <cell r="E253">
            <v>0.89414803814887989</v>
          </cell>
          <cell r="F253">
            <v>0.95692156803607931</v>
          </cell>
          <cell r="G253">
            <v>1.1807026401162148</v>
          </cell>
          <cell r="H253">
            <v>1.04</v>
          </cell>
          <cell r="I253">
            <v>1.4080363512039185</v>
          </cell>
          <cell r="J253">
            <v>1.2147235870361328</v>
          </cell>
        </row>
        <row r="254">
          <cell r="A254">
            <v>1.0104588191509247</v>
          </cell>
          <cell r="B254">
            <v>0.97630248516798024</v>
          </cell>
          <cell r="C254">
            <v>0.87813543409109107</v>
          </cell>
          <cell r="D254">
            <v>1.1936846501827241</v>
          </cell>
          <cell r="E254">
            <v>1.071599529504776</v>
          </cell>
          <cell r="F254">
            <v>1.0778615976572037</v>
          </cell>
          <cell r="G254">
            <v>1.1022152438759805</v>
          </cell>
          <cell r="H254">
            <v>1.04</v>
          </cell>
          <cell r="I254">
            <v>1.0947290658950806</v>
          </cell>
          <cell r="J254">
            <v>1.1867953538894653</v>
          </cell>
        </row>
        <row r="255">
          <cell r="A255">
            <v>1.0223395745754242</v>
          </cell>
          <cell r="B255">
            <v>0.98958251923322682</v>
          </cell>
          <cell r="C255">
            <v>1.1441849383711815</v>
          </cell>
          <cell r="D255">
            <v>0.96313602995872494</v>
          </cell>
          <cell r="E255">
            <v>1.2719846231937408</v>
          </cell>
          <cell r="F255">
            <v>1.2627350593805313</v>
          </cell>
          <cell r="G255">
            <v>1.1013259425759316</v>
          </cell>
          <cell r="H255">
            <v>1.04</v>
          </cell>
          <cell r="I255">
            <v>1.1227023601531982</v>
          </cell>
          <cell r="J255">
            <v>1.1855905055999756</v>
          </cell>
        </row>
        <row r="256">
          <cell r="A256">
            <v>1.0448278110027314</v>
          </cell>
          <cell r="B256">
            <v>1.0070039436221123</v>
          </cell>
          <cell r="C256">
            <v>1.0375714215636254</v>
          </cell>
          <cell r="D256">
            <v>1.0571192033290864</v>
          </cell>
          <cell r="E256">
            <v>0.7695241434574126</v>
          </cell>
          <cell r="F256">
            <v>0.98314767134189596</v>
          </cell>
          <cell r="G256">
            <v>1.0500880017876626</v>
          </cell>
          <cell r="H256">
            <v>1.04</v>
          </cell>
          <cell r="I256">
            <v>1.4303135871887207</v>
          </cell>
          <cell r="J256">
            <v>1.1616991758346558</v>
          </cell>
        </row>
        <row r="257">
          <cell r="A257">
            <v>1.0244340817928315</v>
          </cell>
          <cell r="B257">
            <v>1.0399419471621514</v>
          </cell>
          <cell r="C257">
            <v>1.0430477771162987</v>
          </cell>
          <cell r="D257">
            <v>0.96068180871009823</v>
          </cell>
          <cell r="E257">
            <v>1.0939041836261749</v>
          </cell>
          <cell r="F257">
            <v>0.91445695412158956</v>
          </cell>
          <cell r="G257">
            <v>1.3209942117333413</v>
          </cell>
          <cell r="H257">
            <v>1.04</v>
          </cell>
          <cell r="I257">
            <v>0.85896593332290649</v>
          </cell>
          <cell r="J257">
            <v>1.0884091854095459</v>
          </cell>
        </row>
        <row r="258">
          <cell r="A258">
            <v>1.1092065494060517</v>
          </cell>
          <cell r="B258">
            <v>1.0783619090914727</v>
          </cell>
          <cell r="C258">
            <v>1.0150543364882469</v>
          </cell>
          <cell r="D258">
            <v>1.0996495015621186</v>
          </cell>
          <cell r="E258">
            <v>1.0887167913913727</v>
          </cell>
          <cell r="F258">
            <v>0.91641538393497457</v>
          </cell>
          <cell r="G258">
            <v>1.1066039338707925</v>
          </cell>
          <cell r="H258">
            <v>1.04</v>
          </cell>
          <cell r="I258">
            <v>1.5094349384307861</v>
          </cell>
          <cell r="J258">
            <v>1.3468017578125</v>
          </cell>
        </row>
        <row r="259">
          <cell r="A259">
            <v>1.0388179938793183</v>
          </cell>
          <cell r="B259">
            <v>1.0223437950015068</v>
          </cell>
          <cell r="C259">
            <v>1.080566278398037</v>
          </cell>
          <cell r="D259">
            <v>0.9009129531383514</v>
          </cell>
          <cell r="E259">
            <v>0.89848165345191944</v>
          </cell>
          <cell r="F259">
            <v>0.95217346203327169</v>
          </cell>
          <cell r="G259">
            <v>1.3308736816048623</v>
          </cell>
          <cell r="H259">
            <v>1.04</v>
          </cell>
          <cell r="I259">
            <v>1.1501889228820801</v>
          </cell>
          <cell r="J259">
            <v>1.4375623464584351</v>
          </cell>
        </row>
        <row r="260">
          <cell r="A260">
            <v>1.0393146197795868</v>
          </cell>
          <cell r="B260">
            <v>1.0192429229617119</v>
          </cell>
          <cell r="C260">
            <v>1.0491232785582543</v>
          </cell>
          <cell r="D260">
            <v>1.100839329481125</v>
          </cell>
          <cell r="E260">
            <v>0.96847044062614429</v>
          </cell>
          <cell r="F260">
            <v>1.135460665345192</v>
          </cell>
          <cell r="G260">
            <v>1.065438224375248</v>
          </cell>
          <cell r="H260">
            <v>1.04</v>
          </cell>
          <cell r="I260">
            <v>1.3208553791046143</v>
          </cell>
          <cell r="J260">
            <v>1.3239145278930664</v>
          </cell>
        </row>
        <row r="261">
          <cell r="A261">
            <v>1.0703903357982636</v>
          </cell>
          <cell r="B261">
            <v>1.0526038810610772</v>
          </cell>
          <cell r="C261">
            <v>1.0331122788786888</v>
          </cell>
          <cell r="D261">
            <v>1.0915984637737275</v>
          </cell>
          <cell r="E261">
            <v>1.0067617161273956</v>
          </cell>
          <cell r="F261">
            <v>1.0872786546945572</v>
          </cell>
          <cell r="G261">
            <v>1.1894400849938394</v>
          </cell>
          <cell r="H261">
            <v>1.04</v>
          </cell>
          <cell r="I261">
            <v>1.3305346965789795</v>
          </cell>
          <cell r="J261">
            <v>0.93068414926528931</v>
          </cell>
        </row>
        <row r="262">
          <cell r="A262">
            <v>1.0283087413311005</v>
          </cell>
          <cell r="B262">
            <v>1.0216910049319268</v>
          </cell>
          <cell r="C262">
            <v>1.1235533866286278</v>
          </cell>
          <cell r="D262">
            <v>1.1637738473415375</v>
          </cell>
          <cell r="E262">
            <v>1.2197442514896393</v>
          </cell>
          <cell r="F262">
            <v>1.34237568628788</v>
          </cell>
          <cell r="G262">
            <v>1.0018071666359902</v>
          </cell>
          <cell r="H262">
            <v>1.04</v>
          </cell>
          <cell r="I262">
            <v>1.7880655527114868</v>
          </cell>
          <cell r="J262">
            <v>1.1980185508728027</v>
          </cell>
        </row>
        <row r="263">
          <cell r="A263">
            <v>1.085219375371933</v>
          </cell>
          <cell r="B263">
            <v>0.99333278387784962</v>
          </cell>
          <cell r="C263">
            <v>1.0488824757933617</v>
          </cell>
          <cell r="D263">
            <v>1.10424799990654</v>
          </cell>
          <cell r="E263">
            <v>1.0213053686618805</v>
          </cell>
          <cell r="F263">
            <v>1.1433070207834244</v>
          </cell>
          <cell r="G263">
            <v>1.151302768290043</v>
          </cell>
          <cell r="H263">
            <v>1.04</v>
          </cell>
          <cell r="I263">
            <v>1.5497092008590698</v>
          </cell>
          <cell r="J263">
            <v>1.1741719245910645</v>
          </cell>
        </row>
        <row r="264">
          <cell r="A264">
            <v>1.0713798921108246</v>
          </cell>
          <cell r="B264">
            <v>1.0477539703249932</v>
          </cell>
          <cell r="C264">
            <v>1.2336831006407738</v>
          </cell>
          <cell r="D264">
            <v>1.2518823869228364</v>
          </cell>
          <cell r="E264">
            <v>1.0780830843448639</v>
          </cell>
          <cell r="F264">
            <v>1.2243011499643326</v>
          </cell>
          <cell r="G264">
            <v>1.1724385753273965</v>
          </cell>
          <cell r="H264">
            <v>1.04</v>
          </cell>
          <cell r="I264">
            <v>1.452767014503479</v>
          </cell>
          <cell r="J264">
            <v>0.99957293272018433</v>
          </cell>
        </row>
        <row r="265">
          <cell r="A265">
            <v>1.0770214717388154</v>
          </cell>
          <cell r="B265">
            <v>1.047156135737896</v>
          </cell>
          <cell r="C265">
            <v>1.0301757964491844</v>
          </cell>
          <cell r="D265">
            <v>0.96958489489555355</v>
          </cell>
          <cell r="E265">
            <v>1.0744816524982452</v>
          </cell>
          <cell r="F265">
            <v>1.099124839425087</v>
          </cell>
          <cell r="G265">
            <v>1.164495898783207</v>
          </cell>
          <cell r="H265">
            <v>1.04</v>
          </cell>
          <cell r="I265">
            <v>1.2207164764404297</v>
          </cell>
          <cell r="J265">
            <v>1.1404104232788086</v>
          </cell>
        </row>
        <row r="266">
          <cell r="A266">
            <v>1.0338358800411225</v>
          </cell>
          <cell r="B266">
            <v>0.99814615696668629</v>
          </cell>
          <cell r="C266">
            <v>1.0513935002684593</v>
          </cell>
          <cell r="D266">
            <v>1.0964806802272797</v>
          </cell>
          <cell r="E266">
            <v>1.1301304562091827</v>
          </cell>
          <cell r="F266">
            <v>1.1006159092187882</v>
          </cell>
          <cell r="G266">
            <v>1.1764593854546548</v>
          </cell>
          <cell r="H266">
            <v>1.04</v>
          </cell>
          <cell r="I266">
            <v>1.6491568088531494</v>
          </cell>
          <cell r="J266">
            <v>1.1723766326904297</v>
          </cell>
        </row>
        <row r="267">
          <cell r="A267">
            <v>1.0664666812419892</v>
          </cell>
          <cell r="B267">
            <v>0.98889033049345021</v>
          </cell>
          <cell r="C267">
            <v>0.91834305852651588</v>
          </cell>
          <cell r="D267">
            <v>0.75044663023948666</v>
          </cell>
          <cell r="E267">
            <v>0.83728669714927662</v>
          </cell>
          <cell r="F267">
            <v>0.85498159182071676</v>
          </cell>
          <cell r="G267">
            <v>0.89896680265665052</v>
          </cell>
          <cell r="H267">
            <v>1.04</v>
          </cell>
          <cell r="I267">
            <v>1.3850419521331787</v>
          </cell>
          <cell r="J267">
            <v>1.0964804887771606</v>
          </cell>
        </row>
        <row r="268">
          <cell r="A268">
            <v>1.0639300267696381</v>
          </cell>
          <cell r="B268">
            <v>0.99063656777143483</v>
          </cell>
          <cell r="C268">
            <v>1.2708735379576683</v>
          </cell>
          <cell r="D268">
            <v>1.2433977849483491</v>
          </cell>
          <cell r="E268">
            <v>1.0435855848789215</v>
          </cell>
          <cell r="F268">
            <v>1.0649610067605972</v>
          </cell>
          <cell r="G268">
            <v>1.1450802817940713</v>
          </cell>
          <cell r="H268">
            <v>1.04</v>
          </cell>
          <cell r="I268">
            <v>1.4122828245162964</v>
          </cell>
          <cell r="J268">
            <v>1.1129530668258667</v>
          </cell>
        </row>
        <row r="269">
          <cell r="A269">
            <v>1.0258564870357514</v>
          </cell>
          <cell r="B269">
            <v>1.0203801795840264</v>
          </cell>
          <cell r="C269">
            <v>0.80537062019109718</v>
          </cell>
          <cell r="D269">
            <v>0.8906200654506683</v>
          </cell>
          <cell r="E269">
            <v>0.92145185303688038</v>
          </cell>
          <cell r="F269">
            <v>1.0388964916467667</v>
          </cell>
          <cell r="G269">
            <v>1.082006885111332</v>
          </cell>
          <cell r="H269">
            <v>1.04</v>
          </cell>
          <cell r="I269">
            <v>1.2750937938690186</v>
          </cell>
          <cell r="J269">
            <v>1.5110483169555664</v>
          </cell>
        </row>
        <row r="270">
          <cell r="A270">
            <v>1.0710810344219208</v>
          </cell>
          <cell r="B270">
            <v>1.0404142543673516</v>
          </cell>
          <cell r="C270">
            <v>0.82822685569524757</v>
          </cell>
          <cell r="D270">
            <v>0.818511617898941</v>
          </cell>
          <cell r="E270">
            <v>0.64606087040901172</v>
          </cell>
          <cell r="F270">
            <v>0.8108484650850295</v>
          </cell>
          <cell r="G270">
            <v>1.0268433824181558</v>
          </cell>
          <cell r="H270">
            <v>1.04</v>
          </cell>
          <cell r="I270">
            <v>1.8247069120407104</v>
          </cell>
          <cell r="J270">
            <v>1.3444076776504517</v>
          </cell>
        </row>
        <row r="271">
          <cell r="A271">
            <v>1.081160537481308</v>
          </cell>
          <cell r="B271">
            <v>1.0308767959475518</v>
          </cell>
          <cell r="C271">
            <v>1.2830008181929589</v>
          </cell>
          <cell r="D271">
            <v>1.21822185587883</v>
          </cell>
          <cell r="E271">
            <v>1.102358864068985</v>
          </cell>
          <cell r="F271">
            <v>1.1363029981851578</v>
          </cell>
          <cell r="G271">
            <v>1.2362392678856851</v>
          </cell>
          <cell r="H271">
            <v>1.04</v>
          </cell>
          <cell r="I271">
            <v>0.86023193597793579</v>
          </cell>
          <cell r="J271">
            <v>1.082059383392334</v>
          </cell>
        </row>
        <row r="272">
          <cell r="A272">
            <v>1.0583574693202973</v>
          </cell>
          <cell r="B272">
            <v>1.0235698625445366</v>
          </cell>
          <cell r="C272">
            <v>0.98248063653707496</v>
          </cell>
          <cell r="D272">
            <v>0.97616757225990292</v>
          </cell>
          <cell r="E272">
            <v>0.95921574664115894</v>
          </cell>
          <cell r="F272">
            <v>0.93481116545200338</v>
          </cell>
          <cell r="G272">
            <v>1.0616508260369302</v>
          </cell>
          <cell r="H272">
            <v>1.04</v>
          </cell>
          <cell r="I272">
            <v>0.83785605430603027</v>
          </cell>
          <cell r="J272">
            <v>1.1434940099716187</v>
          </cell>
        </row>
        <row r="273">
          <cell r="A273">
            <v>1.0452294270992279</v>
          </cell>
          <cell r="B273">
            <v>0.98598317354917531</v>
          </cell>
          <cell r="C273">
            <v>1.3764408740401268</v>
          </cell>
          <cell r="D273">
            <v>1.1934711463451386</v>
          </cell>
          <cell r="E273">
            <v>1.1779242022037506</v>
          </cell>
          <cell r="F273">
            <v>1.1646867300271988</v>
          </cell>
          <cell r="G273">
            <v>1.2437318101525308</v>
          </cell>
          <cell r="H273">
            <v>1.04</v>
          </cell>
          <cell r="I273">
            <v>1.1427345275878906</v>
          </cell>
          <cell r="J273">
            <v>1.3109155893325806</v>
          </cell>
        </row>
        <row r="274">
          <cell r="A274">
            <v>1.0180345695018769</v>
          </cell>
          <cell r="B274">
            <v>0.96329639405012135</v>
          </cell>
          <cell r="C274">
            <v>0.87487905353307716</v>
          </cell>
          <cell r="D274">
            <v>0.94354446005821224</v>
          </cell>
          <cell r="E274">
            <v>0.95609556269645679</v>
          </cell>
          <cell r="F274">
            <v>0.96429180157184591</v>
          </cell>
          <cell r="G274">
            <v>0.99714608341455457</v>
          </cell>
          <cell r="H274">
            <v>1.04</v>
          </cell>
          <cell r="I274">
            <v>1.0693503618240356</v>
          </cell>
          <cell r="J274">
            <v>1.2208428382873535</v>
          </cell>
        </row>
        <row r="275">
          <cell r="A275">
            <v>0.95939480471611027</v>
          </cell>
          <cell r="B275">
            <v>0.95168451517820363</v>
          </cell>
          <cell r="C275">
            <v>0.9484478744864463</v>
          </cell>
          <cell r="D275">
            <v>0.88571740460395809</v>
          </cell>
          <cell r="E275">
            <v>1.1125001175403595</v>
          </cell>
          <cell r="F275">
            <v>0.93490516197681417</v>
          </cell>
          <cell r="G275">
            <v>1.1999963060021401</v>
          </cell>
          <cell r="H275">
            <v>1.04</v>
          </cell>
          <cell r="I275">
            <v>1.1113268136978149</v>
          </cell>
          <cell r="J275">
            <v>1.3284263610839844</v>
          </cell>
        </row>
        <row r="276">
          <cell r="A276">
            <v>0.99883132386207585</v>
          </cell>
          <cell r="B276">
            <v>0.99389527291059498</v>
          </cell>
          <cell r="C276">
            <v>0.94750629991292945</v>
          </cell>
          <cell r="D276">
            <v>0.96857733798027035</v>
          </cell>
          <cell r="E276">
            <v>1.0500556690692902</v>
          </cell>
          <cell r="F276">
            <v>1.1077800298929215</v>
          </cell>
          <cell r="G276">
            <v>0.92901958376169202</v>
          </cell>
          <cell r="H276">
            <v>1.04</v>
          </cell>
          <cell r="I276">
            <v>0.85792112350463867</v>
          </cell>
          <cell r="J276">
            <v>1.1259849071502686</v>
          </cell>
        </row>
        <row r="277">
          <cell r="A277">
            <v>1.1195495049953461</v>
          </cell>
          <cell r="B277">
            <v>1.1023073598742485</v>
          </cell>
          <cell r="C277">
            <v>1.3749180945754051</v>
          </cell>
          <cell r="D277">
            <v>1.5934978253841401</v>
          </cell>
          <cell r="E277">
            <v>1.1821357471942902</v>
          </cell>
          <cell r="F277">
            <v>1.1788385416269302</v>
          </cell>
          <cell r="G277">
            <v>0.94063992649316785</v>
          </cell>
          <cell r="H277">
            <v>1.04</v>
          </cell>
          <cell r="I277">
            <v>0.77183043956756592</v>
          </cell>
          <cell r="J277">
            <v>1.141966700553894</v>
          </cell>
        </row>
        <row r="278">
          <cell r="A278">
            <v>1.0805129926204682</v>
          </cell>
          <cell r="B278">
            <v>1.0189106866717339</v>
          </cell>
          <cell r="C278">
            <v>0.98838996022939674</v>
          </cell>
          <cell r="D278">
            <v>1.2393362052440644</v>
          </cell>
          <cell r="E278">
            <v>1.1933396322727203</v>
          </cell>
          <cell r="F278">
            <v>1.0682555938959122</v>
          </cell>
          <cell r="G278">
            <v>1.0113231673836709</v>
          </cell>
          <cell r="H278">
            <v>1.04</v>
          </cell>
          <cell r="I278">
            <v>1.2030109167098999</v>
          </cell>
          <cell r="J278">
            <v>1.0347691774368286</v>
          </cell>
        </row>
        <row r="279">
          <cell r="A279">
            <v>1.1033315579891205</v>
          </cell>
          <cell r="B279">
            <v>1.0436187192797661</v>
          </cell>
          <cell r="C279">
            <v>0.84363727897405616</v>
          </cell>
          <cell r="D279">
            <v>0.92889679741859432</v>
          </cell>
          <cell r="E279">
            <v>0.94321762156486499</v>
          </cell>
          <cell r="F279">
            <v>0.95755617868900289</v>
          </cell>
          <cell r="G279">
            <v>1.0122016206383706</v>
          </cell>
          <cell r="H279">
            <v>1.04</v>
          </cell>
          <cell r="I279">
            <v>1.2778536081314087</v>
          </cell>
          <cell r="J279">
            <v>0.96039777994155884</v>
          </cell>
        </row>
        <row r="280">
          <cell r="A280">
            <v>1.1668786923885346</v>
          </cell>
          <cell r="B280">
            <v>1.0735615894198418</v>
          </cell>
          <cell r="C280">
            <v>1.2889496001601219</v>
          </cell>
          <cell r="D280">
            <v>1.1841380126476289</v>
          </cell>
          <cell r="E280">
            <v>1.2575542194843292</v>
          </cell>
          <cell r="F280">
            <v>1.2916483188867569</v>
          </cell>
          <cell r="G280">
            <v>1.1757677331566811</v>
          </cell>
          <cell r="H280">
            <v>1.04</v>
          </cell>
          <cell r="I280">
            <v>0.82831299304962158</v>
          </cell>
          <cell r="J280">
            <v>1.4213858842849731</v>
          </cell>
        </row>
        <row r="281">
          <cell r="A281">
            <v>1.0131176631450654</v>
          </cell>
          <cell r="B281">
            <v>1.0134102508425713</v>
          </cell>
          <cell r="C281">
            <v>0.93630229562520972</v>
          </cell>
          <cell r="D281">
            <v>1.1330356128215791</v>
          </cell>
          <cell r="E281">
            <v>1.0178117020130157</v>
          </cell>
          <cell r="F281">
            <v>0.89924751770496358</v>
          </cell>
          <cell r="G281">
            <v>1.2771099343895913</v>
          </cell>
          <cell r="H281">
            <v>1.04</v>
          </cell>
          <cell r="I281">
            <v>1.7338751554489136</v>
          </cell>
          <cell r="J281">
            <v>1.1807101964950562</v>
          </cell>
        </row>
        <row r="282">
          <cell r="A282">
            <v>1.0545792500972748</v>
          </cell>
          <cell r="B282">
            <v>1.0624353095889092</v>
          </cell>
          <cell r="C282">
            <v>1.385674110352993</v>
          </cell>
          <cell r="D282">
            <v>1.1885303981304169</v>
          </cell>
          <cell r="E282">
            <v>1.1595702631473541</v>
          </cell>
          <cell r="F282">
            <v>1.3243697191476822</v>
          </cell>
          <cell r="G282">
            <v>1.2613064780831338</v>
          </cell>
          <cell r="H282">
            <v>1.04</v>
          </cell>
          <cell r="I282">
            <v>1.1351876258850098</v>
          </cell>
          <cell r="J282">
            <v>1.0313136577606201</v>
          </cell>
        </row>
        <row r="283">
          <cell r="A283">
            <v>1.0372370402812958</v>
          </cell>
          <cell r="B283">
            <v>1.024546067416668</v>
          </cell>
          <cell r="C283">
            <v>1.0257420453429222</v>
          </cell>
          <cell r="D283">
            <v>0.89355863404273983</v>
          </cell>
          <cell r="E283">
            <v>1.1204461319446564</v>
          </cell>
          <cell r="F283">
            <v>0.88032185089588155</v>
          </cell>
          <cell r="G283">
            <v>1.0580331817269326</v>
          </cell>
          <cell r="H283">
            <v>1.04</v>
          </cell>
          <cell r="I283">
            <v>1.1448540687561035</v>
          </cell>
          <cell r="J283">
            <v>1.1096735000610352</v>
          </cell>
        </row>
        <row r="284">
          <cell r="A284">
            <v>1.0798817794322968</v>
          </cell>
          <cell r="B284">
            <v>1.0404357120394707</v>
          </cell>
          <cell r="C284">
            <v>0.81603877872228614</v>
          </cell>
          <cell r="D284">
            <v>0.80619348359107967</v>
          </cell>
          <cell r="E284">
            <v>0.71348159146308887</v>
          </cell>
          <cell r="F284">
            <v>0.75293545973300924</v>
          </cell>
          <cell r="G284">
            <v>0.97945464998483656</v>
          </cell>
          <cell r="H284">
            <v>1.04</v>
          </cell>
          <cell r="I284">
            <v>1.6870584487915039</v>
          </cell>
          <cell r="J284">
            <v>1.6312620639801025</v>
          </cell>
        </row>
        <row r="285">
          <cell r="A285">
            <v>1.0502484958171845</v>
          </cell>
          <cell r="B285">
            <v>1.0179816886782647</v>
          </cell>
          <cell r="C285">
            <v>1.2723312291502953</v>
          </cell>
          <cell r="D285">
            <v>1.119024348974228</v>
          </cell>
          <cell r="E285">
            <v>1.05527024102211</v>
          </cell>
          <cell r="F285">
            <v>1.1736774946451187</v>
          </cell>
          <cell r="G285">
            <v>1.0661466851830483</v>
          </cell>
          <cell r="H285">
            <v>1.04</v>
          </cell>
          <cell r="I285">
            <v>1.3719536066055298</v>
          </cell>
          <cell r="J285">
            <v>1.2442470788955688</v>
          </cell>
        </row>
        <row r="286">
          <cell r="A286">
            <v>1.0074932496547699</v>
          </cell>
          <cell r="B286">
            <v>0.99365584105253224</v>
          </cell>
          <cell r="C286">
            <v>0.97985570758581153</v>
          </cell>
          <cell r="D286">
            <v>1.1670773751735688</v>
          </cell>
          <cell r="E286">
            <v>1.0081198675632477</v>
          </cell>
          <cell r="F286">
            <v>0.97336881411075582</v>
          </cell>
          <cell r="G286">
            <v>1.2782642379403115</v>
          </cell>
          <cell r="H286">
            <v>1.04</v>
          </cell>
          <cell r="I286">
            <v>1.4010717868804932</v>
          </cell>
          <cell r="J286">
            <v>1.0870884656906128</v>
          </cell>
        </row>
        <row r="287">
          <cell r="A287">
            <v>1.0872175614833832</v>
          </cell>
          <cell r="B287">
            <v>1.0625886127352715</v>
          </cell>
          <cell r="C287">
            <v>0.9947929295897483</v>
          </cell>
          <cell r="D287">
            <v>0.97546131682395931</v>
          </cell>
          <cell r="E287">
            <v>0.94498436284065235</v>
          </cell>
          <cell r="F287">
            <v>0.97864376556873311</v>
          </cell>
          <cell r="G287">
            <v>1.3532322183251382</v>
          </cell>
          <cell r="H287">
            <v>1.04</v>
          </cell>
          <cell r="I287">
            <v>1.188401460647583</v>
          </cell>
          <cell r="J287">
            <v>1.185778021812439</v>
          </cell>
        </row>
        <row r="288">
          <cell r="A288">
            <v>1.0215192954540253</v>
          </cell>
          <cell r="B288">
            <v>1.027503888309002</v>
          </cell>
          <cell r="C288">
            <v>0.9338381800055503</v>
          </cell>
          <cell r="D288">
            <v>0.83000935387611385</v>
          </cell>
          <cell r="E288">
            <v>0.77967576813697803</v>
          </cell>
          <cell r="F288">
            <v>0.95883744013309469</v>
          </cell>
          <cell r="G288">
            <v>1.1908767953515054</v>
          </cell>
          <cell r="H288">
            <v>1.04</v>
          </cell>
          <cell r="I288">
            <v>0.85028517246246338</v>
          </cell>
          <cell r="J288">
            <v>0.99756109714508057</v>
          </cell>
        </row>
        <row r="289">
          <cell r="A289">
            <v>1.0484852712154389</v>
          </cell>
          <cell r="B289">
            <v>1.0072296068072319</v>
          </cell>
          <cell r="C289">
            <v>1.0468659314513207</v>
          </cell>
          <cell r="D289">
            <v>0.98603971076011654</v>
          </cell>
          <cell r="E289">
            <v>1.1577377779483795</v>
          </cell>
          <cell r="F289">
            <v>1.0870562101602554</v>
          </cell>
          <cell r="G289">
            <v>1.0443669095635415</v>
          </cell>
          <cell r="H289">
            <v>1.04</v>
          </cell>
          <cell r="I289">
            <v>1.3662338256835938</v>
          </cell>
          <cell r="J289">
            <v>1.2398030757904053</v>
          </cell>
        </row>
        <row r="290">
          <cell r="A290">
            <v>1.079114548444748</v>
          </cell>
          <cell r="B290">
            <v>1.0335330173373223</v>
          </cell>
          <cell r="C290">
            <v>1.0476782235503197</v>
          </cell>
          <cell r="D290">
            <v>1.1418909556865693</v>
          </cell>
          <cell r="E290">
            <v>1.1149551136493683</v>
          </cell>
          <cell r="F290">
            <v>1.1082643772363663</v>
          </cell>
          <cell r="G290">
            <v>1.085754705965519</v>
          </cell>
          <cell r="H290">
            <v>1.04</v>
          </cell>
          <cell r="I290">
            <v>0.78721725940704346</v>
          </cell>
          <cell r="J290">
            <v>1.0302097797393799</v>
          </cell>
        </row>
        <row r="291">
          <cell r="A291">
            <v>1.0529525201320649</v>
          </cell>
          <cell r="B291">
            <v>1.0580442354083062</v>
          </cell>
          <cell r="C291">
            <v>0.91287862390279761</v>
          </cell>
          <cell r="D291">
            <v>0.91771711182594295</v>
          </cell>
          <cell r="E291">
            <v>1.0055442316532135</v>
          </cell>
          <cell r="F291">
            <v>0.80619811069965353</v>
          </cell>
          <cell r="G291">
            <v>1.0719345346093179</v>
          </cell>
          <cell r="H291">
            <v>1.04</v>
          </cell>
          <cell r="I291">
            <v>1.3248612880706787</v>
          </cell>
          <cell r="J291">
            <v>1.3937572240829468</v>
          </cell>
        </row>
        <row r="292">
          <cell r="A292">
            <v>1.0409363429546357</v>
          </cell>
          <cell r="B292">
            <v>0.99316070526838307</v>
          </cell>
          <cell r="C292">
            <v>0.80282460778951636</v>
          </cell>
          <cell r="D292">
            <v>0.93569375348091122</v>
          </cell>
          <cell r="E292">
            <v>0.82846753430366504</v>
          </cell>
          <cell r="F292">
            <v>0.83421956551074972</v>
          </cell>
          <cell r="G292">
            <v>1.1889560952782632</v>
          </cell>
          <cell r="H292">
            <v>1.04</v>
          </cell>
          <cell r="I292">
            <v>1.1210285425186157</v>
          </cell>
          <cell r="J292">
            <v>1.186704158782959</v>
          </cell>
        </row>
        <row r="293">
          <cell r="A293">
            <v>0.98887621569633488</v>
          </cell>
          <cell r="B293">
            <v>1.028717677295208</v>
          </cell>
          <cell r="C293">
            <v>0.9925612720847129</v>
          </cell>
          <cell r="D293">
            <v>1.1289131171703339</v>
          </cell>
          <cell r="E293">
            <v>1.3158191902637482</v>
          </cell>
          <cell r="F293">
            <v>1.3062327409982681</v>
          </cell>
          <cell r="G293">
            <v>1.0183702245354653</v>
          </cell>
          <cell r="H293">
            <v>1.04</v>
          </cell>
          <cell r="I293">
            <v>1.06123948097229</v>
          </cell>
          <cell r="J293">
            <v>0.96226215362548828</v>
          </cell>
        </row>
        <row r="294">
          <cell r="A294">
            <v>1.0991303842067719</v>
          </cell>
          <cell r="B294">
            <v>1.0192187234759331</v>
          </cell>
          <cell r="C294">
            <v>0.9274566087126731</v>
          </cell>
          <cell r="D294">
            <v>0.82805134129524227</v>
          </cell>
          <cell r="E294">
            <v>0.90610294175147998</v>
          </cell>
          <cell r="F294">
            <v>1.1724267507791519</v>
          </cell>
          <cell r="G294">
            <v>1.0888989701867104</v>
          </cell>
          <cell r="H294">
            <v>1.04</v>
          </cell>
          <cell r="I294">
            <v>0.84662038087844849</v>
          </cell>
          <cell r="J294">
            <v>1.1456737518310547</v>
          </cell>
        </row>
        <row r="295">
          <cell r="A295">
            <v>1.011870257139206</v>
          </cell>
          <cell r="B295">
            <v>0.96023682802915578</v>
          </cell>
          <cell r="C295">
            <v>1.227574220597744</v>
          </cell>
          <cell r="D295">
            <v>1.2387449271678925</v>
          </cell>
          <cell r="E295">
            <v>1.4554045660495758</v>
          </cell>
          <cell r="F295">
            <v>1.146218230843544</v>
          </cell>
          <cell r="G295">
            <v>1.0054438844323159</v>
          </cell>
          <cell r="H295">
            <v>1.04</v>
          </cell>
          <cell r="I295">
            <v>1.1794447898864746</v>
          </cell>
          <cell r="J295">
            <v>1.36916184425354</v>
          </cell>
        </row>
        <row r="296">
          <cell r="A296">
            <v>1.0003020684719086</v>
          </cell>
          <cell r="B296">
            <v>0.99871782511472706</v>
          </cell>
          <cell r="C296">
            <v>1.0007051739096642</v>
          </cell>
          <cell r="D296">
            <v>1.1391878850460053</v>
          </cell>
          <cell r="E296">
            <v>1.1572103960514069</v>
          </cell>
          <cell r="F296">
            <v>1.3576614166498184</v>
          </cell>
          <cell r="G296">
            <v>1.0714497104287148</v>
          </cell>
          <cell r="H296">
            <v>1.04</v>
          </cell>
          <cell r="I296">
            <v>1.4793719053268433</v>
          </cell>
          <cell r="J296">
            <v>1.1670454740524292</v>
          </cell>
        </row>
        <row r="297">
          <cell r="A297">
            <v>1.0265337150096894</v>
          </cell>
          <cell r="B297">
            <v>0.99621681421995167</v>
          </cell>
          <cell r="C297">
            <v>1.0016529473662377</v>
          </cell>
          <cell r="D297">
            <v>0.99175412726402279</v>
          </cell>
          <cell r="E297">
            <v>1.0775101644992828</v>
          </cell>
          <cell r="F297">
            <v>0.97436075460910787</v>
          </cell>
          <cell r="G297">
            <v>1.0794957414269448</v>
          </cell>
          <cell r="H297">
            <v>1.04</v>
          </cell>
          <cell r="I297">
            <v>1.1075271368026733</v>
          </cell>
          <cell r="J297">
            <v>1.328047513961792</v>
          </cell>
        </row>
        <row r="298">
          <cell r="A298">
            <v>1.084829560995102</v>
          </cell>
          <cell r="B298">
            <v>1.086352388560772</v>
          </cell>
          <cell r="C298">
            <v>1.2067420396208763</v>
          </cell>
          <cell r="D298">
            <v>1.0740768439769746</v>
          </cell>
          <cell r="E298">
            <v>1.0542012913227081</v>
          </cell>
          <cell r="F298">
            <v>1.0489061380624771</v>
          </cell>
          <cell r="G298">
            <v>1.2418159976601602</v>
          </cell>
          <cell r="H298">
            <v>1.04</v>
          </cell>
          <cell r="I298">
            <v>1.3138324022293091</v>
          </cell>
          <cell r="J298">
            <v>1.0557377338409424</v>
          </cell>
        </row>
        <row r="299">
          <cell r="A299">
            <v>1.0585026662349701</v>
          </cell>
          <cell r="B299">
            <v>1.0104068920016289</v>
          </cell>
          <cell r="C299">
            <v>1.5172018918395043</v>
          </cell>
          <cell r="D299">
            <v>1.3646037108898164</v>
          </cell>
          <cell r="E299">
            <v>1.3939154608249664</v>
          </cell>
          <cell r="F299">
            <v>1.1327794100046158</v>
          </cell>
          <cell r="G299">
            <v>1.0679206386208535</v>
          </cell>
          <cell r="H299">
            <v>1.04</v>
          </cell>
          <cell r="I299">
            <v>1.0413087606430054</v>
          </cell>
          <cell r="J299">
            <v>1.3174524307250977</v>
          </cell>
        </row>
        <row r="300">
          <cell r="A300">
            <v>1.1477435748577118</v>
          </cell>
          <cell r="B300">
            <v>1.0914303466677666</v>
          </cell>
          <cell r="C300">
            <v>1.0279382380843163</v>
          </cell>
          <cell r="D300">
            <v>1.0645050532817841</v>
          </cell>
          <cell r="E300">
            <v>0.9586340649127959</v>
          </cell>
          <cell r="F300">
            <v>1.1115357185602188</v>
          </cell>
          <cell r="G300">
            <v>1.1677383914589883</v>
          </cell>
          <cell r="H300">
            <v>1.04</v>
          </cell>
          <cell r="I300">
            <v>1.2745060920715332</v>
          </cell>
          <cell r="J300">
            <v>1.1910978555679321</v>
          </cell>
        </row>
        <row r="301">
          <cell r="A301">
            <v>1.01501118350029</v>
          </cell>
          <cell r="B301">
            <v>1.0041363641619683</v>
          </cell>
          <cell r="C301">
            <v>0.92297171682119361</v>
          </cell>
          <cell r="D301">
            <v>0.88199604821205135</v>
          </cell>
          <cell r="E301">
            <v>1.0565540058612823</v>
          </cell>
          <cell r="F301">
            <v>0.96474390280246725</v>
          </cell>
          <cell r="G301">
            <v>1.3385636344552041</v>
          </cell>
          <cell r="H301">
            <v>1.04</v>
          </cell>
          <cell r="I301">
            <v>1.6498976945877075</v>
          </cell>
          <cell r="J301">
            <v>1.3094029426574707</v>
          </cell>
        </row>
        <row r="302">
          <cell r="A302">
            <v>1.0105159204006195</v>
          </cell>
          <cell r="B302">
            <v>0.95515094250440602</v>
          </cell>
          <cell r="C302">
            <v>1.126582017838955</v>
          </cell>
          <cell r="D302">
            <v>1.0252593286037446</v>
          </cell>
          <cell r="E302">
            <v>1.0840322239398956</v>
          </cell>
          <cell r="F302">
            <v>1.1141123081445694</v>
          </cell>
          <cell r="G302">
            <v>1.0864618554711343</v>
          </cell>
          <cell r="H302">
            <v>1.04</v>
          </cell>
          <cell r="I302">
            <v>1.2831716537475586</v>
          </cell>
          <cell r="J302">
            <v>1.6105148792266846</v>
          </cell>
        </row>
        <row r="303">
          <cell r="A303">
            <v>1.0531331222057343</v>
          </cell>
          <cell r="B303">
            <v>1.0221982404589653</v>
          </cell>
          <cell r="C303">
            <v>0.93315666049718848</v>
          </cell>
          <cell r="D303">
            <v>1.0699412353038789</v>
          </cell>
          <cell r="E303">
            <v>0.91835664343833912</v>
          </cell>
          <cell r="F303">
            <v>1.0971975828409195</v>
          </cell>
          <cell r="G303">
            <v>1.1056756511330605</v>
          </cell>
          <cell r="H303">
            <v>1.04</v>
          </cell>
          <cell r="I303">
            <v>1.2741937637329102</v>
          </cell>
          <cell r="J303">
            <v>1.2655560970306396</v>
          </cell>
        </row>
        <row r="304">
          <cell r="A304">
            <v>1.1101496140956879</v>
          </cell>
          <cell r="B304">
            <v>1.051963846385479</v>
          </cell>
          <cell r="C304">
            <v>1.0749466332793236</v>
          </cell>
          <cell r="D304">
            <v>1.266319943189621</v>
          </cell>
          <cell r="E304">
            <v>0.95408044886589038</v>
          </cell>
          <cell r="F304">
            <v>1.0180566812753677</v>
          </cell>
          <cell r="G304">
            <v>1.2082510724663735</v>
          </cell>
          <cell r="H304">
            <v>1.04</v>
          </cell>
          <cell r="I304">
            <v>1.5291769504547119</v>
          </cell>
          <cell r="J304">
            <v>1.1449763774871826</v>
          </cell>
        </row>
        <row r="305">
          <cell r="A305">
            <v>0.99502896475791935</v>
          </cell>
          <cell r="B305">
            <v>1.0090783044695855</v>
          </cell>
          <cell r="C305">
            <v>0.67628293365240089</v>
          </cell>
          <cell r="D305">
            <v>0.81352348399162289</v>
          </cell>
          <cell r="E305">
            <v>0.81805567574501026</v>
          </cell>
          <cell r="F305">
            <v>0.75861077558994283</v>
          </cell>
          <cell r="G305">
            <v>1.0653666988015176</v>
          </cell>
          <cell r="H305">
            <v>1.04</v>
          </cell>
          <cell r="I305">
            <v>1.4750205278396606</v>
          </cell>
          <cell r="J305">
            <v>1.4081935882568359</v>
          </cell>
        </row>
        <row r="306">
          <cell r="A306">
            <v>1.0189286391735077</v>
          </cell>
          <cell r="B306">
            <v>0.95378057211637501</v>
          </cell>
          <cell r="C306">
            <v>1.0562233838438988</v>
          </cell>
          <cell r="D306">
            <v>1.2103574998378754</v>
          </cell>
          <cell r="E306">
            <v>1.2230455143451691</v>
          </cell>
          <cell r="F306">
            <v>1.2122005726099014</v>
          </cell>
          <cell r="G306">
            <v>1.1008933320641519</v>
          </cell>
          <cell r="H306">
            <v>1.04</v>
          </cell>
          <cell r="I306">
            <v>1.0043635368347168</v>
          </cell>
          <cell r="J306">
            <v>1.1572009325027466</v>
          </cell>
        </row>
        <row r="307">
          <cell r="A307">
            <v>1.0230981032848359</v>
          </cell>
          <cell r="B307">
            <v>1.0301440164446831</v>
          </cell>
          <cell r="C307">
            <v>0.91125314563512794</v>
          </cell>
          <cell r="D307">
            <v>1.1390828616619111</v>
          </cell>
          <cell r="E307">
            <v>1.076227591753006</v>
          </cell>
          <cell r="F307">
            <v>0.96649186861515035</v>
          </cell>
          <cell r="G307">
            <v>1.1959594026207925</v>
          </cell>
          <cell r="H307">
            <v>1.04</v>
          </cell>
          <cell r="I307">
            <v>0.94500243663787842</v>
          </cell>
          <cell r="J307">
            <v>1.0269395112991333</v>
          </cell>
        </row>
        <row r="308">
          <cell r="A308">
            <v>0.99488245654106144</v>
          </cell>
          <cell r="B308">
            <v>0.97870145291090016</v>
          </cell>
          <cell r="C308">
            <v>1.336821309030056</v>
          </cell>
          <cell r="D308">
            <v>1.3120402820110322</v>
          </cell>
          <cell r="E308">
            <v>1.1897861225605011</v>
          </cell>
          <cell r="F308">
            <v>1.2565398718118668</v>
          </cell>
          <cell r="G308">
            <v>1.0935636296868325</v>
          </cell>
          <cell r="H308">
            <v>1.04</v>
          </cell>
          <cell r="I308">
            <v>1.1233115196228027</v>
          </cell>
          <cell r="J308">
            <v>1.2894629240036011</v>
          </cell>
        </row>
        <row r="309">
          <cell r="A309">
            <v>1.0511674802303315</v>
          </cell>
          <cell r="B309">
            <v>1.0124886438250542</v>
          </cell>
          <cell r="C309">
            <v>0.77854119867086402</v>
          </cell>
          <cell r="D309">
            <v>0.83584387373924252</v>
          </cell>
          <cell r="E309">
            <v>0.98643885684013355</v>
          </cell>
          <cell r="F309">
            <v>0.90176790010929098</v>
          </cell>
          <cell r="G309">
            <v>1.0184052720665933</v>
          </cell>
          <cell r="H309">
            <v>1.04</v>
          </cell>
          <cell r="I309">
            <v>1.2396361827850342</v>
          </cell>
          <cell r="J309">
            <v>1.0401376485824585</v>
          </cell>
        </row>
        <row r="310">
          <cell r="A310">
            <v>1.0267504374980927</v>
          </cell>
          <cell r="B310">
            <v>1.0013114616274834</v>
          </cell>
          <cell r="C310">
            <v>0.94074850410222999</v>
          </cell>
          <cell r="D310">
            <v>1.0048847920894624</v>
          </cell>
          <cell r="E310">
            <v>0.92671589684486377</v>
          </cell>
          <cell r="F310">
            <v>0.96030025732517232</v>
          </cell>
          <cell r="G310">
            <v>0.9955363407731056</v>
          </cell>
          <cell r="H310">
            <v>1.04</v>
          </cell>
          <cell r="I310">
            <v>1.0338304042816162</v>
          </cell>
          <cell r="J310">
            <v>0.92272645235061646</v>
          </cell>
        </row>
        <row r="311">
          <cell r="A311">
            <v>1.0023852508068085</v>
          </cell>
          <cell r="B311">
            <v>0.97429541796445851</v>
          </cell>
          <cell r="C311">
            <v>1.0930757436156273</v>
          </cell>
          <cell r="D311">
            <v>1.0403730399608613</v>
          </cell>
          <cell r="E311">
            <v>0.92932842803001392</v>
          </cell>
          <cell r="F311">
            <v>1.0796185041666031</v>
          </cell>
          <cell r="G311">
            <v>1.2067936196923257</v>
          </cell>
          <cell r="H311">
            <v>1.04</v>
          </cell>
          <cell r="I311">
            <v>1.2269996404647827</v>
          </cell>
          <cell r="J311">
            <v>1.1157623529434204</v>
          </cell>
        </row>
        <row r="312">
          <cell r="A312">
            <v>1.0756275575160981</v>
          </cell>
          <cell r="B312">
            <v>1.0339609786868096</v>
          </cell>
          <cell r="C312">
            <v>0.98421405881643287</v>
          </cell>
          <cell r="D312">
            <v>1.1435418851375581</v>
          </cell>
          <cell r="E312">
            <v>1.196492837190628</v>
          </cell>
          <cell r="F312">
            <v>1.2995743061304093</v>
          </cell>
          <cell r="G312">
            <v>1.1586302056908608</v>
          </cell>
          <cell r="H312">
            <v>1.04</v>
          </cell>
          <cell r="I312">
            <v>1.2368414402008057</v>
          </cell>
          <cell r="J312">
            <v>1.1145845651626587</v>
          </cell>
        </row>
        <row r="313">
          <cell r="A313">
            <v>1.002482525587082</v>
          </cell>
          <cell r="B313">
            <v>0.99565635174512868</v>
          </cell>
          <cell r="C313">
            <v>0.95330827564001075</v>
          </cell>
          <cell r="D313">
            <v>1.1648909575939179</v>
          </cell>
          <cell r="E313">
            <v>1.016861603975296</v>
          </cell>
          <cell r="F313">
            <v>1.0515391136407852</v>
          </cell>
          <cell r="G313">
            <v>1.0383896365761758</v>
          </cell>
          <cell r="H313">
            <v>1.04</v>
          </cell>
          <cell r="I313">
            <v>1.0872615575790405</v>
          </cell>
          <cell r="J313">
            <v>1.2641063928604126</v>
          </cell>
        </row>
        <row r="314">
          <cell r="A314">
            <v>1.041490070104599</v>
          </cell>
          <cell r="B314">
            <v>1.007458607852459</v>
          </cell>
          <cell r="C314">
            <v>1.0019491824507714</v>
          </cell>
          <cell r="D314">
            <v>1.0186918504238129</v>
          </cell>
          <cell r="E314">
            <v>1.0173343880176544</v>
          </cell>
          <cell r="F314">
            <v>1.1204957271814346</v>
          </cell>
          <cell r="G314">
            <v>0.95180059820413587</v>
          </cell>
          <cell r="H314">
            <v>1.04</v>
          </cell>
          <cell r="I314">
            <v>0.85798496007919312</v>
          </cell>
          <cell r="J314">
            <v>1.1027517318725586</v>
          </cell>
        </row>
        <row r="315">
          <cell r="A315">
            <v>1.1100926320552826</v>
          </cell>
          <cell r="B315">
            <v>1.077737133204937</v>
          </cell>
          <cell r="C315">
            <v>1.4853584679961205</v>
          </cell>
          <cell r="D315">
            <v>1.3741949326992036</v>
          </cell>
          <cell r="E315">
            <v>1.2975059015750885</v>
          </cell>
          <cell r="F315">
            <v>1.2432995344400406</v>
          </cell>
          <cell r="G315">
            <v>0.94376130253076551</v>
          </cell>
          <cell r="H315">
            <v>1.04</v>
          </cell>
          <cell r="I315">
            <v>1.0318449735641479</v>
          </cell>
          <cell r="J315">
            <v>1.1972603797912598</v>
          </cell>
        </row>
        <row r="316">
          <cell r="A316">
            <v>1.0280785481929779</v>
          </cell>
          <cell r="B316">
            <v>1.0054048702120781</v>
          </cell>
          <cell r="C316">
            <v>0.94868867725133887</v>
          </cell>
          <cell r="D316">
            <v>0.80152006220817562</v>
          </cell>
          <cell r="E316">
            <v>0.81487523150444019</v>
          </cell>
          <cell r="F316">
            <v>0.77889578592777242</v>
          </cell>
          <cell r="G316">
            <v>1.1286946073174478</v>
          </cell>
          <cell r="H316">
            <v>1.04</v>
          </cell>
          <cell r="I316">
            <v>1.0767474174499512</v>
          </cell>
          <cell r="J316">
            <v>1.3342366218566895</v>
          </cell>
        </row>
        <row r="317">
          <cell r="A317">
            <v>1.033562413930893</v>
          </cell>
          <cell r="B317">
            <v>1.0241343185305596</v>
          </cell>
          <cell r="C317">
            <v>0.89219885200262061</v>
          </cell>
          <cell r="D317">
            <v>0.99948407483100887</v>
          </cell>
          <cell r="E317">
            <v>0.90730165076255787</v>
          </cell>
          <cell r="F317">
            <v>0.97288816225528707</v>
          </cell>
          <cell r="G317">
            <v>0.83360548168420789</v>
          </cell>
          <cell r="H317">
            <v>1.04</v>
          </cell>
          <cell r="I317">
            <v>1.0398664474487305</v>
          </cell>
          <cell r="J317">
            <v>1.1480435132980347</v>
          </cell>
        </row>
        <row r="318">
          <cell r="A318">
            <v>1.0425560395717621</v>
          </cell>
          <cell r="B318">
            <v>0.99612949341535573</v>
          </cell>
          <cell r="C318">
            <v>1.0695054444670677</v>
          </cell>
          <cell r="D318">
            <v>1.060707641363144</v>
          </cell>
          <cell r="E318">
            <v>1.2927389605045319</v>
          </cell>
          <cell r="F318">
            <v>1.0477536226511002</v>
          </cell>
          <cell r="G318">
            <v>1.1600409284234048</v>
          </cell>
          <cell r="H318">
            <v>1.04</v>
          </cell>
          <cell r="I318">
            <v>1.4370046854019165</v>
          </cell>
          <cell r="J318">
            <v>1.0030652284622192</v>
          </cell>
        </row>
        <row r="319">
          <cell r="A319">
            <v>1.0377105395793915</v>
          </cell>
          <cell r="B319">
            <v>1.0220013067126275</v>
          </cell>
          <cell r="C319">
            <v>0.91453837484121314</v>
          </cell>
          <cell r="D319">
            <v>0.87259585928916927</v>
          </cell>
          <cell r="E319">
            <v>1.0928097231388092</v>
          </cell>
          <cell r="F319">
            <v>0.92466877949237813</v>
          </cell>
          <cell r="G319">
            <v>1.0820123687386514</v>
          </cell>
          <cell r="H319">
            <v>1.04</v>
          </cell>
          <cell r="I319">
            <v>1.4242287874221802</v>
          </cell>
          <cell r="J319">
            <v>1.4842195510864258</v>
          </cell>
        </row>
        <row r="320">
          <cell r="A320">
            <v>1.1170824687480927</v>
          </cell>
          <cell r="B320">
            <v>1.0925168201327324</v>
          </cell>
          <cell r="C320">
            <v>0.86357521146535865</v>
          </cell>
          <cell r="D320">
            <v>0.92961592745780941</v>
          </cell>
          <cell r="E320">
            <v>0.8656545145511626</v>
          </cell>
          <cell r="F320">
            <v>0.86268739950656881</v>
          </cell>
          <cell r="G320">
            <v>1.0034255519509316</v>
          </cell>
          <cell r="H320">
            <v>1.04</v>
          </cell>
          <cell r="I320">
            <v>0.74615830183029175</v>
          </cell>
          <cell r="J320">
            <v>1.1616562604904175</v>
          </cell>
        </row>
        <row r="321">
          <cell r="A321">
            <v>1.0742190997600556</v>
          </cell>
          <cell r="B321">
            <v>1.0411522790789605</v>
          </cell>
          <cell r="C321">
            <v>1.1023657235503197</v>
          </cell>
          <cell r="D321">
            <v>1.0894492394924165</v>
          </cell>
          <cell r="E321">
            <v>1.0904214842319488</v>
          </cell>
          <cell r="F321">
            <v>1.1460505033731461</v>
          </cell>
          <cell r="G321">
            <v>0.95063753277063368</v>
          </cell>
          <cell r="H321">
            <v>1.04</v>
          </cell>
          <cell r="I321">
            <v>0.92980039119720459</v>
          </cell>
          <cell r="J321">
            <v>1.1223398447036743</v>
          </cell>
        </row>
        <row r="322">
          <cell r="A322">
            <v>1.0152863185405732</v>
          </cell>
          <cell r="B322">
            <v>1.0194906398653985</v>
          </cell>
          <cell r="C322">
            <v>0.98980801433324805</v>
          </cell>
          <cell r="D322">
            <v>0.93980486464500423</v>
          </cell>
          <cell r="E322">
            <v>1.2216480238437653</v>
          </cell>
          <cell r="F322">
            <v>1.0009944344758988</v>
          </cell>
          <cell r="G322">
            <v>1.0827720895409585</v>
          </cell>
          <cell r="H322">
            <v>1.04</v>
          </cell>
          <cell r="I322">
            <v>1.3004934787750244</v>
          </cell>
          <cell r="J322">
            <v>1.0352312326431274</v>
          </cell>
        </row>
        <row r="323">
          <cell r="A323">
            <v>1.0115455310344696</v>
          </cell>
          <cell r="B323">
            <v>1.0008829042315484</v>
          </cell>
          <cell r="C323">
            <v>0.90530722469091407</v>
          </cell>
          <cell r="D323">
            <v>1.1383299357891083</v>
          </cell>
          <cell r="E323">
            <v>1.1180557472705841</v>
          </cell>
          <cell r="F323">
            <v>1.0473185087442398</v>
          </cell>
          <cell r="G323">
            <v>1.0254708066582681</v>
          </cell>
          <cell r="H323">
            <v>1.04</v>
          </cell>
          <cell r="I323">
            <v>0.7285955548286438</v>
          </cell>
          <cell r="J323">
            <v>1.0152175426483154</v>
          </cell>
        </row>
        <row r="324">
          <cell r="A324">
            <v>1.0654399316310883</v>
          </cell>
          <cell r="B324">
            <v>1.0273132726550103</v>
          </cell>
          <cell r="C324">
            <v>1.1065671357512474</v>
          </cell>
          <cell r="D324">
            <v>1.0821570880413056</v>
          </cell>
          <cell r="E324">
            <v>1.0493706924915314</v>
          </cell>
          <cell r="F324">
            <v>1.264579465508461</v>
          </cell>
          <cell r="G324">
            <v>1.0652845636010171</v>
          </cell>
          <cell r="H324">
            <v>1.04</v>
          </cell>
          <cell r="I324">
            <v>1.2517093420028687</v>
          </cell>
          <cell r="J324">
            <v>1.4316141605377197</v>
          </cell>
        </row>
        <row r="325">
          <cell r="A325">
            <v>1.0242170016765595</v>
          </cell>
          <cell r="B325">
            <v>1.0352740690112114</v>
          </cell>
          <cell r="C325">
            <v>0.89786480993032447</v>
          </cell>
          <cell r="D325">
            <v>0.92755187821388241</v>
          </cell>
          <cell r="E325">
            <v>0.87454293799400318</v>
          </cell>
          <cell r="F325">
            <v>0.78855841410160055</v>
          </cell>
          <cell r="G325">
            <v>1.1461576953530312</v>
          </cell>
          <cell r="H325">
            <v>1.04</v>
          </cell>
          <cell r="I325">
            <v>0.87124890089035034</v>
          </cell>
          <cell r="J325">
            <v>1.047497034072876</v>
          </cell>
        </row>
        <row r="326">
          <cell r="A326">
            <v>1.1301196734905243</v>
          </cell>
          <cell r="B326">
            <v>1.0869466468691826</v>
          </cell>
          <cell r="C326">
            <v>0.72404640048742286</v>
          </cell>
          <cell r="D326">
            <v>0.8255539066791534</v>
          </cell>
          <cell r="E326">
            <v>0.90044026207923877</v>
          </cell>
          <cell r="F326">
            <v>0.85447370064258565</v>
          </cell>
          <cell r="G326">
            <v>0.98172725588083265</v>
          </cell>
          <cell r="H326">
            <v>1.04</v>
          </cell>
          <cell r="I326">
            <v>1.443666934967041</v>
          </cell>
          <cell r="J326">
            <v>1.1853817701339722</v>
          </cell>
        </row>
        <row r="327">
          <cell r="A327">
            <v>1.1031932752132416</v>
          </cell>
          <cell r="B327">
            <v>1.0888843938708306</v>
          </cell>
          <cell r="C327">
            <v>1.3491502913832665</v>
          </cell>
          <cell r="D327">
            <v>1.1232724912166596</v>
          </cell>
          <cell r="E327">
            <v>1.5810858471393585</v>
          </cell>
          <cell r="F327">
            <v>1.7041116262674332</v>
          </cell>
          <cell r="G327">
            <v>1.1458221212029458</v>
          </cell>
          <cell r="H327">
            <v>1.04</v>
          </cell>
          <cell r="I327">
            <v>1.0188422203063965</v>
          </cell>
          <cell r="J327">
            <v>0.96681684255599976</v>
          </cell>
        </row>
        <row r="328">
          <cell r="A328">
            <v>1.0556580941677094</v>
          </cell>
          <cell r="B328">
            <v>1.0210580036044121</v>
          </cell>
          <cell r="C328">
            <v>1.416853538453579</v>
          </cell>
          <cell r="D328">
            <v>1.2942726142406464</v>
          </cell>
          <cell r="E328">
            <v>1.1612513525485992</v>
          </cell>
          <cell r="F328">
            <v>1.2721040750741959</v>
          </cell>
          <cell r="G328">
            <v>1.117604447901249</v>
          </cell>
          <cell r="H328">
            <v>1.04</v>
          </cell>
          <cell r="I328">
            <v>0.91720777750015259</v>
          </cell>
          <cell r="J328">
            <v>1.1643753051757813</v>
          </cell>
        </row>
        <row r="329">
          <cell r="A329">
            <v>1.0836989800930024</v>
          </cell>
          <cell r="B329">
            <v>1.1307130262255669</v>
          </cell>
          <cell r="C329">
            <v>1.343774548470974</v>
          </cell>
          <cell r="D329">
            <v>1.4649374015331269</v>
          </cell>
          <cell r="E329">
            <v>1.3147554857730865</v>
          </cell>
          <cell r="F329">
            <v>1.3624040390253067</v>
          </cell>
          <cell r="G329">
            <v>1.0501821771264077</v>
          </cell>
          <cell r="H329">
            <v>1.04</v>
          </cell>
          <cell r="I329">
            <v>1.0784904956817627</v>
          </cell>
          <cell r="J329">
            <v>1.356204628944397</v>
          </cell>
        </row>
        <row r="330">
          <cell r="A330">
            <v>1.0562343518733979</v>
          </cell>
          <cell r="B330">
            <v>1.0146855518221856</v>
          </cell>
          <cell r="C330">
            <v>0.99664621680974952</v>
          </cell>
          <cell r="D330">
            <v>1.0221175677776337</v>
          </cell>
          <cell r="E330">
            <v>1.1848432285785675</v>
          </cell>
          <cell r="F330">
            <v>0.97588907730579366</v>
          </cell>
          <cell r="G330">
            <v>1.231634570658207</v>
          </cell>
          <cell r="H330">
            <v>1.04</v>
          </cell>
          <cell r="I330">
            <v>1.4474328756332397</v>
          </cell>
          <cell r="J330">
            <v>1.2263056039810181</v>
          </cell>
        </row>
        <row r="331">
          <cell r="A331">
            <v>0.99943273472785954</v>
          </cell>
          <cell r="B331">
            <v>0.95160124748945241</v>
          </cell>
          <cell r="C331">
            <v>0.81228380531072608</v>
          </cell>
          <cell r="D331">
            <v>0.84605856013298031</v>
          </cell>
          <cell r="E331">
            <v>0.78573547434806812</v>
          </cell>
          <cell r="F331">
            <v>0.84898011934757223</v>
          </cell>
          <cell r="G331">
            <v>1.1569211021065713</v>
          </cell>
          <cell r="H331">
            <v>1.04</v>
          </cell>
          <cell r="I331">
            <v>1.4744564294815063</v>
          </cell>
          <cell r="J331">
            <v>1.1909974813461304</v>
          </cell>
        </row>
        <row r="332">
          <cell r="A332">
            <v>1.0489594857692719</v>
          </cell>
          <cell r="B332">
            <v>0.98239378184080128</v>
          </cell>
          <cell r="C332">
            <v>0.96805374950170509</v>
          </cell>
          <cell r="D332">
            <v>0.95606817078590389</v>
          </cell>
          <cell r="E332">
            <v>0.98066936564445484</v>
          </cell>
          <cell r="F332">
            <v>0.97558861029148092</v>
          </cell>
          <cell r="G332">
            <v>1.1227250829339028</v>
          </cell>
          <cell r="H332">
            <v>1.04</v>
          </cell>
          <cell r="I332">
            <v>1.1340731382369995</v>
          </cell>
          <cell r="J332">
            <v>1.2137012481689453</v>
          </cell>
        </row>
        <row r="333">
          <cell r="A333">
            <v>1.0366592328548432</v>
          </cell>
          <cell r="B333">
            <v>1.0033287212252617</v>
          </cell>
          <cell r="C333">
            <v>1.2319849643111229</v>
          </cell>
          <cell r="D333">
            <v>1.2278942592144013</v>
          </cell>
          <cell r="E333">
            <v>1.1673620207309723</v>
          </cell>
          <cell r="F333">
            <v>1.0561699177026749</v>
          </cell>
          <cell r="G333">
            <v>1.2615086570382119</v>
          </cell>
          <cell r="H333">
            <v>1.04</v>
          </cell>
          <cell r="I333">
            <v>1.0324503183364868</v>
          </cell>
          <cell r="J333">
            <v>1.0207414627075195</v>
          </cell>
        </row>
        <row r="334">
          <cell r="A334">
            <v>1.1755371015071869</v>
          </cell>
          <cell r="B334">
            <v>1.0708634063601494</v>
          </cell>
          <cell r="C334">
            <v>0.96545957654714576</v>
          </cell>
          <cell r="D334">
            <v>0.90225405764579769</v>
          </cell>
          <cell r="E334">
            <v>0.96090601515769947</v>
          </cell>
          <cell r="F334">
            <v>1.0044529939889908</v>
          </cell>
          <cell r="G334">
            <v>1.0106666818261147</v>
          </cell>
          <cell r="H334">
            <v>1.04</v>
          </cell>
          <cell r="I334">
            <v>1.9015302658081055</v>
          </cell>
          <cell r="J334">
            <v>1.1880403757095337</v>
          </cell>
        </row>
        <row r="335">
          <cell r="A335">
            <v>1.0377495210170746</v>
          </cell>
          <cell r="B335">
            <v>1.045619647204876</v>
          </cell>
          <cell r="C335">
            <v>0.92957084506750098</v>
          </cell>
          <cell r="D335">
            <v>1.0085207946300507</v>
          </cell>
          <cell r="E335">
            <v>1.1521090729236603</v>
          </cell>
          <cell r="F335">
            <v>1.0559880043268204</v>
          </cell>
          <cell r="G335">
            <v>1.2052855029702187</v>
          </cell>
          <cell r="H335">
            <v>1.04</v>
          </cell>
          <cell r="I335">
            <v>0.99904114007949829</v>
          </cell>
          <cell r="J335">
            <v>0.93752157688140869</v>
          </cell>
        </row>
        <row r="336">
          <cell r="A336">
            <v>1.0699202935695649</v>
          </cell>
          <cell r="B336">
            <v>1.0404516860842705</v>
          </cell>
          <cell r="C336">
            <v>1.357516756951809</v>
          </cell>
          <cell r="D336">
            <v>1.3274940974712373</v>
          </cell>
          <cell r="E336">
            <v>1.0503964884281158</v>
          </cell>
          <cell r="F336">
            <v>1.1164443994760513</v>
          </cell>
          <cell r="G336">
            <v>1.1818414464592935</v>
          </cell>
          <cell r="H336">
            <v>1.04</v>
          </cell>
          <cell r="I336">
            <v>1.2387992143630981</v>
          </cell>
          <cell r="J336">
            <v>1.0891373157501221</v>
          </cell>
        </row>
        <row r="337">
          <cell r="A337">
            <v>0.96009885478019719</v>
          </cell>
          <cell r="B337">
            <v>0.99294153898954396</v>
          </cell>
          <cell r="C337">
            <v>1.1240062627196312</v>
          </cell>
          <cell r="D337">
            <v>1.1222224957942963</v>
          </cell>
          <cell r="E337">
            <v>0.9516564471721648</v>
          </cell>
          <cell r="F337">
            <v>1.0096130872964859</v>
          </cell>
          <cell r="G337">
            <v>1.0787016883492471</v>
          </cell>
          <cell r="H337">
            <v>1.04</v>
          </cell>
          <cell r="I337">
            <v>0.89018386602401733</v>
          </cell>
          <cell r="J337">
            <v>1.0624927282333374</v>
          </cell>
        </row>
        <row r="338">
          <cell r="A338">
            <v>1.1132976930141449</v>
          </cell>
          <cell r="B338">
            <v>1.0425546571612359</v>
          </cell>
          <cell r="C338">
            <v>0.90663140147924415</v>
          </cell>
          <cell r="D338">
            <v>0.7702362067699432</v>
          </cell>
          <cell r="E338">
            <v>0.93938903641700733</v>
          </cell>
          <cell r="F338">
            <v>0.76550148975849142</v>
          </cell>
          <cell r="G338">
            <v>1.0292295947670937</v>
          </cell>
          <cell r="H338">
            <v>1.04</v>
          </cell>
          <cell r="I338">
            <v>1.1033073663711548</v>
          </cell>
          <cell r="J338">
            <v>1.1749269962310791</v>
          </cell>
        </row>
        <row r="339">
          <cell r="A339">
            <v>1.0205268781185151</v>
          </cell>
          <cell r="B339">
            <v>1.0084358856081963</v>
          </cell>
          <cell r="C339">
            <v>1.1383550080657006</v>
          </cell>
          <cell r="D339">
            <v>1.320022655248642</v>
          </cell>
          <cell r="E339">
            <v>1.1815487606525421</v>
          </cell>
          <cell r="F339">
            <v>1.2504051233530045</v>
          </cell>
          <cell r="G339">
            <v>1.1220523849129678</v>
          </cell>
          <cell r="H339">
            <v>1.04</v>
          </cell>
          <cell r="I339">
            <v>1.2658753395080566</v>
          </cell>
          <cell r="J339">
            <v>1.0086487531661987</v>
          </cell>
        </row>
        <row r="340">
          <cell r="A340">
            <v>0.98493086504936223</v>
          </cell>
          <cell r="B340">
            <v>0.95582083910703663</v>
          </cell>
          <cell r="C340">
            <v>1.1308144244551659</v>
          </cell>
          <cell r="D340">
            <v>1.218504739522934</v>
          </cell>
          <cell r="E340">
            <v>0.94207207989692676</v>
          </cell>
          <cell r="F340">
            <v>1.1206281687021256</v>
          </cell>
          <cell r="G340">
            <v>1.0091636911034585</v>
          </cell>
          <cell r="H340">
            <v>1.04</v>
          </cell>
          <cell r="I340">
            <v>1.1104196310043335</v>
          </cell>
          <cell r="J340">
            <v>1.1301717758178711</v>
          </cell>
        </row>
        <row r="341">
          <cell r="A341">
            <v>1.0543240230083466</v>
          </cell>
          <cell r="B341">
            <v>1.0143756076693535</v>
          </cell>
          <cell r="C341">
            <v>1.3000965031981468</v>
          </cell>
          <cell r="D341">
            <v>1.0950090415477753</v>
          </cell>
          <cell r="E341">
            <v>1.1253723366260528</v>
          </cell>
          <cell r="F341">
            <v>1.1076810861825943</v>
          </cell>
          <cell r="G341">
            <v>1.0567492976784707</v>
          </cell>
          <cell r="H341">
            <v>1.04</v>
          </cell>
          <cell r="I341">
            <v>1.2026488780975342</v>
          </cell>
          <cell r="J341">
            <v>1.3272391557693481</v>
          </cell>
        </row>
        <row r="342">
          <cell r="A342">
            <v>1.0613434236049653</v>
          </cell>
          <cell r="B342">
            <v>1.0830303832888604</v>
          </cell>
          <cell r="C342">
            <v>1.2387392434477806</v>
          </cell>
          <cell r="D342">
            <v>1.2013905770778657</v>
          </cell>
          <cell r="E342">
            <v>1.4764215214252472</v>
          </cell>
          <cell r="F342">
            <v>1.3465270305871964</v>
          </cell>
          <cell r="G342">
            <v>0.95080287605524061</v>
          </cell>
          <cell r="H342">
            <v>1.04</v>
          </cell>
          <cell r="I342">
            <v>1.3025903701782227</v>
          </cell>
          <cell r="J342">
            <v>1.0861537456512451</v>
          </cell>
        </row>
        <row r="343">
          <cell r="A343">
            <v>1.0921748797893525</v>
          </cell>
          <cell r="B343">
            <v>1.0704486772418023</v>
          </cell>
          <cell r="C343">
            <v>1.2883689317107201</v>
          </cell>
          <cell r="D343">
            <v>1.4558877475261689</v>
          </cell>
          <cell r="E343">
            <v>1.0696835978031158</v>
          </cell>
          <cell r="F343">
            <v>1.062193801522255</v>
          </cell>
          <cell r="G343">
            <v>0.95879568010568617</v>
          </cell>
          <cell r="H343">
            <v>1.04</v>
          </cell>
          <cell r="I343">
            <v>1.3086272478103638</v>
          </cell>
          <cell r="J343">
            <v>1.1064181327819824</v>
          </cell>
        </row>
        <row r="344">
          <cell r="A344">
            <v>0.99791675019264225</v>
          </cell>
          <cell r="B344">
            <v>1.0144377157092095</v>
          </cell>
          <cell r="C344">
            <v>0.84531187146902076</v>
          </cell>
          <cell r="D344">
            <v>0.88296665024757381</v>
          </cell>
          <cell r="E344">
            <v>0.8462334735393523</v>
          </cell>
          <cell r="F344">
            <v>0.83897643339633932</v>
          </cell>
          <cell r="G344">
            <v>1.3950001731514932</v>
          </cell>
          <cell r="H344">
            <v>1.04</v>
          </cell>
          <cell r="I344">
            <v>1.0282717943191528</v>
          </cell>
          <cell r="J344">
            <v>1.2000761032104492</v>
          </cell>
        </row>
        <row r="345">
          <cell r="A345">
            <v>1.0753012816905976</v>
          </cell>
          <cell r="B345">
            <v>1.0433208152651787</v>
          </cell>
          <cell r="C345">
            <v>1.3732345017790795</v>
          </cell>
          <cell r="D345">
            <v>1.4427679307460786</v>
          </cell>
          <cell r="E345">
            <v>1.5235645039081573</v>
          </cell>
          <cell r="F345">
            <v>1.4024333263635635</v>
          </cell>
          <cell r="G345">
            <v>1.0311982169747353</v>
          </cell>
          <cell r="H345">
            <v>1.04</v>
          </cell>
          <cell r="I345">
            <v>0.96961545944213867</v>
          </cell>
          <cell r="J345">
            <v>1.1164830923080444</v>
          </cell>
        </row>
        <row r="346">
          <cell r="A346">
            <v>1.0477768104076386</v>
          </cell>
          <cell r="B346">
            <v>0.99659089297056203</v>
          </cell>
          <cell r="C346">
            <v>0.70830177396535865</v>
          </cell>
          <cell r="D346">
            <v>0.74302269291877743</v>
          </cell>
          <cell r="E346">
            <v>0.65520934891700733</v>
          </cell>
          <cell r="F346">
            <v>0.79843299639224996</v>
          </cell>
          <cell r="G346">
            <v>1.1996687188744546</v>
          </cell>
          <cell r="H346">
            <v>1.04</v>
          </cell>
          <cell r="I346">
            <v>1.4900656938552856</v>
          </cell>
          <cell r="J346">
            <v>1.1593655347824097</v>
          </cell>
        </row>
        <row r="347">
          <cell r="A347">
            <v>1.057848564863205</v>
          </cell>
          <cell r="B347">
            <v>1.0431479617953301</v>
          </cell>
          <cell r="C347">
            <v>0.91663860410451881</v>
          </cell>
          <cell r="D347">
            <v>0.92754877877235409</v>
          </cell>
          <cell r="E347">
            <v>0.88858668637275684</v>
          </cell>
          <cell r="F347">
            <v>1.0142852569818497</v>
          </cell>
          <cell r="G347">
            <v>1.1060231462121011</v>
          </cell>
          <cell r="H347">
            <v>1.04</v>
          </cell>
          <cell r="I347">
            <v>0.95129907131195068</v>
          </cell>
          <cell r="J347">
            <v>1.0577003955841064</v>
          </cell>
        </row>
        <row r="348">
          <cell r="A348">
            <v>1.0963239591121674</v>
          </cell>
          <cell r="B348">
            <v>1.0291023656725884</v>
          </cell>
          <cell r="C348">
            <v>1.5127406033873558</v>
          </cell>
          <cell r="D348">
            <v>1.8270823485851289</v>
          </cell>
          <cell r="E348">
            <v>1.4030470116138458</v>
          </cell>
          <cell r="F348">
            <v>1.3814615513086319</v>
          </cell>
          <cell r="G348">
            <v>0.91748161464929578</v>
          </cell>
          <cell r="H348">
            <v>1.04</v>
          </cell>
          <cell r="I348">
            <v>1.0789289474487305</v>
          </cell>
          <cell r="J348">
            <v>0.91006112098693848</v>
          </cell>
        </row>
        <row r="349">
          <cell r="A349">
            <v>1.0313422601222992</v>
          </cell>
          <cell r="B349">
            <v>0.98207298964262013</v>
          </cell>
          <cell r="C349">
            <v>1.1124111327528954</v>
          </cell>
          <cell r="D349">
            <v>1.0534398086071015</v>
          </cell>
          <cell r="E349">
            <v>1.1071227056980133</v>
          </cell>
          <cell r="F349">
            <v>1.0155336166620255</v>
          </cell>
          <cell r="G349">
            <v>1.05858583599329</v>
          </cell>
          <cell r="H349">
            <v>1.04</v>
          </cell>
          <cell r="I349">
            <v>1.0273791551589966</v>
          </cell>
          <cell r="J349">
            <v>1.1387596130371094</v>
          </cell>
        </row>
        <row r="350">
          <cell r="A350">
            <v>1.0658891122341156</v>
          </cell>
          <cell r="B350">
            <v>1.0624843046069146</v>
          </cell>
          <cell r="C350">
            <v>0.90663694471120826</v>
          </cell>
          <cell r="D350">
            <v>1.0442859656810761</v>
          </cell>
          <cell r="E350">
            <v>1.0575347406864166</v>
          </cell>
          <cell r="F350">
            <v>1.0663238073587418</v>
          </cell>
          <cell r="G350">
            <v>1.0905851855874062</v>
          </cell>
          <cell r="H350">
            <v>1.04</v>
          </cell>
          <cell r="I350">
            <v>1.4263278245925903</v>
          </cell>
          <cell r="J350">
            <v>1.1141701936721802</v>
          </cell>
        </row>
        <row r="351">
          <cell r="A351">
            <v>1.0516257207393647</v>
          </cell>
          <cell r="B351">
            <v>1.0371238395571709</v>
          </cell>
          <cell r="C351">
            <v>1.142843357026577</v>
          </cell>
          <cell r="D351">
            <v>1.0576040275096894</v>
          </cell>
          <cell r="E351">
            <v>0.99128030371665943</v>
          </cell>
          <cell r="F351">
            <v>1.1428089643716812</v>
          </cell>
          <cell r="G351">
            <v>1.1745450034737588</v>
          </cell>
          <cell r="H351">
            <v>1.04</v>
          </cell>
          <cell r="I351">
            <v>1.3840517997741699</v>
          </cell>
          <cell r="J351">
            <v>1.3455014228820801</v>
          </cell>
        </row>
        <row r="352">
          <cell r="A352">
            <v>1.1101382892131806</v>
          </cell>
          <cell r="B352">
            <v>1.0174270078539849</v>
          </cell>
          <cell r="C352">
            <v>1.0280343207716942</v>
          </cell>
          <cell r="D352">
            <v>0.94571079087257381</v>
          </cell>
          <cell r="E352">
            <v>0.91502259802818287</v>
          </cell>
          <cell r="F352">
            <v>0.91129558336734762</v>
          </cell>
          <cell r="G352">
            <v>1.1301931872963906</v>
          </cell>
          <cell r="H352">
            <v>1.04</v>
          </cell>
          <cell r="I352">
            <v>1.5686242580413818</v>
          </cell>
          <cell r="J352">
            <v>1.2279434204101563</v>
          </cell>
        </row>
        <row r="353">
          <cell r="A353">
            <v>1.1073039691448212</v>
          </cell>
          <cell r="B353">
            <v>1.0771519348025322</v>
          </cell>
          <cell r="C353">
            <v>1.1715313109755516</v>
          </cell>
          <cell r="D353">
            <v>0.98976249766349789</v>
          </cell>
          <cell r="E353">
            <v>1.0075830681324005</v>
          </cell>
          <cell r="F353">
            <v>1.0118513609170914</v>
          </cell>
          <cell r="G353">
            <v>1.1871453061699868</v>
          </cell>
          <cell r="H353">
            <v>1.04</v>
          </cell>
          <cell r="I353">
            <v>1.907353401184082</v>
          </cell>
          <cell r="J353">
            <v>1.1419004201889038</v>
          </cell>
        </row>
        <row r="354">
          <cell r="A354">
            <v>1.0508055608272553</v>
          </cell>
          <cell r="B354">
            <v>1.0114199325442315</v>
          </cell>
          <cell r="C354">
            <v>1.1747206363081932</v>
          </cell>
          <cell r="D354">
            <v>1.1157729156017304</v>
          </cell>
          <cell r="E354">
            <v>1.2393794519901276</v>
          </cell>
          <cell r="F354">
            <v>1.0313462520837784</v>
          </cell>
          <cell r="G354">
            <v>1.1214441791176797</v>
          </cell>
          <cell r="H354">
            <v>1.04</v>
          </cell>
          <cell r="I354">
            <v>0.93589472770690918</v>
          </cell>
          <cell r="J354">
            <v>1.1006736755371094</v>
          </cell>
        </row>
        <row r="355">
          <cell r="A355">
            <v>1.0770474593639374</v>
          </cell>
          <cell r="B355">
            <v>1.0431754991412163</v>
          </cell>
          <cell r="C355">
            <v>1.1599936398863793</v>
          </cell>
          <cell r="D355">
            <v>1.0716011054515839</v>
          </cell>
          <cell r="E355">
            <v>1.2210304005146027</v>
          </cell>
          <cell r="F355">
            <v>1.2207717205286026</v>
          </cell>
          <cell r="G355">
            <v>1.1299607291817666</v>
          </cell>
          <cell r="H355">
            <v>1.04</v>
          </cell>
          <cell r="I355">
            <v>1.29198157787323</v>
          </cell>
          <cell r="J355">
            <v>1.1387706995010376</v>
          </cell>
        </row>
        <row r="356">
          <cell r="A356">
            <v>1.1058270852565766</v>
          </cell>
          <cell r="B356">
            <v>1.0589778825640679</v>
          </cell>
          <cell r="C356">
            <v>1.4888260278105736</v>
          </cell>
          <cell r="D356">
            <v>1.6424368150234223</v>
          </cell>
          <cell r="E356">
            <v>1.3684919340610504</v>
          </cell>
          <cell r="F356">
            <v>1.3880328441858292</v>
          </cell>
          <cell r="G356">
            <v>1.1051235929131509</v>
          </cell>
          <cell r="H356">
            <v>1.04</v>
          </cell>
          <cell r="I356">
            <v>0.85921454429626465</v>
          </cell>
          <cell r="J356">
            <v>1.0758934020996094</v>
          </cell>
        </row>
        <row r="357">
          <cell r="A357">
            <v>1.1365704457759858</v>
          </cell>
          <cell r="B357">
            <v>1.080016414821148</v>
          </cell>
          <cell r="C357">
            <v>1.1766958150267601</v>
          </cell>
          <cell r="D357">
            <v>1.0978960521221162</v>
          </cell>
          <cell r="E357">
            <v>1.1513510210514069</v>
          </cell>
          <cell r="F357">
            <v>1.0828853155374527</v>
          </cell>
          <cell r="G357">
            <v>1.0326616302132607</v>
          </cell>
          <cell r="H357">
            <v>1.04</v>
          </cell>
          <cell r="I357">
            <v>1.5650527477264404</v>
          </cell>
          <cell r="J357">
            <v>1.1731902360916138</v>
          </cell>
        </row>
        <row r="358">
          <cell r="A358">
            <v>1.0758178155422211</v>
          </cell>
          <cell r="B358">
            <v>1.0495149299502373</v>
          </cell>
          <cell r="C358">
            <v>0.91066961616277686</v>
          </cell>
          <cell r="D358">
            <v>0.81941808533668514</v>
          </cell>
          <cell r="E358">
            <v>0.93377320599555957</v>
          </cell>
          <cell r="F358">
            <v>0.89713733446598043</v>
          </cell>
          <cell r="G358">
            <v>1.0954199567437173</v>
          </cell>
          <cell r="H358">
            <v>1.04</v>
          </cell>
          <cell r="I358">
            <v>1.1128802299499512</v>
          </cell>
          <cell r="J358">
            <v>1.0919712781906128</v>
          </cell>
        </row>
        <row r="359">
          <cell r="A359">
            <v>0.99460189747810368</v>
          </cell>
          <cell r="B359">
            <v>1.0105933353304863</v>
          </cell>
          <cell r="C359">
            <v>0.92143522828817359</v>
          </cell>
          <cell r="D359">
            <v>0.93648828339576717</v>
          </cell>
          <cell r="E359">
            <v>0.91353480648994434</v>
          </cell>
          <cell r="F359">
            <v>0.99764465343952169</v>
          </cell>
          <cell r="G359">
            <v>1.1005776658654214</v>
          </cell>
          <cell r="H359">
            <v>1.04</v>
          </cell>
          <cell r="I359">
            <v>1.4348719120025635</v>
          </cell>
          <cell r="J359">
            <v>1.1969665288925171</v>
          </cell>
        </row>
        <row r="360">
          <cell r="A360">
            <v>1.085265032529831</v>
          </cell>
          <cell r="B360">
            <v>1.0165537998080254</v>
          </cell>
          <cell r="C360">
            <v>1.0879744204878807</v>
          </cell>
          <cell r="D360">
            <v>1.002049399137497</v>
          </cell>
          <cell r="E360">
            <v>1.0046872956752777</v>
          </cell>
          <cell r="F360">
            <v>1.1606325412988663</v>
          </cell>
          <cell r="G360">
            <v>0.97669501453638075</v>
          </cell>
          <cell r="H360">
            <v>1.04</v>
          </cell>
          <cell r="I360">
            <v>0.80312353372573853</v>
          </cell>
          <cell r="J360">
            <v>1.0962672233581543</v>
          </cell>
        </row>
        <row r="361">
          <cell r="A361">
            <v>1.1070612590312958</v>
          </cell>
          <cell r="B361">
            <v>1.0763676568865777</v>
          </cell>
          <cell r="C361">
            <v>1.1133634957671166</v>
          </cell>
          <cell r="D361">
            <v>1.0373519189357758</v>
          </cell>
          <cell r="E361">
            <v>1.0966561300754547</v>
          </cell>
          <cell r="F361">
            <v>1.1864749695062637</v>
          </cell>
          <cell r="G361">
            <v>1.0936839118599893</v>
          </cell>
          <cell r="H361">
            <v>1.04</v>
          </cell>
          <cell r="I361">
            <v>1.0572421550750732</v>
          </cell>
          <cell r="J361">
            <v>1.1423144340515137</v>
          </cell>
        </row>
        <row r="362">
          <cell r="A362">
            <v>0.9454988162517548</v>
          </cell>
          <cell r="B362">
            <v>0.94380788058042531</v>
          </cell>
          <cell r="C362">
            <v>1.0470352086424828</v>
          </cell>
          <cell r="D362">
            <v>1.2596054799556733</v>
          </cell>
          <cell r="E362">
            <v>1.0313672287464142</v>
          </cell>
          <cell r="F362">
            <v>1.0745649839639664</v>
          </cell>
          <cell r="G362">
            <v>1.1073356404900552</v>
          </cell>
          <cell r="H362">
            <v>1.04</v>
          </cell>
          <cell r="I362">
            <v>1.2855813503265381</v>
          </cell>
          <cell r="J362">
            <v>1.4444001913070679</v>
          </cell>
        </row>
        <row r="363">
          <cell r="A363">
            <v>0.98884098935127263</v>
          </cell>
          <cell r="B363">
            <v>0.93782506436109547</v>
          </cell>
          <cell r="C363">
            <v>1.1896814021468163</v>
          </cell>
          <cell r="D363">
            <v>1.2507441766262055</v>
          </cell>
          <cell r="E363">
            <v>1.0909375412464142</v>
          </cell>
          <cell r="F363">
            <v>1.2471083904504776</v>
          </cell>
          <cell r="G363">
            <v>1.2181916967034341</v>
          </cell>
          <cell r="H363">
            <v>1.04</v>
          </cell>
          <cell r="I363">
            <v>1.2981879711151123</v>
          </cell>
          <cell r="J363">
            <v>1.2764836549758911</v>
          </cell>
        </row>
        <row r="364">
          <cell r="A364">
            <v>1.0342169921398163</v>
          </cell>
          <cell r="B364">
            <v>0.98335186690092091</v>
          </cell>
          <cell r="C364">
            <v>1.0523506316542626</v>
          </cell>
          <cell r="D364">
            <v>1.0217978484630585</v>
          </cell>
          <cell r="E364">
            <v>1.1285413963794708</v>
          </cell>
          <cell r="F364">
            <v>1.1066566015481949</v>
          </cell>
          <cell r="G364">
            <v>0.9323036804795265</v>
          </cell>
          <cell r="H364">
            <v>1.04</v>
          </cell>
          <cell r="I364">
            <v>1.6288704872131348</v>
          </cell>
          <cell r="J364">
            <v>1.1267333030700684</v>
          </cell>
        </row>
        <row r="365">
          <cell r="A365">
            <v>1.1183993737697602</v>
          </cell>
          <cell r="B365">
            <v>1.0397397682070733</v>
          </cell>
          <cell r="C365">
            <v>1.003258338868618</v>
          </cell>
          <cell r="D365">
            <v>1.1071393020153046</v>
          </cell>
          <cell r="E365">
            <v>1.2545085413455963</v>
          </cell>
          <cell r="F365">
            <v>1.0499576832056046</v>
          </cell>
          <cell r="G365">
            <v>1.1632202401757241</v>
          </cell>
          <cell r="H365">
            <v>1.04</v>
          </cell>
          <cell r="I365">
            <v>1.1431171894073486</v>
          </cell>
          <cell r="J365">
            <v>1.0615568161010742</v>
          </cell>
        </row>
        <row r="366">
          <cell r="A366">
            <v>0.99248503851890568</v>
          </cell>
          <cell r="B366">
            <v>0.95419774502515797</v>
          </cell>
          <cell r="C366">
            <v>1.0207614812254906</v>
          </cell>
          <cell r="D366">
            <v>0.92407776188850399</v>
          </cell>
          <cell r="E366">
            <v>0.88454924654960621</v>
          </cell>
          <cell r="F366">
            <v>0.85655563127994527</v>
          </cell>
          <cell r="G366">
            <v>1.0642410054802895</v>
          </cell>
          <cell r="H366">
            <v>1.04</v>
          </cell>
          <cell r="I366">
            <v>0.9172217845916748</v>
          </cell>
          <cell r="J366">
            <v>1.2403135299682617</v>
          </cell>
        </row>
        <row r="367">
          <cell r="A367">
            <v>1.0182151715755463</v>
          </cell>
          <cell r="B367">
            <v>0.99880872219800954</v>
          </cell>
          <cell r="C367">
            <v>0.62826853126287452</v>
          </cell>
          <cell r="D367">
            <v>0.803752256155014</v>
          </cell>
          <cell r="E367">
            <v>0.82485388350486744</v>
          </cell>
          <cell r="F367">
            <v>0.83977710258960714</v>
          </cell>
          <cell r="G367">
            <v>0.86550696045160291</v>
          </cell>
          <cell r="H367">
            <v>1.04</v>
          </cell>
          <cell r="I367">
            <v>0.98021537065505981</v>
          </cell>
          <cell r="J367">
            <v>1.1526826620101929</v>
          </cell>
        </row>
        <row r="368">
          <cell r="A368">
            <v>1.0902427356243134</v>
          </cell>
          <cell r="B368">
            <v>1.0414545938372612</v>
          </cell>
          <cell r="C368">
            <v>1.0578693065047264</v>
          </cell>
          <cell r="D368">
            <v>0.93279059004783627</v>
          </cell>
          <cell r="E368">
            <v>1.2041481001377106</v>
          </cell>
          <cell r="F368">
            <v>1.0803264881372452</v>
          </cell>
          <cell r="G368">
            <v>1.1242986455559731</v>
          </cell>
          <cell r="H368">
            <v>1.04</v>
          </cell>
          <cell r="I368">
            <v>1.6890475749969482</v>
          </cell>
          <cell r="J368">
            <v>1.1257688999176025</v>
          </cell>
        </row>
        <row r="369">
          <cell r="A369">
            <v>1.0589281241893769</v>
          </cell>
          <cell r="B369">
            <v>0.98374335020780568</v>
          </cell>
          <cell r="C369">
            <v>1.0147204312682152</v>
          </cell>
          <cell r="D369">
            <v>1.0724077947139741</v>
          </cell>
          <cell r="E369">
            <v>0.88962166142463672</v>
          </cell>
          <cell r="F369">
            <v>0.94255643141269674</v>
          </cell>
          <cell r="G369">
            <v>1.0653659835457803</v>
          </cell>
          <cell r="H369">
            <v>1.04</v>
          </cell>
          <cell r="I369">
            <v>1.0345659255981445</v>
          </cell>
          <cell r="J369">
            <v>1.312472939491272</v>
          </cell>
        </row>
        <row r="370">
          <cell r="A370">
            <v>1.0861378829479218</v>
          </cell>
          <cell r="B370">
            <v>1.0394990846514702</v>
          </cell>
          <cell r="C370">
            <v>1.2209860000014305</v>
          </cell>
          <cell r="D370">
            <v>1.1497423179149628</v>
          </cell>
          <cell r="E370">
            <v>1.0447118742465973</v>
          </cell>
          <cell r="F370">
            <v>1.0450958515405655</v>
          </cell>
          <cell r="G370">
            <v>0.94351835399866102</v>
          </cell>
          <cell r="H370">
            <v>1.04</v>
          </cell>
          <cell r="I370">
            <v>1.6070936918258667</v>
          </cell>
          <cell r="J370">
            <v>1.0948480367660522</v>
          </cell>
        </row>
        <row r="371">
          <cell r="A371">
            <v>1.0879654805660248</v>
          </cell>
          <cell r="B371">
            <v>1.0301117107272149</v>
          </cell>
          <cell r="C371">
            <v>1.0188189658522606</v>
          </cell>
          <cell r="D371">
            <v>1.198726964712143</v>
          </cell>
          <cell r="E371">
            <v>1.1923562748432159</v>
          </cell>
          <cell r="F371">
            <v>0.92446779263019552</v>
          </cell>
          <cell r="G371">
            <v>1.2821943297982217</v>
          </cell>
          <cell r="H371">
            <v>1.04</v>
          </cell>
          <cell r="I371">
            <v>1.3390980958938599</v>
          </cell>
          <cell r="J371">
            <v>1.0915695428848267</v>
          </cell>
        </row>
        <row r="372">
          <cell r="A372">
            <v>1.0275015752315522</v>
          </cell>
          <cell r="B372">
            <v>1.0185398265719414</v>
          </cell>
          <cell r="C372">
            <v>0.94396822780370704</v>
          </cell>
          <cell r="D372">
            <v>0.96728153300285336</v>
          </cell>
          <cell r="E372">
            <v>0.96425776314735401</v>
          </cell>
          <cell r="F372">
            <v>0.95340781462192525</v>
          </cell>
          <cell r="G372">
            <v>1.1372513309121133</v>
          </cell>
          <cell r="H372">
            <v>1.04</v>
          </cell>
          <cell r="I372">
            <v>1.1606334447860718</v>
          </cell>
          <cell r="J372">
            <v>1.1581214666366577</v>
          </cell>
        </row>
        <row r="373">
          <cell r="A373">
            <v>1.1178897540569306</v>
          </cell>
          <cell r="B373">
            <v>1.060373704135418</v>
          </cell>
          <cell r="C373">
            <v>1.2707923564314842</v>
          </cell>
          <cell r="D373">
            <v>1.1101659066677094</v>
          </cell>
          <cell r="E373">
            <v>1.3871458036899567</v>
          </cell>
          <cell r="F373">
            <v>1.0979583765268326</v>
          </cell>
          <cell r="G373">
            <v>1.2099924817681313</v>
          </cell>
          <cell r="H373">
            <v>1.04</v>
          </cell>
          <cell r="I373">
            <v>1.4398369789123535</v>
          </cell>
          <cell r="J373">
            <v>1.1310529708862305</v>
          </cell>
        </row>
        <row r="374">
          <cell r="A374">
            <v>1.0171581428050995</v>
          </cell>
          <cell r="B374">
            <v>0.97074649780988698</v>
          </cell>
          <cell r="C374">
            <v>0.65384267896413795</v>
          </cell>
          <cell r="D374">
            <v>0.80070967745780941</v>
          </cell>
          <cell r="E374">
            <v>0.69983719420433033</v>
          </cell>
          <cell r="F374">
            <v>0.82649533998966207</v>
          </cell>
          <cell r="G374">
            <v>1.2091832891106606</v>
          </cell>
          <cell r="H374">
            <v>1.04</v>
          </cell>
          <cell r="I374">
            <v>0.75069963932037354</v>
          </cell>
          <cell r="J374">
            <v>1.1553434133529663</v>
          </cell>
        </row>
        <row r="375">
          <cell r="A375">
            <v>1.0276461760997773</v>
          </cell>
          <cell r="B375">
            <v>0.97642342299222951</v>
          </cell>
          <cell r="C375">
            <v>1.1715187940001488</v>
          </cell>
          <cell r="D375">
            <v>1.3834325797557832</v>
          </cell>
          <cell r="E375">
            <v>1.3305773003101349</v>
          </cell>
          <cell r="F375">
            <v>1.3594012762308121</v>
          </cell>
          <cell r="G375">
            <v>1.0383710399270059</v>
          </cell>
          <cell r="H375">
            <v>1.04</v>
          </cell>
          <cell r="I375">
            <v>1.5192487239837646</v>
          </cell>
          <cell r="J375">
            <v>1.1247118711471558</v>
          </cell>
        </row>
        <row r="376">
          <cell r="A376">
            <v>1.0194208543300629</v>
          </cell>
          <cell r="B376">
            <v>0.96636287420988087</v>
          </cell>
          <cell r="C376">
            <v>0.63806860774755469</v>
          </cell>
          <cell r="D376">
            <v>0.72311086726188656</v>
          </cell>
          <cell r="E376">
            <v>0.60283218455314624</v>
          </cell>
          <cell r="F376">
            <v>0.6570466662645339</v>
          </cell>
          <cell r="G376">
            <v>1.0556507840752603</v>
          </cell>
          <cell r="H376">
            <v>1.04</v>
          </cell>
          <cell r="I376">
            <v>1.4123804569244385</v>
          </cell>
          <cell r="J376">
            <v>1.3051007986068726</v>
          </cell>
        </row>
        <row r="377">
          <cell r="A377">
            <v>1.1014057319164277</v>
          </cell>
          <cell r="B377">
            <v>1.0597306892275811</v>
          </cell>
          <cell r="C377">
            <v>0.87221764653921119</v>
          </cell>
          <cell r="D377">
            <v>0.78690905642509457</v>
          </cell>
          <cell r="E377">
            <v>0.76867680382728565</v>
          </cell>
          <cell r="F377">
            <v>0.84111206781864156</v>
          </cell>
          <cell r="G377">
            <v>1.1056421533226968</v>
          </cell>
          <cell r="H377">
            <v>1.04</v>
          </cell>
          <cell r="I377">
            <v>1.475911021232605</v>
          </cell>
          <cell r="J377">
            <v>1.1345928907394409</v>
          </cell>
        </row>
        <row r="378">
          <cell r="A378">
            <v>1.0002688090801239</v>
          </cell>
          <cell r="B378">
            <v>0.95960174053907399</v>
          </cell>
          <cell r="C378">
            <v>0.9184689435362815</v>
          </cell>
          <cell r="D378">
            <v>0.81276668381690975</v>
          </cell>
          <cell r="E378">
            <v>0.91159431767463672</v>
          </cell>
          <cell r="F378">
            <v>0.96320014250278463</v>
          </cell>
          <cell r="G378">
            <v>1.0148087278008462</v>
          </cell>
          <cell r="H378">
            <v>1.04</v>
          </cell>
          <cell r="I378">
            <v>1.2865962982177734</v>
          </cell>
          <cell r="J378">
            <v>1.2169662714004517</v>
          </cell>
        </row>
        <row r="379">
          <cell r="A379">
            <v>1.0321260612010956</v>
          </cell>
          <cell r="B379">
            <v>0.96737490147352223</v>
          </cell>
          <cell r="C379">
            <v>1.159945956170559</v>
          </cell>
          <cell r="D379">
            <v>1.0783599145412446</v>
          </cell>
          <cell r="E379">
            <v>1.3561230165958404</v>
          </cell>
          <cell r="F379">
            <v>1.1392541433572769</v>
          </cell>
          <cell r="G379">
            <v>1.3381274476647378</v>
          </cell>
          <cell r="H379">
            <v>1.04</v>
          </cell>
          <cell r="I379">
            <v>1.6701514720916748</v>
          </cell>
          <cell r="J379">
            <v>1.1271681785583496</v>
          </cell>
        </row>
        <row r="380">
          <cell r="A380">
            <v>1.0915443818569184</v>
          </cell>
          <cell r="B380">
            <v>1.0527807876467705</v>
          </cell>
          <cell r="C380">
            <v>1.3952433976531029</v>
          </cell>
          <cell r="D380">
            <v>1.1802998311519624</v>
          </cell>
          <cell r="E380">
            <v>1.3370222313404083</v>
          </cell>
          <cell r="F380">
            <v>1.390280058503151</v>
          </cell>
          <cell r="G380">
            <v>1.1349516645073892</v>
          </cell>
          <cell r="H380">
            <v>1.04</v>
          </cell>
          <cell r="I380">
            <v>1.0544888973236084</v>
          </cell>
          <cell r="J380">
            <v>1.069389820098877</v>
          </cell>
        </row>
        <row r="381">
          <cell r="A381">
            <v>1.0601636092662812</v>
          </cell>
          <cell r="B381">
            <v>1.0406680509448052</v>
          </cell>
          <cell r="C381">
            <v>0.94995766013860694</v>
          </cell>
          <cell r="D381">
            <v>0.9607191808223724</v>
          </cell>
          <cell r="E381">
            <v>1.0529202682971954</v>
          </cell>
          <cell r="F381">
            <v>1.028068235039711</v>
          </cell>
          <cell r="G381">
            <v>0.98995472341775892</v>
          </cell>
          <cell r="H381">
            <v>1.04</v>
          </cell>
          <cell r="I381">
            <v>1.305597186088562</v>
          </cell>
          <cell r="J381">
            <v>1.1679103374481201</v>
          </cell>
        </row>
        <row r="382">
          <cell r="A382">
            <v>1.0704270522594452</v>
          </cell>
          <cell r="B382">
            <v>1.0464941665530205</v>
          </cell>
          <cell r="C382">
            <v>1.0068459424376488</v>
          </cell>
          <cell r="D382">
            <v>1.0396556384563447</v>
          </cell>
          <cell r="E382">
            <v>1.0163619978427887</v>
          </cell>
          <cell r="F382">
            <v>1.0729738975763321</v>
          </cell>
          <cell r="G382">
            <v>1.2917942538857461</v>
          </cell>
          <cell r="H382">
            <v>1.04</v>
          </cell>
          <cell r="I382">
            <v>0.83743101358413696</v>
          </cell>
          <cell r="J382">
            <v>1.1634584665298462</v>
          </cell>
        </row>
        <row r="383">
          <cell r="A383">
            <v>1.1146162669658661</v>
          </cell>
          <cell r="B383">
            <v>1.1022031709551812</v>
          </cell>
          <cell r="C383">
            <v>1.1599255713820458</v>
          </cell>
          <cell r="D383">
            <v>1.3907629973888398</v>
          </cell>
          <cell r="E383">
            <v>1.1231407387256622</v>
          </cell>
          <cell r="F383">
            <v>1.1430489326715469</v>
          </cell>
          <cell r="G383">
            <v>1.1205558314919473</v>
          </cell>
          <cell r="H383">
            <v>1.04</v>
          </cell>
          <cell r="I383">
            <v>1.3547564744949341</v>
          </cell>
          <cell r="J383">
            <v>1.2407348155975342</v>
          </cell>
        </row>
        <row r="384">
          <cell r="A384">
            <v>1.0808582227230072</v>
          </cell>
          <cell r="B384">
            <v>1.0625586912035943</v>
          </cell>
          <cell r="C384">
            <v>1.0457467946410179</v>
          </cell>
          <cell r="D384">
            <v>0.95458681654930111</v>
          </cell>
          <cell r="E384">
            <v>1.0621834261417389</v>
          </cell>
          <cell r="F384">
            <v>0.86965470564365377</v>
          </cell>
          <cell r="G384">
            <v>1.0658165946602822</v>
          </cell>
          <cell r="H384">
            <v>1.04</v>
          </cell>
          <cell r="I384">
            <v>0.99019801616668701</v>
          </cell>
          <cell r="J384">
            <v>1.1972938776016235</v>
          </cell>
        </row>
        <row r="385">
          <cell r="A385">
            <v>1.0672637145519257</v>
          </cell>
          <cell r="B385">
            <v>1.0667914554476738</v>
          </cell>
          <cell r="C385">
            <v>1.3929425391554833</v>
          </cell>
          <cell r="D385">
            <v>1.1700909860134125</v>
          </cell>
          <cell r="E385">
            <v>1.3132408125400543</v>
          </cell>
          <cell r="F385">
            <v>1.4392935539484024</v>
          </cell>
          <cell r="G385">
            <v>1.1325749889016152</v>
          </cell>
          <cell r="H385">
            <v>1.04</v>
          </cell>
          <cell r="I385">
            <v>1.1608802080154419</v>
          </cell>
          <cell r="J385">
            <v>1.2774115800857544</v>
          </cell>
        </row>
        <row r="386">
          <cell r="A386">
            <v>0.97488480019569401</v>
          </cell>
          <cell r="B386">
            <v>0.98600880354642872</v>
          </cell>
          <cell r="C386">
            <v>0.99353741735219947</v>
          </cell>
          <cell r="D386">
            <v>0.97183330130577084</v>
          </cell>
          <cell r="E386">
            <v>0.99983386826515186</v>
          </cell>
          <cell r="F386">
            <v>0.93044351589679708</v>
          </cell>
          <cell r="G386">
            <v>1.092577649652958</v>
          </cell>
          <cell r="H386">
            <v>1.04</v>
          </cell>
          <cell r="I386">
            <v>1.2567224502563477</v>
          </cell>
          <cell r="J386">
            <v>1.047353982925415</v>
          </cell>
        </row>
        <row r="387">
          <cell r="A387">
            <v>1.0359014194011689</v>
          </cell>
          <cell r="B387">
            <v>1.0058204337954522</v>
          </cell>
          <cell r="C387">
            <v>0.927528551518917</v>
          </cell>
          <cell r="D387">
            <v>0.83544708561897274</v>
          </cell>
          <cell r="E387">
            <v>0.90702848267555225</v>
          </cell>
          <cell r="F387">
            <v>1.0660397316217423</v>
          </cell>
          <cell r="G387">
            <v>1.1224921479821206</v>
          </cell>
          <cell r="H387">
            <v>1.04</v>
          </cell>
          <cell r="I387">
            <v>0.81117749214172363</v>
          </cell>
          <cell r="J387">
            <v>1.1634761095046997</v>
          </cell>
        </row>
        <row r="388">
          <cell r="A388">
            <v>1.0634095590114594</v>
          </cell>
          <cell r="B388">
            <v>1.0956415340304375</v>
          </cell>
          <cell r="C388">
            <v>1.4322175893187523</v>
          </cell>
          <cell r="D388">
            <v>1.5663262135982514</v>
          </cell>
          <cell r="E388">
            <v>1.4530340893268585</v>
          </cell>
          <cell r="F388">
            <v>1.3546010757684708</v>
          </cell>
          <cell r="G388">
            <v>1.1834275260567666</v>
          </cell>
          <cell r="H388">
            <v>1.04</v>
          </cell>
          <cell r="I388">
            <v>0.92955845594406128</v>
          </cell>
          <cell r="J388">
            <v>1.2522886991500854</v>
          </cell>
        </row>
        <row r="389">
          <cell r="A389">
            <v>0.98573385882377629</v>
          </cell>
          <cell r="B389">
            <v>0.96576956957578663</v>
          </cell>
          <cell r="C389">
            <v>0.82846277087926856</v>
          </cell>
          <cell r="D389">
            <v>0.774352682352066</v>
          </cell>
          <cell r="E389">
            <v>0.9773682219982146</v>
          </cell>
          <cell r="F389">
            <v>0.86773799908161153</v>
          </cell>
          <cell r="G389">
            <v>1.1218962207436562</v>
          </cell>
          <cell r="H389">
            <v>1.04</v>
          </cell>
          <cell r="I389">
            <v>0.86536026000976563</v>
          </cell>
          <cell r="J389">
            <v>1.2128618955612183</v>
          </cell>
        </row>
        <row r="390">
          <cell r="A390">
            <v>1.045940868139267</v>
          </cell>
          <cell r="B390">
            <v>1.0246496602892876</v>
          </cell>
          <cell r="C390">
            <v>1.0811675700545311</v>
          </cell>
          <cell r="D390">
            <v>1.1011417634487153</v>
          </cell>
          <cell r="E390">
            <v>0.99708359074592579</v>
          </cell>
          <cell r="F390">
            <v>1.0329467560052872</v>
          </cell>
          <cell r="G390">
            <v>1.2754115596413613</v>
          </cell>
          <cell r="H390">
            <v>1.04</v>
          </cell>
          <cell r="I390">
            <v>1.4307842254638672</v>
          </cell>
          <cell r="J390">
            <v>0.95257377624511719</v>
          </cell>
        </row>
        <row r="391">
          <cell r="A391">
            <v>1.0296811978816987</v>
          </cell>
          <cell r="B391">
            <v>1.0298393175005913</v>
          </cell>
          <cell r="C391">
            <v>1.6179035815596581</v>
          </cell>
          <cell r="D391">
            <v>1.5043794639110566</v>
          </cell>
          <cell r="E391">
            <v>1.4447398645877838</v>
          </cell>
          <cell r="F391">
            <v>1.2409523035287857</v>
          </cell>
          <cell r="G391">
            <v>0.97682262808084486</v>
          </cell>
          <cell r="H391">
            <v>1.04</v>
          </cell>
          <cell r="I391">
            <v>1.3793843984603882</v>
          </cell>
          <cell r="J391">
            <v>1.1181503534317017</v>
          </cell>
        </row>
        <row r="392">
          <cell r="A392">
            <v>1.052227489233017</v>
          </cell>
          <cell r="B392">
            <v>1.0177318260073662</v>
          </cell>
          <cell r="C392">
            <v>1.070450893342495</v>
          </cell>
          <cell r="D392">
            <v>1.1162592895030976</v>
          </cell>
          <cell r="E392">
            <v>1.3217097980976105</v>
          </cell>
          <cell r="F392">
            <v>1.1911149526834488</v>
          </cell>
          <cell r="G392">
            <v>1.0704782739281655</v>
          </cell>
          <cell r="H392">
            <v>1.04</v>
          </cell>
          <cell r="I392">
            <v>0.62940472364425659</v>
          </cell>
          <cell r="J392">
            <v>1.1310931444168091</v>
          </cell>
        </row>
        <row r="393">
          <cell r="A393">
            <v>1.114477507352829</v>
          </cell>
          <cell r="B393">
            <v>1.0680346891283989</v>
          </cell>
          <cell r="C393">
            <v>1.2434729251265526</v>
          </cell>
          <cell r="D393">
            <v>1.2106354959011079</v>
          </cell>
          <cell r="E393">
            <v>1.4281678659915924</v>
          </cell>
          <cell r="F393">
            <v>1.234212091088295</v>
          </cell>
          <cell r="G393">
            <v>1.1581507459282876</v>
          </cell>
          <cell r="H393">
            <v>1.04</v>
          </cell>
          <cell r="I393">
            <v>2.2338528633117676</v>
          </cell>
          <cell r="J393">
            <v>1.1114027500152588</v>
          </cell>
        </row>
        <row r="394">
          <cell r="A394">
            <v>1.0418975274562836</v>
          </cell>
          <cell r="B394">
            <v>0.99723062962293629</v>
          </cell>
          <cell r="C394">
            <v>1.1179168137907982</v>
          </cell>
          <cell r="D394">
            <v>1.1246270663738251</v>
          </cell>
          <cell r="E394">
            <v>1.0936758978366852</v>
          </cell>
          <cell r="F394">
            <v>1.0118992830514908</v>
          </cell>
          <cell r="G394">
            <v>1.1845964923501016</v>
          </cell>
          <cell r="H394">
            <v>1.04</v>
          </cell>
          <cell r="I394">
            <v>0.74236804246902466</v>
          </cell>
          <cell r="J394">
            <v>1.3226019144058228</v>
          </cell>
        </row>
        <row r="395">
          <cell r="A395">
            <v>0.94904261040687565</v>
          </cell>
          <cell r="B395">
            <v>0.90154931992292409</v>
          </cell>
          <cell r="C395">
            <v>1.142852655351162</v>
          </cell>
          <cell r="D395">
            <v>1.1716212756633759</v>
          </cell>
          <cell r="E395">
            <v>1.2422924501895904</v>
          </cell>
          <cell r="F395">
            <v>1.3047501350641251</v>
          </cell>
          <cell r="G395">
            <v>0.9606670871376991</v>
          </cell>
          <cell r="H395">
            <v>1.04</v>
          </cell>
          <cell r="I395">
            <v>1.3076506853103638</v>
          </cell>
          <cell r="J395">
            <v>0.99948012828826904</v>
          </cell>
        </row>
        <row r="396">
          <cell r="A396">
            <v>1.0551681439876557</v>
          </cell>
          <cell r="B396">
            <v>1.0314610406756402</v>
          </cell>
          <cell r="C396">
            <v>1.0644189032912255</v>
          </cell>
          <cell r="D396">
            <v>1.1623656280040742</v>
          </cell>
          <cell r="E396">
            <v>1.3314537270069122</v>
          </cell>
          <cell r="F396">
            <v>1.5060226227045059</v>
          </cell>
          <cell r="G396">
            <v>1.1595259442925454</v>
          </cell>
          <cell r="H396">
            <v>1.04</v>
          </cell>
          <cell r="I396">
            <v>0.90481573343276978</v>
          </cell>
          <cell r="J396">
            <v>1.1570144891738892</v>
          </cell>
        </row>
        <row r="397">
          <cell r="A397">
            <v>1.0020338218212128</v>
          </cell>
          <cell r="B397">
            <v>0.94894723147153859</v>
          </cell>
          <cell r="C397">
            <v>0.85940813153982154</v>
          </cell>
          <cell r="D397">
            <v>0.72363509011268612</v>
          </cell>
          <cell r="E397">
            <v>0.8025359375476836</v>
          </cell>
          <cell r="F397">
            <v>0.93284075510501852</v>
          </cell>
          <cell r="G397">
            <v>1.3182185426354409</v>
          </cell>
          <cell r="H397">
            <v>1.04</v>
          </cell>
          <cell r="I397">
            <v>0.857635498046875</v>
          </cell>
          <cell r="J397">
            <v>1.0819956064224243</v>
          </cell>
        </row>
        <row r="398">
          <cell r="A398">
            <v>1.1036335151195527</v>
          </cell>
          <cell r="B398">
            <v>1.0502694055438042</v>
          </cell>
          <cell r="C398">
            <v>1.54283248513937</v>
          </cell>
          <cell r="D398">
            <v>1.441909862279892</v>
          </cell>
          <cell r="E398">
            <v>1.380590008020401</v>
          </cell>
          <cell r="F398">
            <v>1.1910906339883804</v>
          </cell>
          <cell r="G398">
            <v>1.2153116002678872</v>
          </cell>
          <cell r="H398">
            <v>1.04</v>
          </cell>
          <cell r="I398">
            <v>1.2952942848205566</v>
          </cell>
          <cell r="J398">
            <v>1.4826443195343018</v>
          </cell>
        </row>
        <row r="399">
          <cell r="A399">
            <v>0.97798602986335759</v>
          </cell>
          <cell r="B399">
            <v>0.97852228134870534</v>
          </cell>
          <cell r="C399">
            <v>1.0083690795302391</v>
          </cell>
          <cell r="D399">
            <v>1.1444569356441499</v>
          </cell>
          <cell r="E399">
            <v>1.0939655764102936</v>
          </cell>
          <cell r="F399">
            <v>1.209131410241127</v>
          </cell>
          <cell r="G399">
            <v>1.0630774036049844</v>
          </cell>
          <cell r="H399">
            <v>1.04</v>
          </cell>
          <cell r="I399">
            <v>0.77828729152679443</v>
          </cell>
          <cell r="J399">
            <v>0.98081296682357788</v>
          </cell>
        </row>
        <row r="400">
          <cell r="A400">
            <v>1.0728161256313324</v>
          </cell>
          <cell r="B400">
            <v>0.9979334875941277</v>
          </cell>
          <cell r="C400">
            <v>1.190703144967556</v>
          </cell>
          <cell r="D400">
            <v>1.1481295354366303</v>
          </cell>
          <cell r="E400">
            <v>1.1617315275669098</v>
          </cell>
          <cell r="F400">
            <v>1.3577561880350113</v>
          </cell>
          <cell r="G400">
            <v>1.0135577455163003</v>
          </cell>
          <cell r="H400">
            <v>1.04</v>
          </cell>
          <cell r="I400">
            <v>1.1070840358734131</v>
          </cell>
          <cell r="J400">
            <v>1.2517973184585571</v>
          </cell>
        </row>
        <row r="401">
          <cell r="A401">
            <v>1.0946910302639008</v>
          </cell>
          <cell r="B401">
            <v>1.0332299873232842</v>
          </cell>
          <cell r="C401">
            <v>1.2794876012206078</v>
          </cell>
          <cell r="D401">
            <v>1.3863887317180634</v>
          </cell>
          <cell r="E401">
            <v>1.5312303764820099</v>
          </cell>
          <cell r="F401">
            <v>1.4269506241083145</v>
          </cell>
          <cell r="G401">
            <v>0.99745209366083143</v>
          </cell>
          <cell r="H401">
            <v>1.04</v>
          </cell>
          <cell r="I401">
            <v>0.70425516366958618</v>
          </cell>
          <cell r="J401">
            <v>1.1567173004150391</v>
          </cell>
        </row>
        <row r="402">
          <cell r="A402">
            <v>1.0361267249584198</v>
          </cell>
          <cell r="B402">
            <v>0.99044714421033864</v>
          </cell>
          <cell r="C402">
            <v>0.99727790683507911</v>
          </cell>
          <cell r="D402">
            <v>1.1157125957012177</v>
          </cell>
          <cell r="E402">
            <v>1.0698351128101349</v>
          </cell>
          <cell r="F402">
            <v>1.0021915937662125</v>
          </cell>
          <cell r="G402">
            <v>1.0953728690743447</v>
          </cell>
          <cell r="H402">
            <v>1.04</v>
          </cell>
          <cell r="I402">
            <v>0.89592301845550537</v>
          </cell>
          <cell r="J402">
            <v>1.0432990789413452</v>
          </cell>
        </row>
        <row r="403">
          <cell r="A403">
            <v>1.0106702964305878</v>
          </cell>
          <cell r="B403">
            <v>0.99257902354002003</v>
          </cell>
          <cell r="C403">
            <v>0.88230984538793555</v>
          </cell>
          <cell r="D403">
            <v>0.90789384913444515</v>
          </cell>
          <cell r="E403">
            <v>0.75792448353767383</v>
          </cell>
          <cell r="F403">
            <v>0.87180547964572896</v>
          </cell>
          <cell r="G403">
            <v>1.1650200620293618</v>
          </cell>
          <cell r="H403">
            <v>1.04</v>
          </cell>
          <cell r="I403">
            <v>1.1602967977523804</v>
          </cell>
          <cell r="J403">
            <v>1.4156959056854248</v>
          </cell>
        </row>
        <row r="404">
          <cell r="A404">
            <v>1.0765421311855317</v>
          </cell>
          <cell r="B404">
            <v>1.0698196098208428</v>
          </cell>
          <cell r="C404">
            <v>1.3137059125304222</v>
          </cell>
          <cell r="D404">
            <v>1.0856080777645112</v>
          </cell>
          <cell r="E404">
            <v>1.2886591417789459</v>
          </cell>
          <cell r="F404">
            <v>1.2098687196969986</v>
          </cell>
          <cell r="G404">
            <v>0.94788427501916883</v>
          </cell>
          <cell r="H404">
            <v>1.04</v>
          </cell>
          <cell r="I404">
            <v>0.95726966857910156</v>
          </cell>
          <cell r="J404">
            <v>0.95694702863693237</v>
          </cell>
        </row>
        <row r="405">
          <cell r="A405">
            <v>1.0196661870479584</v>
          </cell>
          <cell r="B405">
            <v>0.95340691059827809</v>
          </cell>
          <cell r="C405">
            <v>0.96573852628469459</v>
          </cell>
          <cell r="D405">
            <v>0.85179175209999081</v>
          </cell>
          <cell r="E405">
            <v>0.98870591950416553</v>
          </cell>
          <cell r="F405">
            <v>0.77346866381168355</v>
          </cell>
          <cell r="G405">
            <v>0.98844690471887586</v>
          </cell>
          <cell r="H405">
            <v>1.04</v>
          </cell>
          <cell r="I405">
            <v>1.4043083190917969</v>
          </cell>
          <cell r="J405">
            <v>1.2016189098358154</v>
          </cell>
        </row>
        <row r="406">
          <cell r="A406">
            <v>1.0914225499629975</v>
          </cell>
          <cell r="B406">
            <v>1.0701411172747612</v>
          </cell>
          <cell r="C406">
            <v>1.5920379075407982</v>
          </cell>
          <cell r="D406">
            <v>1.7768395669460297</v>
          </cell>
          <cell r="E406">
            <v>1.5174063904285431</v>
          </cell>
          <cell r="F406">
            <v>1.4696879888772965</v>
          </cell>
          <cell r="G406">
            <v>1.0871357455849648</v>
          </cell>
          <cell r="H406">
            <v>1.04</v>
          </cell>
          <cell r="I406">
            <v>1.6920380592346191</v>
          </cell>
          <cell r="J406">
            <v>1.3871550559997559</v>
          </cell>
        </row>
        <row r="407">
          <cell r="A407">
            <v>1.0438774745464325</v>
          </cell>
          <cell r="B407">
            <v>1.0237451002001763</v>
          </cell>
          <cell r="C407">
            <v>1.0056090268492699</v>
          </cell>
          <cell r="D407">
            <v>1.1181103713512421</v>
          </cell>
          <cell r="E407">
            <v>0.97726975512504566</v>
          </cell>
          <cell r="F407">
            <v>1.0680242086648941</v>
          </cell>
          <cell r="G407">
            <v>1.1824773088097573</v>
          </cell>
          <cell r="H407">
            <v>1.04</v>
          </cell>
          <cell r="I407">
            <v>1.2247599363327026</v>
          </cell>
          <cell r="J407">
            <v>1.1659661531448364</v>
          </cell>
        </row>
        <row r="408">
          <cell r="A408">
            <v>1.0124462764263154</v>
          </cell>
          <cell r="B408">
            <v>0.98409513682127003</v>
          </cell>
          <cell r="C408">
            <v>1.0602605256438256</v>
          </cell>
          <cell r="D408">
            <v>1.1916995770931245</v>
          </cell>
          <cell r="E408">
            <v>1.0528785450458527</v>
          </cell>
          <cell r="F408">
            <v>1.1246309782266617</v>
          </cell>
          <cell r="G408">
            <v>0.80444152504205702</v>
          </cell>
          <cell r="H408">
            <v>1.04</v>
          </cell>
          <cell r="I408">
            <v>1.329176664352417</v>
          </cell>
          <cell r="J408">
            <v>1.1057707071304321</v>
          </cell>
        </row>
        <row r="409">
          <cell r="A409">
            <v>1.0099602859020234</v>
          </cell>
          <cell r="B409">
            <v>1.0077392265200615</v>
          </cell>
          <cell r="C409">
            <v>0.7473454985022544</v>
          </cell>
          <cell r="D409">
            <v>0.72535581660270687</v>
          </cell>
          <cell r="E409">
            <v>0.87075840067863453</v>
          </cell>
          <cell r="F409">
            <v>0.78841411125659933</v>
          </cell>
          <cell r="G409">
            <v>1.0814076200127603</v>
          </cell>
          <cell r="H409">
            <v>1.04</v>
          </cell>
          <cell r="I409">
            <v>1.0668145418167114</v>
          </cell>
          <cell r="J409">
            <v>1.1833007335662842</v>
          </cell>
        </row>
        <row r="410">
          <cell r="A410">
            <v>1.0532419602870942</v>
          </cell>
          <cell r="B410">
            <v>1.0250633165240288</v>
          </cell>
          <cell r="C410">
            <v>0.84686856597661964</v>
          </cell>
          <cell r="D410">
            <v>0.96483464312553402</v>
          </cell>
          <cell r="E410">
            <v>1.0294337732791901</v>
          </cell>
          <cell r="F410">
            <v>0.78586011183261861</v>
          </cell>
          <cell r="G410">
            <v>0.92356867939233778</v>
          </cell>
          <cell r="H410">
            <v>1.04</v>
          </cell>
          <cell r="I410">
            <v>1.2762750387191772</v>
          </cell>
          <cell r="J410">
            <v>1.2511429786682129</v>
          </cell>
        </row>
        <row r="411">
          <cell r="A411">
            <v>1.0717294137477875</v>
          </cell>
          <cell r="B411">
            <v>1.0069072648882866</v>
          </cell>
          <cell r="C411">
            <v>0.94012611240148536</v>
          </cell>
          <cell r="D411">
            <v>0.95161868405342098</v>
          </cell>
          <cell r="E411">
            <v>0.95588015151023853</v>
          </cell>
          <cell r="F411">
            <v>1.1087365652322769</v>
          </cell>
          <cell r="G411">
            <v>0.94493271261453626</v>
          </cell>
          <cell r="H411">
            <v>1.04</v>
          </cell>
          <cell r="I411">
            <v>1.1665829420089722</v>
          </cell>
          <cell r="J411">
            <v>0.97097069025039673</v>
          </cell>
        </row>
        <row r="412">
          <cell r="A412">
            <v>1.1001152913570404</v>
          </cell>
          <cell r="B412">
            <v>1.0833306714892388</v>
          </cell>
          <cell r="C412">
            <v>1.2714012774825096</v>
          </cell>
          <cell r="D412">
            <v>1.0714272983074189</v>
          </cell>
          <cell r="E412">
            <v>1.1227014524936676</v>
          </cell>
          <cell r="F412">
            <v>1.2265942598581314</v>
          </cell>
          <cell r="G412">
            <v>1.0218228831887246</v>
          </cell>
          <cell r="H412">
            <v>1.04</v>
          </cell>
          <cell r="I412">
            <v>1.6597001552581787</v>
          </cell>
          <cell r="J412">
            <v>1.2180074453353882</v>
          </cell>
        </row>
        <row r="413">
          <cell r="A413">
            <v>1.077741257429123</v>
          </cell>
          <cell r="B413">
            <v>1.021465103328228</v>
          </cell>
          <cell r="C413">
            <v>0.94549738496541968</v>
          </cell>
          <cell r="D413">
            <v>0.95985211205482479</v>
          </cell>
          <cell r="E413">
            <v>0.99580614399909961</v>
          </cell>
          <cell r="F413">
            <v>0.89201085817813863</v>
          </cell>
          <cell r="G413">
            <v>1.1184639468789102</v>
          </cell>
          <cell r="H413">
            <v>1.04</v>
          </cell>
          <cell r="I413">
            <v>1.287915825843811</v>
          </cell>
          <cell r="J413">
            <v>1.2402706146240234</v>
          </cell>
        </row>
        <row r="414">
          <cell r="A414">
            <v>1.0974795739650727</v>
          </cell>
          <cell r="B414">
            <v>1.05296138972044</v>
          </cell>
          <cell r="C414">
            <v>1.118551364839077</v>
          </cell>
          <cell r="D414">
            <v>1.0882572658061982</v>
          </cell>
          <cell r="E414">
            <v>0.94476871323585498</v>
          </cell>
          <cell r="F414">
            <v>1.0260800625085831</v>
          </cell>
          <cell r="G414">
            <v>1.245420290529728</v>
          </cell>
          <cell r="H414">
            <v>1.04</v>
          </cell>
          <cell r="I414">
            <v>1.1443697214126587</v>
          </cell>
          <cell r="J414">
            <v>1.1498706340789795</v>
          </cell>
        </row>
        <row r="415">
          <cell r="A415">
            <v>1.031894556760788</v>
          </cell>
          <cell r="B415">
            <v>1.033834020793438</v>
          </cell>
          <cell r="C415">
            <v>0.99434124559164039</v>
          </cell>
          <cell r="D415">
            <v>0.82632191252708431</v>
          </cell>
          <cell r="E415">
            <v>0.92606566977500904</v>
          </cell>
          <cell r="F415">
            <v>0.94906108629703512</v>
          </cell>
          <cell r="G415">
            <v>1.0221085086464883</v>
          </cell>
          <cell r="H415">
            <v>1.04</v>
          </cell>
          <cell r="I415">
            <v>1.3743875026702881</v>
          </cell>
          <cell r="J415">
            <v>1.3383108377456665</v>
          </cell>
        </row>
        <row r="416">
          <cell r="A416">
            <v>0.97825228381156926</v>
          </cell>
          <cell r="B416">
            <v>0.93520949333906178</v>
          </cell>
          <cell r="C416">
            <v>1.0623593243956566</v>
          </cell>
          <cell r="D416">
            <v>0.98012830090522762</v>
          </cell>
          <cell r="E416">
            <v>0.9651641113758086</v>
          </cell>
          <cell r="F416">
            <v>0.986098578095436</v>
          </cell>
          <cell r="G416">
            <v>1.0703655019402505</v>
          </cell>
          <cell r="H416">
            <v>1.04</v>
          </cell>
          <cell r="I416">
            <v>1.0138840675354004</v>
          </cell>
          <cell r="J416">
            <v>1.1140342950820923</v>
          </cell>
        </row>
        <row r="417">
          <cell r="A417">
            <v>1.0216650884151459</v>
          </cell>
          <cell r="B417">
            <v>1.0202094718813897</v>
          </cell>
          <cell r="C417">
            <v>1.1949853810667992</v>
          </cell>
          <cell r="D417">
            <v>1.243860078573227</v>
          </cell>
          <cell r="E417">
            <v>1.3743290169239044</v>
          </cell>
          <cell r="F417">
            <v>1.3798482919931412</v>
          </cell>
          <cell r="G417">
            <v>1.0865520969033242</v>
          </cell>
          <cell r="H417">
            <v>1.04</v>
          </cell>
          <cell r="I417">
            <v>0.87251186370849609</v>
          </cell>
          <cell r="J417">
            <v>1.2252904176712036</v>
          </cell>
        </row>
        <row r="418">
          <cell r="A418">
            <v>1.03442036318779</v>
          </cell>
          <cell r="B418">
            <v>1.02398030012846</v>
          </cell>
          <cell r="C418">
            <v>1.5028999957442284</v>
          </cell>
          <cell r="D418">
            <v>1.2321236855983735</v>
          </cell>
          <cell r="E418">
            <v>1.3255218727588653</v>
          </cell>
          <cell r="F418">
            <v>1.1524625326395035</v>
          </cell>
          <cell r="G418">
            <v>1.1032380595803262</v>
          </cell>
          <cell r="H418">
            <v>1.04</v>
          </cell>
          <cell r="I418">
            <v>1.3943250179290771</v>
          </cell>
          <cell r="J418">
            <v>1.1923786401748657</v>
          </cell>
        </row>
        <row r="419">
          <cell r="A419">
            <v>1.0339761893749237</v>
          </cell>
          <cell r="B419">
            <v>1.0132764980196953</v>
          </cell>
          <cell r="C419">
            <v>0.84155290454626075</v>
          </cell>
          <cell r="D419">
            <v>0.78996474814414974</v>
          </cell>
          <cell r="E419">
            <v>0.79476641249656665</v>
          </cell>
          <cell r="F419">
            <v>0.91607063066959371</v>
          </cell>
          <cell r="G419">
            <v>1.2154863610863686</v>
          </cell>
          <cell r="H419">
            <v>1.04</v>
          </cell>
          <cell r="I419">
            <v>1.0873715877532959</v>
          </cell>
          <cell r="J419">
            <v>1.1983175277709961</v>
          </cell>
        </row>
        <row r="420">
          <cell r="A420">
            <v>1.0750447432994843</v>
          </cell>
          <cell r="B420">
            <v>1.0088137790560723</v>
          </cell>
          <cell r="C420">
            <v>1.6014122876524925</v>
          </cell>
          <cell r="D420">
            <v>1.4488023049831391</v>
          </cell>
          <cell r="E420">
            <v>1.287549064874649</v>
          </cell>
          <cell r="F420">
            <v>1.298975160241127</v>
          </cell>
          <cell r="G420">
            <v>0.95271213203668592</v>
          </cell>
          <cell r="H420">
            <v>1.04</v>
          </cell>
          <cell r="I420">
            <v>1.1831241846084595</v>
          </cell>
          <cell r="J420">
            <v>1.4021934270858765</v>
          </cell>
        </row>
        <row r="421">
          <cell r="A421">
            <v>1.0341887395381928</v>
          </cell>
          <cell r="B421">
            <v>1.0229579612612725</v>
          </cell>
          <cell r="C421">
            <v>1.2186707171797753</v>
          </cell>
          <cell r="D421">
            <v>1.2493301160335541</v>
          </cell>
          <cell r="E421">
            <v>1.102324889421463</v>
          </cell>
          <cell r="F421">
            <v>1.3555946851968765</v>
          </cell>
          <cell r="G421">
            <v>0.9881239667534828</v>
          </cell>
          <cell r="H421">
            <v>1.04</v>
          </cell>
          <cell r="I421">
            <v>0.77534592151641846</v>
          </cell>
          <cell r="J421">
            <v>1.0282429456710815</v>
          </cell>
        </row>
        <row r="422">
          <cell r="A422">
            <v>0.96939855027198796</v>
          </cell>
          <cell r="B422">
            <v>0.95913879126310353</v>
          </cell>
          <cell r="C422">
            <v>1.2345752629637718</v>
          </cell>
          <cell r="D422">
            <v>1.238405657529831</v>
          </cell>
          <cell r="E422">
            <v>1.1446965200901031</v>
          </cell>
          <cell r="F422">
            <v>1.191811492562294</v>
          </cell>
          <cell r="G422">
            <v>1.1364936366677285</v>
          </cell>
          <cell r="H422">
            <v>1.04</v>
          </cell>
          <cell r="I422">
            <v>1.1039783954620361</v>
          </cell>
          <cell r="J422">
            <v>1.301866888999939</v>
          </cell>
        </row>
        <row r="423">
          <cell r="A423">
            <v>0.97823386597633366</v>
          </cell>
          <cell r="B423">
            <v>0.97294912785291676</v>
          </cell>
          <cell r="C423">
            <v>0.73000120252370826</v>
          </cell>
          <cell r="D423">
            <v>0.75174368691444393</v>
          </cell>
          <cell r="E423">
            <v>0.8835838301181792</v>
          </cell>
          <cell r="F423">
            <v>0.83381806862354269</v>
          </cell>
          <cell r="G423">
            <v>1.1356846824288369</v>
          </cell>
          <cell r="H423">
            <v>1.04</v>
          </cell>
          <cell r="I423">
            <v>0.88968878984451294</v>
          </cell>
          <cell r="J423">
            <v>1.05326247215271</v>
          </cell>
        </row>
        <row r="424">
          <cell r="A424">
            <v>1.063909880399704</v>
          </cell>
          <cell r="B424">
            <v>0.99120376557111745</v>
          </cell>
          <cell r="C424">
            <v>0.95339202016592017</v>
          </cell>
          <cell r="D424">
            <v>0.94607002806663509</v>
          </cell>
          <cell r="E424">
            <v>0.84376768898963916</v>
          </cell>
          <cell r="F424">
            <v>0.93746857893466939</v>
          </cell>
          <cell r="G424">
            <v>1.111578418314457</v>
          </cell>
          <cell r="H424">
            <v>1.04</v>
          </cell>
          <cell r="I424">
            <v>1.0274550914764404</v>
          </cell>
          <cell r="J424">
            <v>1.1353658437728882</v>
          </cell>
        </row>
        <row r="425">
          <cell r="A425">
            <v>1.0699013392925263</v>
          </cell>
          <cell r="B425">
            <v>1.0658597156405449</v>
          </cell>
          <cell r="C425">
            <v>0.82657312482595435</v>
          </cell>
          <cell r="D425">
            <v>0.78091223311424252</v>
          </cell>
          <cell r="E425">
            <v>0.93849913907051075</v>
          </cell>
          <cell r="F425">
            <v>0.89086162102222433</v>
          </cell>
          <cell r="G425">
            <v>1.0875213876366616</v>
          </cell>
          <cell r="H425">
            <v>1.04</v>
          </cell>
          <cell r="I425">
            <v>1.8693114519119263</v>
          </cell>
          <cell r="J425">
            <v>1.0100352764129639</v>
          </cell>
        </row>
        <row r="426">
          <cell r="A426">
            <v>1.01930486369133</v>
          </cell>
          <cell r="B426">
            <v>0.98981324881315236</v>
          </cell>
          <cell r="C426">
            <v>0.94555937379598609</v>
          </cell>
          <cell r="D426">
            <v>1.1008039243221284</v>
          </cell>
          <cell r="E426">
            <v>0.97026221585273731</v>
          </cell>
          <cell r="F426">
            <v>1.0335485244989395</v>
          </cell>
          <cell r="G426">
            <v>1.1918147340416909</v>
          </cell>
          <cell r="H426">
            <v>1.04</v>
          </cell>
          <cell r="I426">
            <v>1.227588415145874</v>
          </cell>
          <cell r="J426">
            <v>1.3193392753601074</v>
          </cell>
        </row>
        <row r="427">
          <cell r="A427">
            <v>1.0979158799648285</v>
          </cell>
          <cell r="B427">
            <v>1.0496951743960381</v>
          </cell>
          <cell r="C427">
            <v>0.94633530706167213</v>
          </cell>
          <cell r="D427">
            <v>1.0985716111660004</v>
          </cell>
          <cell r="E427">
            <v>1.0079478485584259</v>
          </cell>
          <cell r="F427">
            <v>1.1655335928201676</v>
          </cell>
          <cell r="G427">
            <v>1.0565506950020791</v>
          </cell>
          <cell r="H427">
            <v>1.04</v>
          </cell>
          <cell r="I427">
            <v>0.82566601037979126</v>
          </cell>
          <cell r="J427">
            <v>1.0901200771331787</v>
          </cell>
        </row>
        <row r="428">
          <cell r="A428">
            <v>1.1091823499202729</v>
          </cell>
          <cell r="B428">
            <v>1.0912077829241753</v>
          </cell>
          <cell r="C428">
            <v>1.149244895875454</v>
          </cell>
          <cell r="D428">
            <v>1.0565732247829438</v>
          </cell>
          <cell r="E428">
            <v>1.0157984955310821</v>
          </cell>
          <cell r="F428">
            <v>0.85225944769382467</v>
          </cell>
          <cell r="G428">
            <v>1.0156355634331704</v>
          </cell>
          <cell r="H428">
            <v>1.04</v>
          </cell>
          <cell r="I428">
            <v>1.0321111679077148</v>
          </cell>
          <cell r="J428">
            <v>1.2861523628234863</v>
          </cell>
        </row>
        <row r="429">
          <cell r="A429">
            <v>1.0156510989665986</v>
          </cell>
          <cell r="B429">
            <v>0.99345473498106007</v>
          </cell>
          <cell r="C429">
            <v>0.74961989253759376</v>
          </cell>
          <cell r="D429">
            <v>0.67859805893898006</v>
          </cell>
          <cell r="E429">
            <v>0.75601022076606739</v>
          </cell>
          <cell r="F429">
            <v>0.81809531700611104</v>
          </cell>
          <cell r="G429">
            <v>0.97011561542749403</v>
          </cell>
          <cell r="H429">
            <v>1.04</v>
          </cell>
          <cell r="I429">
            <v>0.97882312536239624</v>
          </cell>
          <cell r="J429">
            <v>1.2545633316040039</v>
          </cell>
        </row>
        <row r="430">
          <cell r="A430">
            <v>1.0375968139171601</v>
          </cell>
          <cell r="B430">
            <v>1.0354504987597466</v>
          </cell>
          <cell r="C430">
            <v>0.93938343852758399</v>
          </cell>
          <cell r="D430">
            <v>0.94151516032218929</v>
          </cell>
          <cell r="E430">
            <v>0.89634923768043506</v>
          </cell>
          <cell r="F430">
            <v>0.86606900942325582</v>
          </cell>
          <cell r="G430">
            <v>1.0609420076012612</v>
          </cell>
          <cell r="H430">
            <v>1.04</v>
          </cell>
          <cell r="I430">
            <v>1.4888498783111572</v>
          </cell>
          <cell r="J430">
            <v>1.3835278749465942</v>
          </cell>
        </row>
        <row r="431">
          <cell r="A431">
            <v>1.0815573852062226</v>
          </cell>
          <cell r="B431">
            <v>1.0489869520068169</v>
          </cell>
          <cell r="C431">
            <v>1.410754791200161</v>
          </cell>
          <cell r="D431">
            <v>1.3398518092632294</v>
          </cell>
          <cell r="E431">
            <v>1.1744769079685211</v>
          </cell>
          <cell r="F431">
            <v>1.2715648914575577</v>
          </cell>
          <cell r="G431">
            <v>0.97522832304239271</v>
          </cell>
          <cell r="H431">
            <v>1.04</v>
          </cell>
          <cell r="I431">
            <v>1.0395969152450562</v>
          </cell>
          <cell r="J431">
            <v>1.2235833406448364</v>
          </cell>
        </row>
        <row r="432">
          <cell r="A432">
            <v>1.0497620027065278</v>
          </cell>
          <cell r="B432">
            <v>1.0406105920672417</v>
          </cell>
          <cell r="C432">
            <v>0.96575771898031226</v>
          </cell>
          <cell r="D432">
            <v>1.095126701116562</v>
          </cell>
          <cell r="E432">
            <v>0.90686117243766773</v>
          </cell>
          <cell r="F432">
            <v>1.0093995834589005</v>
          </cell>
          <cell r="G432">
            <v>1.1178012624382974</v>
          </cell>
          <cell r="H432">
            <v>1.04</v>
          </cell>
          <cell r="I432">
            <v>1.074465274810791</v>
          </cell>
          <cell r="J432">
            <v>1.1827307939529419</v>
          </cell>
        </row>
        <row r="433">
          <cell r="A433">
            <v>1.0270135324001313</v>
          </cell>
          <cell r="B433">
            <v>1.0307685539126397</v>
          </cell>
          <cell r="C433">
            <v>1.0202722463011742</v>
          </cell>
          <cell r="D433">
            <v>0.9494729764461517</v>
          </cell>
          <cell r="E433">
            <v>1.0618998272418976</v>
          </cell>
          <cell r="F433">
            <v>0.8052792454957961</v>
          </cell>
          <cell r="G433">
            <v>1.1424231067299844</v>
          </cell>
          <cell r="H433">
            <v>1.04</v>
          </cell>
          <cell r="I433">
            <v>1.317124605178833</v>
          </cell>
          <cell r="J433">
            <v>1.16446852684021</v>
          </cell>
        </row>
        <row r="434">
          <cell r="A434">
            <v>1.0283111255168915</v>
          </cell>
          <cell r="B434">
            <v>1.0259690687060357</v>
          </cell>
          <cell r="C434">
            <v>0.87085192531347266</v>
          </cell>
          <cell r="D434">
            <v>0.71276326251029964</v>
          </cell>
          <cell r="E434">
            <v>0.90576242041587818</v>
          </cell>
          <cell r="F434">
            <v>0.72132348072528829</v>
          </cell>
          <cell r="G434">
            <v>1.0654162898659707</v>
          </cell>
          <cell r="H434">
            <v>1.04</v>
          </cell>
          <cell r="I434">
            <v>0.78154200315475464</v>
          </cell>
          <cell r="J434">
            <v>1.26906418800354</v>
          </cell>
        </row>
        <row r="435">
          <cell r="A435">
            <v>1.0887408177852631</v>
          </cell>
          <cell r="B435">
            <v>1.0404966279864312</v>
          </cell>
          <cell r="C435">
            <v>0.82591693729162208</v>
          </cell>
          <cell r="D435">
            <v>0.78688950610160824</v>
          </cell>
          <cell r="E435">
            <v>0.92136620116233814</v>
          </cell>
          <cell r="F435">
            <v>0.79374449503421773</v>
          </cell>
          <cell r="G435">
            <v>1.1501039996743203</v>
          </cell>
          <cell r="H435">
            <v>1.04</v>
          </cell>
          <cell r="I435">
            <v>1.1095790863037109</v>
          </cell>
          <cell r="J435">
            <v>1.1262422800064087</v>
          </cell>
        </row>
        <row r="436">
          <cell r="A436">
            <v>0.99054770874977116</v>
          </cell>
          <cell r="B436">
            <v>0.99718062132596974</v>
          </cell>
          <cell r="C436">
            <v>0.9847841176390647</v>
          </cell>
          <cell r="D436">
            <v>0.98461337161064144</v>
          </cell>
          <cell r="E436">
            <v>0.88376490902900684</v>
          </cell>
          <cell r="F436">
            <v>0.92773543846607198</v>
          </cell>
          <cell r="G436">
            <v>1.1361125245690347</v>
          </cell>
          <cell r="H436">
            <v>1.04</v>
          </cell>
          <cell r="I436">
            <v>0.85755324363708496</v>
          </cell>
          <cell r="J436">
            <v>1.2373465299606323</v>
          </cell>
        </row>
        <row r="437">
          <cell r="A437">
            <v>1.0095959823131562</v>
          </cell>
          <cell r="B437">
            <v>0.99995605200529103</v>
          </cell>
          <cell r="C437">
            <v>1.1635090026259423</v>
          </cell>
          <cell r="D437">
            <v>1.1561091668605805</v>
          </cell>
          <cell r="E437">
            <v>1.18632333111763</v>
          </cell>
          <cell r="F437">
            <v>1.2215086723566055</v>
          </cell>
          <cell r="G437">
            <v>1.0980005994439126</v>
          </cell>
          <cell r="H437">
            <v>1.04</v>
          </cell>
          <cell r="I437">
            <v>1.1081749200820923</v>
          </cell>
          <cell r="J437">
            <v>1.2537033557891846</v>
          </cell>
        </row>
        <row r="438">
          <cell r="A438">
            <v>1.0658028047084809</v>
          </cell>
          <cell r="B438">
            <v>1.0153142616152764</v>
          </cell>
          <cell r="C438">
            <v>1.1716799649596215</v>
          </cell>
          <cell r="D438">
            <v>1.1776642329692841</v>
          </cell>
          <cell r="E438">
            <v>1.1160922510623932</v>
          </cell>
          <cell r="F438">
            <v>1.1611239219903946</v>
          </cell>
          <cell r="G438">
            <v>1.1480037704110146</v>
          </cell>
          <cell r="H438">
            <v>1.04</v>
          </cell>
          <cell r="I438">
            <v>1.2152842283248901</v>
          </cell>
          <cell r="J438">
            <v>1.2580957412719727</v>
          </cell>
        </row>
        <row r="439">
          <cell r="A439">
            <v>1.0464465539455414</v>
          </cell>
          <cell r="B439">
            <v>1.0074558660387993</v>
          </cell>
          <cell r="C439">
            <v>1.0691984805464745</v>
          </cell>
          <cell r="D439">
            <v>0.87076480460166927</v>
          </cell>
          <cell r="E439">
            <v>0.90640591216087329</v>
          </cell>
          <cell r="F439">
            <v>0.80564849627017965</v>
          </cell>
          <cell r="G439">
            <v>1.1639769807457925</v>
          </cell>
          <cell r="H439">
            <v>1.04</v>
          </cell>
          <cell r="I439">
            <v>1.086974024772644</v>
          </cell>
          <cell r="J439">
            <v>1.2449530363082886</v>
          </cell>
        </row>
        <row r="440">
          <cell r="A440">
            <v>1.0310467402935029</v>
          </cell>
          <cell r="B440">
            <v>0.98436532467603688</v>
          </cell>
          <cell r="C440">
            <v>1.4859143409132958</v>
          </cell>
          <cell r="D440">
            <v>1.4055698640346528</v>
          </cell>
          <cell r="E440">
            <v>1.3326389057636261</v>
          </cell>
          <cell r="F440">
            <v>1.3083144928216934</v>
          </cell>
          <cell r="G440">
            <v>1.0899238124489785</v>
          </cell>
          <cell r="H440">
            <v>1.04</v>
          </cell>
          <cell r="I440">
            <v>1.0630217790603638</v>
          </cell>
          <cell r="J440">
            <v>1.0794304609298706</v>
          </cell>
        </row>
        <row r="441">
          <cell r="A441">
            <v>1.0853156964778901</v>
          </cell>
          <cell r="B441">
            <v>1.035233061015606</v>
          </cell>
          <cell r="C441">
            <v>1.345934382379055</v>
          </cell>
          <cell r="D441">
            <v>1.1395883090496064</v>
          </cell>
          <cell r="E441">
            <v>1.2241248352527618</v>
          </cell>
          <cell r="F441">
            <v>1.3177425171136856</v>
          </cell>
          <cell r="G441">
            <v>1.3095463052392007</v>
          </cell>
          <cell r="H441">
            <v>1.04</v>
          </cell>
          <cell r="I441">
            <v>1.0952465534210205</v>
          </cell>
          <cell r="J441">
            <v>1.1948710680007935</v>
          </cell>
        </row>
        <row r="442">
          <cell r="A442">
            <v>1.0014123837947846</v>
          </cell>
          <cell r="B442">
            <v>0.98542545288801198</v>
          </cell>
          <cell r="C442">
            <v>0.79658996194601051</v>
          </cell>
          <cell r="D442">
            <v>0.96924353909492489</v>
          </cell>
          <cell r="E442">
            <v>0.92618321013450611</v>
          </cell>
          <cell r="F442">
            <v>0.76208697807788839</v>
          </cell>
          <cell r="G442">
            <v>1.0716470018029214</v>
          </cell>
          <cell r="H442">
            <v>1.04</v>
          </cell>
          <cell r="I442">
            <v>1.265493631362915</v>
          </cell>
          <cell r="J442">
            <v>1.3285064697265625</v>
          </cell>
        </row>
        <row r="443">
          <cell r="A443">
            <v>1.0332677285671235</v>
          </cell>
          <cell r="B443">
            <v>1.0448877021670342</v>
          </cell>
          <cell r="C443">
            <v>1.0465671929717064</v>
          </cell>
          <cell r="D443">
            <v>1.0892433650493623</v>
          </cell>
          <cell r="E443">
            <v>1.1902544958591461</v>
          </cell>
          <cell r="F443">
            <v>1.1260647083520889</v>
          </cell>
          <cell r="G443">
            <v>1.2670908704400063</v>
          </cell>
          <cell r="H443">
            <v>1.04</v>
          </cell>
          <cell r="I443">
            <v>1.3389813899993896</v>
          </cell>
          <cell r="J443">
            <v>1.339292049407959</v>
          </cell>
        </row>
        <row r="444">
          <cell r="A444">
            <v>1.0705917994976044</v>
          </cell>
          <cell r="B444">
            <v>1.0421328946948052</v>
          </cell>
          <cell r="C444">
            <v>1.6662903937697411</v>
          </cell>
          <cell r="D444">
            <v>1.1761152274608613</v>
          </cell>
          <cell r="E444">
            <v>1.2786145670413971</v>
          </cell>
          <cell r="F444">
            <v>1.379285743355751</v>
          </cell>
          <cell r="G444">
            <v>1.1767208114266396</v>
          </cell>
          <cell r="H444">
            <v>1.04</v>
          </cell>
          <cell r="I444">
            <v>1.0615848302841187</v>
          </cell>
          <cell r="J444">
            <v>1.0835168361663818</v>
          </cell>
        </row>
        <row r="445">
          <cell r="A445">
            <v>1.1159098069667817</v>
          </cell>
          <cell r="B445">
            <v>1.0195116207003594</v>
          </cell>
          <cell r="C445">
            <v>1.2533318910002709</v>
          </cell>
          <cell r="D445">
            <v>1.0747259385585786</v>
          </cell>
          <cell r="E445">
            <v>1.2535213692188263</v>
          </cell>
          <cell r="F445">
            <v>1.1402727867364884</v>
          </cell>
          <cell r="G445">
            <v>1.133007599413395</v>
          </cell>
          <cell r="H445">
            <v>1.04</v>
          </cell>
          <cell r="I445">
            <v>1.2529128789901733</v>
          </cell>
          <cell r="J445">
            <v>1.327970027923584</v>
          </cell>
        </row>
        <row r="446">
          <cell r="A446">
            <v>1.0029776017665863</v>
          </cell>
          <cell r="B446">
            <v>0.98490772694349293</v>
          </cell>
          <cell r="C446">
            <v>1.1400432500243187</v>
          </cell>
          <cell r="D446">
            <v>0.91589100432395931</v>
          </cell>
          <cell r="E446">
            <v>0.88845323157310474</v>
          </cell>
          <cell r="F446">
            <v>0.83498161089420309</v>
          </cell>
          <cell r="G446">
            <v>1.0694359079003335</v>
          </cell>
          <cell r="H446">
            <v>1.04</v>
          </cell>
          <cell r="I446">
            <v>1.4065282344818115</v>
          </cell>
          <cell r="J446">
            <v>1.3160619735717773</v>
          </cell>
        </row>
        <row r="447">
          <cell r="A447">
            <v>1.0178490798473359</v>
          </cell>
          <cell r="B447">
            <v>1.0103727981448174</v>
          </cell>
          <cell r="C447">
            <v>0.70243184894323341</v>
          </cell>
          <cell r="D447">
            <v>0.60717202496528622</v>
          </cell>
          <cell r="E447">
            <v>0.78949128222465503</v>
          </cell>
          <cell r="F447">
            <v>0.71336751234531393</v>
          </cell>
          <cell r="G447">
            <v>1.265454961359501</v>
          </cell>
          <cell r="H447">
            <v>1.04</v>
          </cell>
          <cell r="I447">
            <v>1.157940149307251</v>
          </cell>
          <cell r="J447">
            <v>1.3052417039871216</v>
          </cell>
        </row>
        <row r="448">
          <cell r="A448">
            <v>1.02425932097435</v>
          </cell>
          <cell r="B448">
            <v>1.010438720881939</v>
          </cell>
          <cell r="C448">
            <v>0.98087965577840797</v>
          </cell>
          <cell r="D448">
            <v>1.1039886004924775</v>
          </cell>
          <cell r="E448">
            <v>1.1159680349826813</v>
          </cell>
          <cell r="F448">
            <v>0.92197327864170064</v>
          </cell>
          <cell r="G448">
            <v>1.0550921693444253</v>
          </cell>
          <cell r="H448">
            <v>1.04</v>
          </cell>
          <cell r="I448">
            <v>1.4405343532562256</v>
          </cell>
          <cell r="J448">
            <v>1.0952233076095581</v>
          </cell>
        </row>
        <row r="449">
          <cell r="A449">
            <v>0.97793739247322087</v>
          </cell>
          <cell r="B449">
            <v>0.94576988667249684</v>
          </cell>
          <cell r="C449">
            <v>1.28399299710989</v>
          </cell>
          <cell r="D449">
            <v>1.3375061280727387</v>
          </cell>
          <cell r="E449">
            <v>1.3427619202136993</v>
          </cell>
          <cell r="F449">
            <v>1.1461622024774551</v>
          </cell>
          <cell r="G449">
            <v>1.3130543962121011</v>
          </cell>
          <cell r="H449">
            <v>1.04</v>
          </cell>
          <cell r="I449">
            <v>0.94472718238830566</v>
          </cell>
          <cell r="J449">
            <v>1.1747114658355713</v>
          </cell>
        </row>
        <row r="450">
          <cell r="A450">
            <v>1.0835223119258881</v>
          </cell>
          <cell r="B450">
            <v>1.0141373082995415</v>
          </cell>
          <cell r="C450">
            <v>1.1531015548110009</v>
          </cell>
          <cell r="D450">
            <v>1.3128333814144135</v>
          </cell>
          <cell r="E450">
            <v>1.1181931955814362</v>
          </cell>
          <cell r="F450">
            <v>1.4203002954721451</v>
          </cell>
          <cell r="G450">
            <v>0.99386282116174696</v>
          </cell>
          <cell r="H450">
            <v>1.04</v>
          </cell>
          <cell r="I450">
            <v>1.862553596496582</v>
          </cell>
          <cell r="J450">
            <v>1.2357296943664551</v>
          </cell>
        </row>
        <row r="451">
          <cell r="A451">
            <v>1.0335789840221405</v>
          </cell>
          <cell r="B451">
            <v>1.0324718162417412</v>
          </cell>
          <cell r="C451">
            <v>1.1931638631224633</v>
          </cell>
          <cell r="D451">
            <v>1.2602605350017548</v>
          </cell>
          <cell r="E451">
            <v>1.1311502916812897</v>
          </cell>
          <cell r="F451">
            <v>1.1477429176568985</v>
          </cell>
          <cell r="G451">
            <v>0.97624547630548475</v>
          </cell>
          <cell r="H451">
            <v>1.04</v>
          </cell>
          <cell r="I451">
            <v>1.602142333984375</v>
          </cell>
          <cell r="J451">
            <v>1.1619333028793335</v>
          </cell>
        </row>
        <row r="452">
          <cell r="A452">
            <v>0.98774116444587712</v>
          </cell>
          <cell r="B452">
            <v>0.92096094340085988</v>
          </cell>
          <cell r="C452">
            <v>0.96843146413564674</v>
          </cell>
          <cell r="D452">
            <v>0.97487069439887997</v>
          </cell>
          <cell r="E452">
            <v>0.84485940766334522</v>
          </cell>
          <cell r="F452">
            <v>0.99641345989704122</v>
          </cell>
          <cell r="G452">
            <v>1.2264990344643594</v>
          </cell>
          <cell r="H452">
            <v>1.04</v>
          </cell>
          <cell r="I452">
            <v>1.395951509475708</v>
          </cell>
          <cell r="J452">
            <v>1.2463806867599487</v>
          </cell>
        </row>
        <row r="453">
          <cell r="A453">
            <v>0.98928128886222844</v>
          </cell>
          <cell r="B453">
            <v>0.97157142609357838</v>
          </cell>
          <cell r="C453">
            <v>1.0177992495894432</v>
          </cell>
          <cell r="D453">
            <v>0.98367745947837826</v>
          </cell>
          <cell r="E453">
            <v>1.1406935913562775</v>
          </cell>
          <cell r="F453">
            <v>0.99000566256046285</v>
          </cell>
          <cell r="G453">
            <v>1.0273178353905679</v>
          </cell>
          <cell r="H453">
            <v>1.04</v>
          </cell>
          <cell r="I453">
            <v>2.0766377449035645</v>
          </cell>
          <cell r="J453">
            <v>1.3055980205535889</v>
          </cell>
        </row>
        <row r="454">
          <cell r="A454">
            <v>0.98108737874031071</v>
          </cell>
          <cell r="B454">
            <v>0.9462519690394402</v>
          </cell>
          <cell r="C454">
            <v>1.1140470418334008</v>
          </cell>
          <cell r="D454">
            <v>1.1773973233699799</v>
          </cell>
          <cell r="E454">
            <v>1.0811624987125397</v>
          </cell>
          <cell r="F454">
            <v>1.4054846073389053</v>
          </cell>
          <cell r="G454">
            <v>1.114134742319584</v>
          </cell>
          <cell r="H454">
            <v>1.04</v>
          </cell>
          <cell r="I454">
            <v>0.87665587663650513</v>
          </cell>
          <cell r="J454">
            <v>1.1760830879211426</v>
          </cell>
        </row>
        <row r="455">
          <cell r="A455">
            <v>1.0918342988491059</v>
          </cell>
          <cell r="B455">
            <v>1.0257697507739068</v>
          </cell>
          <cell r="C455">
            <v>1.2366324576735497</v>
          </cell>
          <cell r="D455">
            <v>0.99803121161460873</v>
          </cell>
          <cell r="E455">
            <v>1.132199214220047</v>
          </cell>
          <cell r="F455">
            <v>1.1487613226175308</v>
          </cell>
          <cell r="G455">
            <v>1.1051822438836099</v>
          </cell>
          <cell r="H455">
            <v>1.04</v>
          </cell>
          <cell r="I455">
            <v>1.2934780120849609</v>
          </cell>
          <cell r="J455">
            <v>1.1974685192108154</v>
          </cell>
        </row>
        <row r="456">
          <cell r="A456">
            <v>1.0370646636486054</v>
          </cell>
          <cell r="B456">
            <v>1.0601176425814629</v>
          </cell>
          <cell r="C456">
            <v>1.229014388024807</v>
          </cell>
          <cell r="D456">
            <v>1.2156461007595063</v>
          </cell>
          <cell r="E456">
            <v>1.2163285477161407</v>
          </cell>
          <cell r="F456">
            <v>1.231043031334877</v>
          </cell>
          <cell r="G456">
            <v>1.2961691156029702</v>
          </cell>
          <cell r="H456">
            <v>1.04</v>
          </cell>
          <cell r="I456">
            <v>1.3753570318222046</v>
          </cell>
          <cell r="J456">
            <v>1.0953186750411987</v>
          </cell>
        </row>
        <row r="457">
          <cell r="A457">
            <v>0.98854171442985539</v>
          </cell>
          <cell r="B457">
            <v>0.99718455523252492</v>
          </cell>
          <cell r="C457">
            <v>1.0107905778288842</v>
          </cell>
          <cell r="D457">
            <v>1.0625627763271333</v>
          </cell>
          <cell r="E457">
            <v>1.1428009731769562</v>
          </cell>
          <cell r="F457">
            <v>1.062149217247963</v>
          </cell>
          <cell r="G457">
            <v>1.1149401202797891</v>
          </cell>
          <cell r="H457">
            <v>1.04</v>
          </cell>
          <cell r="I457">
            <v>1.1679909229278564</v>
          </cell>
          <cell r="J457">
            <v>1.0627295970916748</v>
          </cell>
        </row>
        <row r="458">
          <cell r="A458">
            <v>1.0268158833980561</v>
          </cell>
          <cell r="B458">
            <v>0.98645869940519337</v>
          </cell>
          <cell r="C458">
            <v>0.87102734178304664</v>
          </cell>
          <cell r="D458">
            <v>0.85409857106208797</v>
          </cell>
          <cell r="E458">
            <v>1.0117058022022247</v>
          </cell>
          <cell r="F458">
            <v>1.0821757818460465</v>
          </cell>
          <cell r="G458">
            <v>1.2765104308724404</v>
          </cell>
          <cell r="H458">
            <v>1.04</v>
          </cell>
          <cell r="I458">
            <v>1.3228728771209717</v>
          </cell>
          <cell r="J458">
            <v>1.4184144735336304</v>
          </cell>
        </row>
        <row r="459">
          <cell r="A459">
            <v>1.0949399392604828</v>
          </cell>
          <cell r="B459">
            <v>1.0459603473544121</v>
          </cell>
          <cell r="C459">
            <v>1.418867698609829</v>
          </cell>
          <cell r="D459">
            <v>1.3362290389537812</v>
          </cell>
          <cell r="E459">
            <v>1.4067270023822784</v>
          </cell>
          <cell r="F459">
            <v>1.1811711097955704</v>
          </cell>
          <cell r="G459">
            <v>1.0976873174309731</v>
          </cell>
          <cell r="H459">
            <v>1.04</v>
          </cell>
          <cell r="I459">
            <v>0.87944799661636353</v>
          </cell>
          <cell r="J459">
            <v>1.2571166753768921</v>
          </cell>
        </row>
        <row r="460">
          <cell r="A460">
            <v>1.0528051774501801</v>
          </cell>
          <cell r="B460">
            <v>1.0075288221240044</v>
          </cell>
          <cell r="C460">
            <v>1.148593417108059</v>
          </cell>
          <cell r="D460">
            <v>0.87755508494377132</v>
          </cell>
          <cell r="E460">
            <v>1.0458502037525177</v>
          </cell>
          <cell r="F460">
            <v>1.0852458978891373</v>
          </cell>
          <cell r="G460">
            <v>1.1205949321389199</v>
          </cell>
          <cell r="H460">
            <v>1.04</v>
          </cell>
          <cell r="I460">
            <v>1.3956093788146973</v>
          </cell>
          <cell r="J460">
            <v>1.3012456893920898</v>
          </cell>
        </row>
        <row r="461">
          <cell r="A461">
            <v>1.1116166036128998</v>
          </cell>
          <cell r="B461">
            <v>1.0808831855654717</v>
          </cell>
          <cell r="C461">
            <v>1.01835738748312</v>
          </cell>
          <cell r="D461">
            <v>0.93936915469169613</v>
          </cell>
          <cell r="E461">
            <v>0.98755930495262134</v>
          </cell>
          <cell r="F461">
            <v>1.0315148140192032</v>
          </cell>
          <cell r="G461">
            <v>1.1465358272194863</v>
          </cell>
          <cell r="H461">
            <v>1.04</v>
          </cell>
          <cell r="I461">
            <v>1.3225734233856201</v>
          </cell>
          <cell r="J461">
            <v>1.2259421348571777</v>
          </cell>
        </row>
        <row r="462">
          <cell r="A462">
            <v>1.049553624868393</v>
          </cell>
          <cell r="B462">
            <v>1.0374380752444268</v>
          </cell>
          <cell r="C462">
            <v>0.99780809015035621</v>
          </cell>
          <cell r="D462">
            <v>0.91887761425971981</v>
          </cell>
          <cell r="E462">
            <v>0.90174017977714527</v>
          </cell>
          <cell r="F462">
            <v>0.85784911167621603</v>
          </cell>
          <cell r="G462">
            <v>1.1396637693047524</v>
          </cell>
          <cell r="H462">
            <v>1.04</v>
          </cell>
          <cell r="I462">
            <v>0.76283317804336548</v>
          </cell>
          <cell r="J462">
            <v>1.0074878931045532</v>
          </cell>
        </row>
        <row r="463">
          <cell r="A463">
            <v>1.04215323138237</v>
          </cell>
          <cell r="B463">
            <v>1.0079452201724053</v>
          </cell>
          <cell r="C463">
            <v>0.9533234152197837</v>
          </cell>
          <cell r="D463">
            <v>0.96775157523155209</v>
          </cell>
          <cell r="E463">
            <v>0.90162329506874073</v>
          </cell>
          <cell r="F463">
            <v>0.96454875719547262</v>
          </cell>
          <cell r="G463">
            <v>1.201821281015873</v>
          </cell>
          <cell r="H463">
            <v>1.04</v>
          </cell>
          <cell r="I463">
            <v>0.98095446825027466</v>
          </cell>
          <cell r="J463">
            <v>1.2263118028640747</v>
          </cell>
        </row>
        <row r="464">
          <cell r="A464">
            <v>1.1631183545589447</v>
          </cell>
          <cell r="B464">
            <v>1.0703585550189019</v>
          </cell>
          <cell r="C464">
            <v>1.0551863822340966</v>
          </cell>
          <cell r="D464">
            <v>1.1266496903896333</v>
          </cell>
          <cell r="E464">
            <v>1.0450402958393097</v>
          </cell>
          <cell r="F464">
            <v>1.1776439453363419</v>
          </cell>
          <cell r="G464">
            <v>0.91456402689218519</v>
          </cell>
          <cell r="H464">
            <v>1.04</v>
          </cell>
          <cell r="I464">
            <v>1.1003137826919556</v>
          </cell>
          <cell r="J464">
            <v>1.3504607677459717</v>
          </cell>
        </row>
        <row r="465">
          <cell r="A465">
            <v>1.0777424495220185</v>
          </cell>
          <cell r="B465">
            <v>1.0270219251513482</v>
          </cell>
          <cell r="C465">
            <v>1.1516204985976219</v>
          </cell>
          <cell r="D465">
            <v>1.1956878430843354</v>
          </cell>
          <cell r="E465">
            <v>1.2048916084766388</v>
          </cell>
          <cell r="F465">
            <v>1.1812544370889664</v>
          </cell>
          <cell r="G465">
            <v>0.9827465549111366</v>
          </cell>
          <cell r="H465">
            <v>1.04</v>
          </cell>
          <cell r="I465">
            <v>1.4986456632614136</v>
          </cell>
          <cell r="J465">
            <v>1.1388884782791138</v>
          </cell>
        </row>
        <row r="466">
          <cell r="A466">
            <v>1.0644924561977387</v>
          </cell>
          <cell r="B466">
            <v>0.98019484728574757</v>
          </cell>
          <cell r="C466">
            <v>0.93529420226812354</v>
          </cell>
          <cell r="D466">
            <v>0.98276974034309383</v>
          </cell>
          <cell r="E466">
            <v>0.77342073750495899</v>
          </cell>
          <cell r="F466">
            <v>0.79574941647052755</v>
          </cell>
          <cell r="G466">
            <v>1.2372637525200845</v>
          </cell>
          <cell r="H466">
            <v>1.04</v>
          </cell>
          <cell r="I466">
            <v>1.6146754026412964</v>
          </cell>
          <cell r="J466">
            <v>1.3243124485015869</v>
          </cell>
        </row>
        <row r="467">
          <cell r="A467">
            <v>1.0322394292354584</v>
          </cell>
          <cell r="B467">
            <v>0.99866000860929494</v>
          </cell>
          <cell r="C467">
            <v>0.96908610194921485</v>
          </cell>
          <cell r="D467">
            <v>1.0959321982860566</v>
          </cell>
          <cell r="E467">
            <v>0.9539304835796355</v>
          </cell>
          <cell r="F467">
            <v>0.84553032171726217</v>
          </cell>
          <cell r="G467">
            <v>1.2498993411660195</v>
          </cell>
          <cell r="H467">
            <v>1.04</v>
          </cell>
          <cell r="I467">
            <v>1.4708507061004639</v>
          </cell>
          <cell r="J467">
            <v>1.1188291311264038</v>
          </cell>
        </row>
        <row r="468">
          <cell r="A468">
            <v>1.09237455534935</v>
          </cell>
          <cell r="B468">
            <v>1.0645724937319756</v>
          </cell>
          <cell r="C468">
            <v>1.1169031772017479</v>
          </cell>
          <cell r="D468">
            <v>1.0203061826229096</v>
          </cell>
          <cell r="E468">
            <v>1.3976073725223541</v>
          </cell>
          <cell r="F468">
            <v>1.2758385444879532</v>
          </cell>
          <cell r="G468">
            <v>1.241360141336918</v>
          </cell>
          <cell r="H468">
            <v>1.04</v>
          </cell>
          <cell r="I468">
            <v>0.81324505805969238</v>
          </cell>
          <cell r="J468">
            <v>1.1769397258758545</v>
          </cell>
        </row>
        <row r="469">
          <cell r="A469">
            <v>1.0214821021556855</v>
          </cell>
          <cell r="B469">
            <v>0.99682072848081593</v>
          </cell>
          <cell r="C469">
            <v>0.93720202773809425</v>
          </cell>
          <cell r="D469">
            <v>1.2498338944911958</v>
          </cell>
          <cell r="E469">
            <v>1.0200846655368805</v>
          </cell>
          <cell r="F469">
            <v>1.109274199128151</v>
          </cell>
          <cell r="G469">
            <v>1.1675104632973672</v>
          </cell>
          <cell r="H469">
            <v>1.04</v>
          </cell>
          <cell r="I469">
            <v>1.3456733226776123</v>
          </cell>
          <cell r="J469">
            <v>1.0832892656326294</v>
          </cell>
        </row>
        <row r="470">
          <cell r="A470">
            <v>1.0897020022869111</v>
          </cell>
          <cell r="B470">
            <v>1.0174687311053277</v>
          </cell>
          <cell r="C470">
            <v>1.3714886817336083</v>
          </cell>
          <cell r="D470">
            <v>1.4481510646343232</v>
          </cell>
          <cell r="E470">
            <v>1.3387983305454254</v>
          </cell>
          <cell r="F470">
            <v>1.1399797703027725</v>
          </cell>
          <cell r="G470">
            <v>1.1914813056588174</v>
          </cell>
          <cell r="H470">
            <v>1.04</v>
          </cell>
          <cell r="I470">
            <v>1.0764957666397095</v>
          </cell>
          <cell r="J470">
            <v>1.2090553045272827</v>
          </cell>
        </row>
        <row r="471">
          <cell r="A471">
            <v>1.1005917708873749</v>
          </cell>
          <cell r="B471">
            <v>1.0697596475481987</v>
          </cell>
          <cell r="C471">
            <v>1.1034234675765038</v>
          </cell>
          <cell r="D471">
            <v>0.95872147154808041</v>
          </cell>
          <cell r="E471">
            <v>1.1136024458408356</v>
          </cell>
          <cell r="F471">
            <v>0.98744468939304342</v>
          </cell>
          <cell r="G471">
            <v>1.0441377893090249</v>
          </cell>
          <cell r="H471">
            <v>1.04</v>
          </cell>
          <cell r="I471">
            <v>1.7183641195297241</v>
          </cell>
          <cell r="J471">
            <v>1.3036117553710938</v>
          </cell>
        </row>
        <row r="472">
          <cell r="A472">
            <v>0.97609751629829411</v>
          </cell>
          <cell r="B472">
            <v>0.95319173783063893</v>
          </cell>
          <cell r="C472">
            <v>0.78411774963140479</v>
          </cell>
          <cell r="D472">
            <v>0.97735680413246151</v>
          </cell>
          <cell r="E472">
            <v>1.0385491116046905</v>
          </cell>
          <cell r="F472">
            <v>0.86202024471759786</v>
          </cell>
          <cell r="G472">
            <v>1.1811993852257729</v>
          </cell>
          <cell r="H472">
            <v>1.04</v>
          </cell>
          <cell r="I472">
            <v>1.4149770736694336</v>
          </cell>
          <cell r="J472">
            <v>1.375546932220459</v>
          </cell>
        </row>
        <row r="473">
          <cell r="A473">
            <v>1.1219919841289521</v>
          </cell>
          <cell r="B473">
            <v>1.0729107066988945</v>
          </cell>
          <cell r="C473">
            <v>1.0182390126585961</v>
          </cell>
          <cell r="D473">
            <v>1.0076596267223359</v>
          </cell>
          <cell r="E473">
            <v>0.93379674983024585</v>
          </cell>
          <cell r="F473">
            <v>0.78226344835758199</v>
          </cell>
          <cell r="G473">
            <v>0.92873556762933729</v>
          </cell>
          <cell r="H473">
            <v>1.04</v>
          </cell>
          <cell r="I473">
            <v>1.2914031744003296</v>
          </cell>
          <cell r="J473">
            <v>1.2678618431091309</v>
          </cell>
        </row>
        <row r="474">
          <cell r="A474">
            <v>1.0678512971401215</v>
          </cell>
          <cell r="B474">
            <v>1.0498017475008965</v>
          </cell>
          <cell r="C474">
            <v>0.82882445186376563</v>
          </cell>
          <cell r="D474">
            <v>0.82022286725044247</v>
          </cell>
          <cell r="E474">
            <v>1.0269740087985992</v>
          </cell>
          <cell r="F474">
            <v>0.86753409159183492</v>
          </cell>
          <cell r="G474">
            <v>1.2768933311104775</v>
          </cell>
          <cell r="H474">
            <v>1.04</v>
          </cell>
          <cell r="I474">
            <v>1.4840664863586426</v>
          </cell>
          <cell r="J474">
            <v>1.2123453617095947</v>
          </cell>
        </row>
        <row r="475">
          <cell r="A475">
            <v>1.0814701240062714</v>
          </cell>
          <cell r="B475">
            <v>1.0199481651186943</v>
          </cell>
          <cell r="C475">
            <v>0.81668387979269019</v>
          </cell>
          <cell r="D475">
            <v>0.95322705578804012</v>
          </cell>
          <cell r="E475">
            <v>0.85181616377830494</v>
          </cell>
          <cell r="F475">
            <v>0.67897157919406881</v>
          </cell>
          <cell r="G475">
            <v>1.1021750703454019</v>
          </cell>
          <cell r="H475">
            <v>1.04</v>
          </cell>
          <cell r="I475">
            <v>1.3514401912689209</v>
          </cell>
          <cell r="J475">
            <v>1.2475496530532837</v>
          </cell>
        </row>
        <row r="476">
          <cell r="A476">
            <v>1.0359017770290375</v>
          </cell>
          <cell r="B476">
            <v>1.006234447658062</v>
          </cell>
          <cell r="C476">
            <v>1.0887960109114647</v>
          </cell>
          <cell r="D476">
            <v>1.0882741935253144</v>
          </cell>
          <cell r="E476">
            <v>1.0694308741092682</v>
          </cell>
          <cell r="F476">
            <v>1.1988641525506973</v>
          </cell>
          <cell r="G476">
            <v>1.0502411857247353</v>
          </cell>
          <cell r="H476">
            <v>1.04</v>
          </cell>
          <cell r="I476">
            <v>0.95155757665634155</v>
          </cell>
          <cell r="J476">
            <v>1.3714644908905029</v>
          </cell>
        </row>
        <row r="477">
          <cell r="A477">
            <v>0.96076302933692936</v>
          </cell>
          <cell r="B477">
            <v>0.94412062615156178</v>
          </cell>
          <cell r="C477">
            <v>0.91940592855215064</v>
          </cell>
          <cell r="D477">
            <v>0.9859078056812286</v>
          </cell>
          <cell r="E477">
            <v>0.89972065520286548</v>
          </cell>
          <cell r="F477">
            <v>0.99225090992450704</v>
          </cell>
          <cell r="G477">
            <v>1.0428394809365273</v>
          </cell>
          <cell r="H477">
            <v>1.04</v>
          </cell>
          <cell r="I477">
            <v>1.391573429107666</v>
          </cell>
          <cell r="J477">
            <v>1.1766811609268188</v>
          </cell>
        </row>
        <row r="478">
          <cell r="A478">
            <v>1.0797300260066987</v>
          </cell>
          <cell r="B478">
            <v>1.08225826472044</v>
          </cell>
          <cell r="C478">
            <v>1.5794945868849755</v>
          </cell>
          <cell r="D478">
            <v>1.436001134634018</v>
          </cell>
          <cell r="E478">
            <v>1.5505046112537384</v>
          </cell>
          <cell r="F478">
            <v>1.390390446305275</v>
          </cell>
          <cell r="G478">
            <v>1.0732018485665322</v>
          </cell>
          <cell r="H478">
            <v>1.04</v>
          </cell>
          <cell r="I478">
            <v>0.95573955774307251</v>
          </cell>
          <cell r="J478">
            <v>1.1870578527450562</v>
          </cell>
        </row>
        <row r="479">
          <cell r="A479">
            <v>0.99138294863700871</v>
          </cell>
          <cell r="B479">
            <v>1.062012355029583</v>
          </cell>
          <cell r="C479">
            <v>1.013332596719265</v>
          </cell>
          <cell r="D479">
            <v>1.1160239703655244</v>
          </cell>
          <cell r="E479">
            <v>1.0172844393253326</v>
          </cell>
          <cell r="F479">
            <v>0.98690717470645895</v>
          </cell>
          <cell r="G479">
            <v>1.0176586642861367</v>
          </cell>
          <cell r="H479">
            <v>1.04</v>
          </cell>
          <cell r="I479">
            <v>0.94021326303482056</v>
          </cell>
          <cell r="J479">
            <v>1.1671925783157349</v>
          </cell>
        </row>
        <row r="480">
          <cell r="A480">
            <v>1.0215812842845917</v>
          </cell>
          <cell r="B480">
            <v>0.98579601496458058</v>
          </cell>
          <cell r="C480">
            <v>1.1315488728880883</v>
          </cell>
          <cell r="D480">
            <v>1.3458590037822724</v>
          </cell>
          <cell r="E480">
            <v>1.1152956945896149</v>
          </cell>
          <cell r="F480">
            <v>1.0927799249887467</v>
          </cell>
          <cell r="G480">
            <v>1.1690508857369424</v>
          </cell>
          <cell r="H480">
            <v>1.04</v>
          </cell>
          <cell r="I480">
            <v>1.1355065107345581</v>
          </cell>
          <cell r="J480">
            <v>1.0730032920837402</v>
          </cell>
        </row>
        <row r="481">
          <cell r="A481">
            <v>1.0845335643291474</v>
          </cell>
          <cell r="B481">
            <v>1.0237993404269219</v>
          </cell>
          <cell r="C481">
            <v>1.0899219426512718</v>
          </cell>
          <cell r="D481">
            <v>1.2437546975612641</v>
          </cell>
          <cell r="E481">
            <v>1.0927253229618072</v>
          </cell>
          <cell r="F481">
            <v>0.94773947250843038</v>
          </cell>
          <cell r="G481">
            <v>1.0998976960778237</v>
          </cell>
          <cell r="H481">
            <v>1.04</v>
          </cell>
          <cell r="I481">
            <v>1.2714831829071045</v>
          </cell>
          <cell r="J481">
            <v>1.0313013792037964</v>
          </cell>
        </row>
        <row r="482">
          <cell r="A482">
            <v>1.1310068290233612</v>
          </cell>
          <cell r="B482">
            <v>1.1262323066592217</v>
          </cell>
          <cell r="C482">
            <v>1.4763907107710839</v>
          </cell>
          <cell r="D482">
            <v>1.6639788873195649</v>
          </cell>
          <cell r="E482">
            <v>1.3594527704715729</v>
          </cell>
          <cell r="F482">
            <v>1.4055556560754776</v>
          </cell>
          <cell r="G482">
            <v>1.2229960694909097</v>
          </cell>
          <cell r="H482">
            <v>1.04</v>
          </cell>
          <cell r="I482">
            <v>1.0434999465942383</v>
          </cell>
          <cell r="J482">
            <v>1.2897670269012451</v>
          </cell>
        </row>
        <row r="483">
          <cell r="A483">
            <v>1.0714424769878388</v>
          </cell>
          <cell r="B483">
            <v>1.0239335700869561</v>
          </cell>
          <cell r="C483">
            <v>1.2021208915114403</v>
          </cell>
          <cell r="D483">
            <v>1.1320653684139252</v>
          </cell>
          <cell r="E483">
            <v>1.0983940823078155</v>
          </cell>
          <cell r="F483">
            <v>1.177306106209755</v>
          </cell>
          <cell r="G483">
            <v>1.0551125541329385</v>
          </cell>
          <cell r="H483">
            <v>1.04</v>
          </cell>
          <cell r="I483">
            <v>1.1000386476516724</v>
          </cell>
          <cell r="J483">
            <v>1.1150150299072266</v>
          </cell>
        </row>
        <row r="484">
          <cell r="A484">
            <v>1.1269878070354462</v>
          </cell>
          <cell r="B484">
            <v>1.0461451217532158</v>
          </cell>
          <cell r="C484">
            <v>1.2651770028471947</v>
          </cell>
          <cell r="D484">
            <v>1.2191571719646455</v>
          </cell>
          <cell r="E484">
            <v>1.1635491116046905</v>
          </cell>
          <cell r="F484">
            <v>1.1186447645425797</v>
          </cell>
          <cell r="G484">
            <v>0.94151861816644666</v>
          </cell>
          <cell r="H484">
            <v>1.04</v>
          </cell>
          <cell r="I484">
            <v>1.5042126178741455</v>
          </cell>
          <cell r="J484">
            <v>1.2948905229568481</v>
          </cell>
        </row>
        <row r="485">
          <cell r="A485">
            <v>1.1021745126247406</v>
          </cell>
          <cell r="B485">
            <v>1.0483588382601738</v>
          </cell>
          <cell r="C485">
            <v>0.79307912915945045</v>
          </cell>
          <cell r="D485">
            <v>0.75478185486793514</v>
          </cell>
          <cell r="E485">
            <v>0.7649271352291106</v>
          </cell>
          <cell r="F485">
            <v>0.7196348215341567</v>
          </cell>
          <cell r="G485">
            <v>1.1124383941292764</v>
          </cell>
          <cell r="H485">
            <v>1.04</v>
          </cell>
          <cell r="I485">
            <v>1.1820763349533081</v>
          </cell>
          <cell r="J485">
            <v>1.3988649845123291</v>
          </cell>
        </row>
        <row r="486">
          <cell r="A486">
            <v>1.0805365960597992</v>
          </cell>
          <cell r="B486">
            <v>1.0738809511065484</v>
          </cell>
          <cell r="C486">
            <v>1.2065120849013329</v>
          </cell>
          <cell r="D486">
            <v>1.0331170089244843</v>
          </cell>
          <cell r="E486">
            <v>0.96942488980293262</v>
          </cell>
          <cell r="F486">
            <v>1.0707030798196793</v>
          </cell>
          <cell r="G486">
            <v>1.0818931594491006</v>
          </cell>
          <cell r="H486">
            <v>1.04</v>
          </cell>
          <cell r="I486">
            <v>0.97709465026855469</v>
          </cell>
          <cell r="J486">
            <v>1.1571086645126343</v>
          </cell>
        </row>
        <row r="487">
          <cell r="A487">
            <v>1.0884205024242402</v>
          </cell>
          <cell r="B487">
            <v>1.0323012277483941</v>
          </cell>
          <cell r="C487">
            <v>1.3274315509200096</v>
          </cell>
          <cell r="D487">
            <v>1.3144912250041962</v>
          </cell>
          <cell r="E487">
            <v>1.3088609440326691</v>
          </cell>
          <cell r="F487">
            <v>1.4327906872034073</v>
          </cell>
          <cell r="G487">
            <v>1.1178612247109414</v>
          </cell>
          <cell r="H487">
            <v>1.04</v>
          </cell>
          <cell r="I487">
            <v>1.5107691287994385</v>
          </cell>
          <cell r="J487">
            <v>1.3166542053222656</v>
          </cell>
        </row>
        <row r="488">
          <cell r="A488">
            <v>1.0568240802288056</v>
          </cell>
          <cell r="B488">
            <v>1.0303864881396294</v>
          </cell>
          <cell r="C488">
            <v>0.86379384130239478</v>
          </cell>
          <cell r="D488">
            <v>0.81389750313758846</v>
          </cell>
          <cell r="E488">
            <v>0.97890024018287647</v>
          </cell>
          <cell r="F488">
            <v>0.89427398693561544</v>
          </cell>
          <cell r="G488">
            <v>1.0097138419747353</v>
          </cell>
          <cell r="H488">
            <v>1.04</v>
          </cell>
          <cell r="I488">
            <v>1.0387524366378784</v>
          </cell>
          <cell r="J488">
            <v>1.3714817762374878</v>
          </cell>
        </row>
        <row r="489">
          <cell r="A489">
            <v>0.983840517282486</v>
          </cell>
          <cell r="B489">
            <v>0.99831692427396779</v>
          </cell>
          <cell r="C489">
            <v>0.89432822793722144</v>
          </cell>
          <cell r="D489">
            <v>1.1388258464336396</v>
          </cell>
          <cell r="E489">
            <v>0.97577236723899829</v>
          </cell>
          <cell r="F489">
            <v>1.0983222032785416</v>
          </cell>
          <cell r="G489">
            <v>1.0419592395424844</v>
          </cell>
          <cell r="H489">
            <v>1.04</v>
          </cell>
          <cell r="I489">
            <v>1.1133404970169067</v>
          </cell>
          <cell r="J489">
            <v>1.1716073751449585</v>
          </cell>
        </row>
        <row r="490">
          <cell r="A490">
            <v>1.0677723805904389</v>
          </cell>
          <cell r="B490">
            <v>1.0382118627429009</v>
          </cell>
          <cell r="C490">
            <v>0.93754213184118262</v>
          </cell>
          <cell r="D490">
            <v>1.0286191232204438</v>
          </cell>
          <cell r="E490">
            <v>0.91982142758369434</v>
          </cell>
          <cell r="F490">
            <v>0.91898875486850728</v>
          </cell>
          <cell r="G490">
            <v>1.4015727773308755</v>
          </cell>
          <cell r="H490">
            <v>1.04</v>
          </cell>
          <cell r="I490">
            <v>1.1085646152496338</v>
          </cell>
          <cell r="J490">
            <v>1.3806235790252686</v>
          </cell>
        </row>
        <row r="491">
          <cell r="A491">
            <v>1.03798162150383</v>
          </cell>
          <cell r="B491">
            <v>1.0008205577731133</v>
          </cell>
          <cell r="C491">
            <v>0.78673820823431007</v>
          </cell>
          <cell r="D491">
            <v>0.71807844710350033</v>
          </cell>
          <cell r="E491">
            <v>0.71149371695518482</v>
          </cell>
          <cell r="F491">
            <v>0.73800997984409322</v>
          </cell>
          <cell r="G491">
            <v>1.0109912887215615</v>
          </cell>
          <cell r="H491">
            <v>1.04</v>
          </cell>
          <cell r="I491">
            <v>1.1490033864974976</v>
          </cell>
          <cell r="J491">
            <v>0.96706807613372803</v>
          </cell>
        </row>
        <row r="492">
          <cell r="A492">
            <v>1.0911623160839081</v>
          </cell>
          <cell r="B492">
            <v>1.0473577186465264</v>
          </cell>
          <cell r="C492">
            <v>1.0014798554778099</v>
          </cell>
          <cell r="D492">
            <v>1.0212867982387543</v>
          </cell>
          <cell r="E492">
            <v>0.92893205714225757</v>
          </cell>
          <cell r="F492">
            <v>0.90415226471424093</v>
          </cell>
          <cell r="G492">
            <v>1.0116592183709145</v>
          </cell>
          <cell r="H492">
            <v>1.04</v>
          </cell>
          <cell r="I492">
            <v>1.0947017669677734</v>
          </cell>
          <cell r="J492">
            <v>1.2697696685791016</v>
          </cell>
        </row>
        <row r="493">
          <cell r="A493">
            <v>1.0872920672893525</v>
          </cell>
          <cell r="B493">
            <v>1.0889623567461968</v>
          </cell>
          <cell r="C493">
            <v>0.78649329274892799</v>
          </cell>
          <cell r="D493">
            <v>0.79888815951347347</v>
          </cell>
          <cell r="E493">
            <v>0.74412648510932911</v>
          </cell>
          <cell r="F493">
            <v>0.78762470734119405</v>
          </cell>
          <cell r="G493">
            <v>1.1945420041680337</v>
          </cell>
          <cell r="H493">
            <v>1.04</v>
          </cell>
          <cell r="I493">
            <v>1.1092624664306641</v>
          </cell>
          <cell r="J493">
            <v>1.125393271446228</v>
          </cell>
        </row>
        <row r="494">
          <cell r="A494">
            <v>1.0390405576229096</v>
          </cell>
          <cell r="B494">
            <v>1.0217906638979912</v>
          </cell>
          <cell r="C494">
            <v>1.1624138268828392</v>
          </cell>
          <cell r="D494">
            <v>1.114824605703354</v>
          </cell>
          <cell r="E494">
            <v>1.1149374706745148</v>
          </cell>
          <cell r="F494">
            <v>1.2184854055643082</v>
          </cell>
          <cell r="G494">
            <v>1.1675167813897134</v>
          </cell>
          <cell r="H494">
            <v>1.04</v>
          </cell>
          <cell r="I494">
            <v>0.97645580768585205</v>
          </cell>
          <cell r="J494">
            <v>1.1998567581176758</v>
          </cell>
        </row>
        <row r="495">
          <cell r="A495">
            <v>1.0009868066310883</v>
          </cell>
          <cell r="B495">
            <v>0.9800000593066216</v>
          </cell>
          <cell r="C495">
            <v>1.1396751317381859</v>
          </cell>
          <cell r="D495">
            <v>1.2371967561244965</v>
          </cell>
          <cell r="E495">
            <v>1.3882316811084747</v>
          </cell>
          <cell r="F495">
            <v>1.2563112283945084</v>
          </cell>
          <cell r="G495">
            <v>1.1384776368737222</v>
          </cell>
          <cell r="H495">
            <v>1.04</v>
          </cell>
          <cell r="I495">
            <v>1.1663551330566406</v>
          </cell>
          <cell r="J495">
            <v>1.3730456829071045</v>
          </cell>
        </row>
        <row r="496">
          <cell r="A496">
            <v>1.0026323716640473</v>
          </cell>
          <cell r="B496">
            <v>0.96676639765501027</v>
          </cell>
          <cell r="C496">
            <v>0.92784540981054298</v>
          </cell>
          <cell r="D496">
            <v>0.92375112843513485</v>
          </cell>
          <cell r="E496">
            <v>0.93531321120262134</v>
          </cell>
          <cell r="F496">
            <v>0.75436662685871114</v>
          </cell>
          <cell r="G496">
            <v>0.95879067331552503</v>
          </cell>
          <cell r="H496">
            <v>1.04</v>
          </cell>
          <cell r="I496">
            <v>1.0637568235397339</v>
          </cell>
          <cell r="J496">
            <v>1.1799554824829102</v>
          </cell>
        </row>
        <row r="497">
          <cell r="A497">
            <v>1.0881138961315155</v>
          </cell>
          <cell r="B497">
            <v>1.0588621303439141</v>
          </cell>
          <cell r="C497">
            <v>1.3077324542403221</v>
          </cell>
          <cell r="D497">
            <v>1.1349418885707856</v>
          </cell>
          <cell r="E497">
            <v>1.0381832582950592</v>
          </cell>
          <cell r="F497">
            <v>0.94521456015110006</v>
          </cell>
          <cell r="G497">
            <v>1.1613626018166543</v>
          </cell>
          <cell r="H497">
            <v>1.04</v>
          </cell>
          <cell r="I497">
            <v>1.5177594423294067</v>
          </cell>
          <cell r="J497">
            <v>1.2009258270263672</v>
          </cell>
        </row>
        <row r="498">
          <cell r="A498">
            <v>1.006008497953415</v>
          </cell>
          <cell r="B498">
            <v>0.93617395609617238</v>
          </cell>
          <cell r="C498">
            <v>1.1122800025343895</v>
          </cell>
          <cell r="D498">
            <v>1.0322443969249726</v>
          </cell>
          <cell r="E498">
            <v>1.0939454300403595</v>
          </cell>
          <cell r="F498">
            <v>0.99526344788074483</v>
          </cell>
          <cell r="G498">
            <v>1.0613315835595132</v>
          </cell>
          <cell r="H498">
            <v>1.04</v>
          </cell>
          <cell r="I498">
            <v>1.1626248359680176</v>
          </cell>
          <cell r="J498">
            <v>1.1959096193313599</v>
          </cell>
        </row>
        <row r="499">
          <cell r="A499">
            <v>0.98914330410957341</v>
          </cell>
          <cell r="B499">
            <v>0.97917852848768239</v>
          </cell>
          <cell r="C499">
            <v>0.70003919929265968</v>
          </cell>
          <cell r="D499">
            <v>0.69164050889015194</v>
          </cell>
          <cell r="E499">
            <v>0.76416586470603931</v>
          </cell>
          <cell r="F499">
            <v>0.86190985691547384</v>
          </cell>
          <cell r="G499">
            <v>0.94682623296976087</v>
          </cell>
          <cell r="H499">
            <v>1.04</v>
          </cell>
          <cell r="I499">
            <v>1.3276622295379639</v>
          </cell>
          <cell r="J499">
            <v>1.2604948282241821</v>
          </cell>
        </row>
        <row r="500">
          <cell r="A500">
            <v>1.0402383725643158</v>
          </cell>
          <cell r="B500">
            <v>1.0172321006655693</v>
          </cell>
          <cell r="C500">
            <v>0.96655850738286964</v>
          </cell>
          <cell r="D500">
            <v>1.0241796500682832</v>
          </cell>
          <cell r="E500">
            <v>0.99647884202003467</v>
          </cell>
          <cell r="F500">
            <v>0.95476233017444601</v>
          </cell>
          <cell r="G500">
            <v>1.3105312123894692</v>
          </cell>
          <cell r="H500">
            <v>1.04</v>
          </cell>
          <cell r="I500">
            <v>0.96537065505981445</v>
          </cell>
          <cell r="J500">
            <v>1.0983971357345581</v>
          </cell>
        </row>
        <row r="501">
          <cell r="A501">
            <v>1.0536528747081757</v>
          </cell>
          <cell r="B501">
            <v>1.0201465293765068</v>
          </cell>
          <cell r="C501">
            <v>1.1165991935133934</v>
          </cell>
          <cell r="D501">
            <v>1.0946895606517792</v>
          </cell>
          <cell r="E501">
            <v>1.0632490379810333</v>
          </cell>
          <cell r="F501">
            <v>1.0386561657190323</v>
          </cell>
          <cell r="G501">
            <v>1.0518786445260049</v>
          </cell>
          <cell r="H501">
            <v>1.04</v>
          </cell>
          <cell r="I501">
            <v>1.9778295755386353</v>
          </cell>
          <cell r="J501">
            <v>1.5344293117523193</v>
          </cell>
        </row>
        <row r="502">
          <cell r="A502">
            <v>1.1059162538051606</v>
          </cell>
          <cell r="B502">
            <v>1.056465069949627</v>
          </cell>
          <cell r="C502">
            <v>1.0382826241850853</v>
          </cell>
          <cell r="D502">
            <v>1.0817088611125947</v>
          </cell>
          <cell r="E502">
            <v>1.1435126526355743</v>
          </cell>
          <cell r="F502">
            <v>0.94186734211444845</v>
          </cell>
          <cell r="G502">
            <v>1.0316243901848794</v>
          </cell>
          <cell r="H502">
            <v>1.04</v>
          </cell>
          <cell r="I502">
            <v>1.3538805246353149</v>
          </cell>
          <cell r="J502">
            <v>1.1046323776245117</v>
          </cell>
        </row>
        <row r="503">
          <cell r="A503">
            <v>1.0506317536830903</v>
          </cell>
          <cell r="B503">
            <v>1.045317928493023</v>
          </cell>
          <cell r="C503">
            <v>0.72534017890691749</v>
          </cell>
          <cell r="D503">
            <v>0.7891573436260223</v>
          </cell>
          <cell r="E503">
            <v>0.80292599034309375</v>
          </cell>
          <cell r="F503">
            <v>0.82847856533527364</v>
          </cell>
          <cell r="G503">
            <v>0.93569059520959852</v>
          </cell>
          <cell r="H503">
            <v>1.04</v>
          </cell>
          <cell r="I503">
            <v>1.0670143365859985</v>
          </cell>
          <cell r="J503">
            <v>1.2286969423294067</v>
          </cell>
        </row>
        <row r="504">
          <cell r="A504">
            <v>1.04314839053154</v>
          </cell>
          <cell r="B504">
            <v>1.0086385414004326</v>
          </cell>
          <cell r="C504">
            <v>0.93044715255498878</v>
          </cell>
          <cell r="D504">
            <v>1.1536949403285981</v>
          </cell>
          <cell r="E504">
            <v>0.98490546774864185</v>
          </cell>
          <cell r="F504">
            <v>1.0909393335580826</v>
          </cell>
          <cell r="G504">
            <v>1.1920902267098428</v>
          </cell>
          <cell r="H504">
            <v>1.04</v>
          </cell>
          <cell r="I504">
            <v>1.3779284954071045</v>
          </cell>
          <cell r="J504">
            <v>1.1005740165710449</v>
          </cell>
        </row>
        <row r="505">
          <cell r="A505">
            <v>0.96649330067634587</v>
          </cell>
          <cell r="B505">
            <v>0.96427814215421681</v>
          </cell>
          <cell r="C505">
            <v>1.0187907132506371</v>
          </cell>
          <cell r="D505">
            <v>0.98319937062263485</v>
          </cell>
          <cell r="E505">
            <v>1.0073140127658844</v>
          </cell>
          <cell r="F505">
            <v>1.0058577562570572</v>
          </cell>
          <cell r="G505">
            <v>0.9489854112267494</v>
          </cell>
          <cell r="H505">
            <v>1.04</v>
          </cell>
          <cell r="I505">
            <v>0.89895987510681152</v>
          </cell>
          <cell r="J505">
            <v>1.2527467012405396</v>
          </cell>
        </row>
        <row r="506">
          <cell r="A506">
            <v>1.0579492967128754</v>
          </cell>
          <cell r="B506">
            <v>1.0294379398226738</v>
          </cell>
          <cell r="C506">
            <v>0.85985361665487281</v>
          </cell>
          <cell r="D506">
            <v>0.90059043240547176</v>
          </cell>
          <cell r="E506">
            <v>0.80634622406959522</v>
          </cell>
          <cell r="F506">
            <v>0.79632627022266378</v>
          </cell>
          <cell r="G506">
            <v>1.0742121472954751</v>
          </cell>
          <cell r="H506">
            <v>1.04</v>
          </cell>
          <cell r="I506">
            <v>1.0062332153320313</v>
          </cell>
          <cell r="J506">
            <v>1.1236886978149414</v>
          </cell>
        </row>
        <row r="507">
          <cell r="A507">
            <v>1.0470622699260712</v>
          </cell>
          <cell r="B507">
            <v>1.0428322955965996</v>
          </cell>
          <cell r="C507">
            <v>1.2411307010054589</v>
          </cell>
          <cell r="D507">
            <v>1.2263353593349458</v>
          </cell>
          <cell r="E507">
            <v>1.4192234737873077</v>
          </cell>
          <cell r="F507">
            <v>1.2705013061761856</v>
          </cell>
          <cell r="G507">
            <v>1.2925583854317666</v>
          </cell>
          <cell r="H507">
            <v>1.04</v>
          </cell>
          <cell r="I507">
            <v>1.2711749076843262</v>
          </cell>
          <cell r="J507">
            <v>1.3114734888076782</v>
          </cell>
        </row>
        <row r="508">
          <cell r="A508">
            <v>1.1077855746746064</v>
          </cell>
          <cell r="B508">
            <v>1.0488195821642876</v>
          </cell>
          <cell r="C508">
            <v>1.3961903962492943</v>
          </cell>
          <cell r="D508">
            <v>1.4651482827663422</v>
          </cell>
          <cell r="E508">
            <v>1.6703374845981598</v>
          </cell>
          <cell r="F508">
            <v>1.6033463979959488</v>
          </cell>
          <cell r="G508">
            <v>1.1267568603157998</v>
          </cell>
          <cell r="H508">
            <v>1.04</v>
          </cell>
          <cell r="I508">
            <v>0.75338870286941528</v>
          </cell>
          <cell r="J508">
            <v>1.1773579120635986</v>
          </cell>
        </row>
        <row r="509">
          <cell r="A509">
            <v>1.0901253144741059</v>
          </cell>
          <cell r="B509">
            <v>1.0513645812869072</v>
          </cell>
          <cell r="C509">
            <v>0.97223102182149879</v>
          </cell>
          <cell r="D509">
            <v>1.1775029428005219</v>
          </cell>
          <cell r="E509">
            <v>1.1686362488269806</v>
          </cell>
          <cell r="F509">
            <v>1.0548477674722672</v>
          </cell>
          <cell r="G509">
            <v>1.0655313268303872</v>
          </cell>
          <cell r="H509">
            <v>1.04</v>
          </cell>
          <cell r="I509">
            <v>1.1848758459091187</v>
          </cell>
          <cell r="J509">
            <v>1.3848565816879272</v>
          </cell>
        </row>
        <row r="510">
          <cell r="A510">
            <v>0.99128340888023381</v>
          </cell>
          <cell r="B510">
            <v>0.95349077433347706</v>
          </cell>
          <cell r="C510">
            <v>1.0430705460906029</v>
          </cell>
          <cell r="D510">
            <v>1.0626197583675385</v>
          </cell>
          <cell r="E510">
            <v>0.9495468599796294</v>
          </cell>
          <cell r="F510">
            <v>1.1463345791101456</v>
          </cell>
          <cell r="G510">
            <v>1.1956518426537515</v>
          </cell>
          <cell r="H510">
            <v>1.04</v>
          </cell>
          <cell r="I510">
            <v>0.8214079737663269</v>
          </cell>
          <cell r="J510">
            <v>1.0661686658859253</v>
          </cell>
        </row>
        <row r="511">
          <cell r="A511">
            <v>1.0375021617412568</v>
          </cell>
          <cell r="B511">
            <v>0.99332718104124074</v>
          </cell>
          <cell r="C511">
            <v>1.035808673799038</v>
          </cell>
          <cell r="D511">
            <v>1.1489183433055878</v>
          </cell>
          <cell r="E511">
            <v>1.1019963486194611</v>
          </cell>
          <cell r="F511">
            <v>1.120482375741005</v>
          </cell>
          <cell r="G511">
            <v>1.0589586034417153</v>
          </cell>
          <cell r="H511">
            <v>1.04</v>
          </cell>
          <cell r="I511">
            <v>1.4170336723327637</v>
          </cell>
          <cell r="J511">
            <v>1.1569013595581055</v>
          </cell>
        </row>
        <row r="512">
          <cell r="A512">
            <v>1.0847526710033417</v>
          </cell>
          <cell r="B512">
            <v>0.98922381848096852</v>
          </cell>
          <cell r="C512">
            <v>1.0686780127882958</v>
          </cell>
          <cell r="D512">
            <v>1.2330773599147797</v>
          </cell>
          <cell r="E512">
            <v>0.90314458441734302</v>
          </cell>
          <cell r="F512">
            <v>1.0359634662866593</v>
          </cell>
          <cell r="G512">
            <v>1.0465552344918252</v>
          </cell>
          <cell r="H512">
            <v>1.04</v>
          </cell>
          <cell r="I512">
            <v>0.84007090330123901</v>
          </cell>
          <cell r="J512">
            <v>1.0595327615737915</v>
          </cell>
        </row>
        <row r="513">
          <cell r="A513">
            <v>1.0087323110103608</v>
          </cell>
          <cell r="B513">
            <v>1.0142431661486626</v>
          </cell>
          <cell r="C513">
            <v>0.79267167180776588</v>
          </cell>
          <cell r="D513">
            <v>0.7881655223369598</v>
          </cell>
          <cell r="E513">
            <v>0.84402410817146289</v>
          </cell>
          <cell r="F513">
            <v>0.77078132879734029</v>
          </cell>
          <cell r="G513">
            <v>0.83948202282190321</v>
          </cell>
          <cell r="H513">
            <v>1.04</v>
          </cell>
          <cell r="I513">
            <v>1.1328276395797729</v>
          </cell>
          <cell r="J513">
            <v>1.1870619058609009</v>
          </cell>
        </row>
        <row r="514">
          <cell r="A514">
            <v>1.0115772407054902</v>
          </cell>
          <cell r="B514">
            <v>1.0075484916567803</v>
          </cell>
          <cell r="C514">
            <v>0.97014104455709449</v>
          </cell>
          <cell r="D514">
            <v>1.0547934300899506</v>
          </cell>
          <cell r="E514">
            <v>0.99209945034980762</v>
          </cell>
          <cell r="F514">
            <v>0.76765214455127706</v>
          </cell>
          <cell r="G514">
            <v>1.0928043857216836</v>
          </cell>
          <cell r="H514">
            <v>1.04</v>
          </cell>
          <cell r="I514">
            <v>1.3079103231430054</v>
          </cell>
          <cell r="J514">
            <v>1.2265036106109619</v>
          </cell>
        </row>
        <row r="515">
          <cell r="A515">
            <v>1.0283505837917328</v>
          </cell>
          <cell r="B515">
            <v>1.0433599159121514</v>
          </cell>
          <cell r="C515">
            <v>1.2947504433989525</v>
          </cell>
          <cell r="D515">
            <v>0.91542602849006649</v>
          </cell>
          <cell r="E515">
            <v>1.1659654839038849</v>
          </cell>
          <cell r="F515">
            <v>1.125341823220253</v>
          </cell>
          <cell r="G515">
            <v>1.0750156179070474</v>
          </cell>
          <cell r="H515">
            <v>1.04</v>
          </cell>
          <cell r="I515">
            <v>1.1365257501602173</v>
          </cell>
          <cell r="J515">
            <v>1.2985084056854248</v>
          </cell>
        </row>
        <row r="516">
          <cell r="A516">
            <v>1.0087819020748139</v>
          </cell>
          <cell r="B516">
            <v>0.93734417408704762</v>
          </cell>
          <cell r="C516">
            <v>0.96525471538305274</v>
          </cell>
          <cell r="D516">
            <v>0.88136978220939632</v>
          </cell>
          <cell r="E516">
            <v>1.1581030352115631</v>
          </cell>
          <cell r="F516">
            <v>1.1636559273004532</v>
          </cell>
          <cell r="G516">
            <v>0.99893648773431776</v>
          </cell>
          <cell r="H516">
            <v>1.04</v>
          </cell>
          <cell r="I516">
            <v>1.5452926158905029</v>
          </cell>
          <cell r="J516">
            <v>1.0792100429534912</v>
          </cell>
        </row>
        <row r="517">
          <cell r="A517">
            <v>1.0932050864696503</v>
          </cell>
          <cell r="B517">
            <v>1.0261913940310479</v>
          </cell>
          <cell r="C517">
            <v>1.0902621659636498</v>
          </cell>
          <cell r="D517">
            <v>1.0318351514339448</v>
          </cell>
          <cell r="E517">
            <v>1.1220143301486969</v>
          </cell>
          <cell r="F517">
            <v>1.0449188257455826</v>
          </cell>
          <cell r="G517">
            <v>1.0777428880333901</v>
          </cell>
          <cell r="H517">
            <v>1.04</v>
          </cell>
          <cell r="I517">
            <v>1.9283936023712158</v>
          </cell>
          <cell r="J517">
            <v>1.4074546098709106</v>
          </cell>
        </row>
        <row r="518">
          <cell r="A518">
            <v>1.2023345153331757</v>
          </cell>
          <cell r="B518">
            <v>1.0906755134463311</v>
          </cell>
          <cell r="C518">
            <v>1.1681995305418968</v>
          </cell>
          <cell r="D518">
            <v>0.98892004561424252</v>
          </cell>
          <cell r="E518">
            <v>1.1335647566318512</v>
          </cell>
          <cell r="F518">
            <v>1.0886086727380753</v>
          </cell>
          <cell r="G518">
            <v>1.0263413920998574</v>
          </cell>
          <cell r="H518">
            <v>1.04</v>
          </cell>
          <cell r="I518">
            <v>0.93903934955596924</v>
          </cell>
          <cell r="J518">
            <v>1.0700315237045288</v>
          </cell>
        </row>
        <row r="519">
          <cell r="A519">
            <v>1.1270632665157319</v>
          </cell>
          <cell r="B519">
            <v>1.0880734130740166</v>
          </cell>
          <cell r="C519">
            <v>1.5296374472975731</v>
          </cell>
          <cell r="D519">
            <v>1.4167826898097993</v>
          </cell>
          <cell r="E519">
            <v>1.5402229292392731</v>
          </cell>
          <cell r="F519">
            <v>1.4089041258096695</v>
          </cell>
          <cell r="G519">
            <v>1.1699194446206094</v>
          </cell>
          <cell r="H519">
            <v>1.04</v>
          </cell>
          <cell r="I519">
            <v>0.75059986114501953</v>
          </cell>
          <cell r="J519">
            <v>1.1777356863021851</v>
          </cell>
        </row>
        <row r="520">
          <cell r="A520">
            <v>1.111872903585434</v>
          </cell>
          <cell r="B520">
            <v>1.0388636991381646</v>
          </cell>
          <cell r="C520">
            <v>0.98406993478536597</v>
          </cell>
          <cell r="D520">
            <v>1.122786236524582</v>
          </cell>
          <cell r="E520">
            <v>1.0363262159824371</v>
          </cell>
          <cell r="F520">
            <v>1.1295403743982315</v>
          </cell>
          <cell r="G520">
            <v>1.1962184444069863</v>
          </cell>
          <cell r="H520">
            <v>1.04</v>
          </cell>
          <cell r="I520">
            <v>0.9133143424987793</v>
          </cell>
          <cell r="J520">
            <v>1.1607882976531982</v>
          </cell>
        </row>
        <row r="521">
          <cell r="A521">
            <v>1.0101293246746064</v>
          </cell>
          <cell r="B521">
            <v>0.9596223041415215</v>
          </cell>
          <cell r="C521">
            <v>1.2230670365691185</v>
          </cell>
          <cell r="D521">
            <v>1.0625212914943696</v>
          </cell>
          <cell r="E521">
            <v>1.1685368282794952</v>
          </cell>
          <cell r="F521">
            <v>1.070197632431984</v>
          </cell>
          <cell r="G521">
            <v>0.90779746919870374</v>
          </cell>
          <cell r="H521">
            <v>1.04</v>
          </cell>
          <cell r="I521">
            <v>1.0782334804534912</v>
          </cell>
          <cell r="J521">
            <v>1.1926404237747192</v>
          </cell>
        </row>
        <row r="522">
          <cell r="A522">
            <v>1.1222332637310029</v>
          </cell>
          <cell r="B522">
            <v>1.0448769733309746</v>
          </cell>
          <cell r="C522">
            <v>0.90672849744558326</v>
          </cell>
          <cell r="D522">
            <v>0.93695278239250179</v>
          </cell>
          <cell r="E522">
            <v>0.91578810048103321</v>
          </cell>
          <cell r="F522">
            <v>0.79082780134677877</v>
          </cell>
          <cell r="G522">
            <v>1.1882333293557168</v>
          </cell>
          <cell r="H522">
            <v>1.04</v>
          </cell>
          <cell r="I522">
            <v>0.82650762796401978</v>
          </cell>
          <cell r="J522">
            <v>1.1617852449417114</v>
          </cell>
        </row>
        <row r="523">
          <cell r="A523">
            <v>1.0943981330394745</v>
          </cell>
          <cell r="B523">
            <v>1.0174704000353814</v>
          </cell>
          <cell r="C523">
            <v>1.183465710580349</v>
          </cell>
          <cell r="D523">
            <v>1.3845330007076264</v>
          </cell>
          <cell r="E523">
            <v>1.1069734556674957</v>
          </cell>
          <cell r="F523">
            <v>1.388258984208107</v>
          </cell>
          <cell r="G523">
            <v>1.0515986219048501</v>
          </cell>
          <cell r="H523">
            <v>1.04</v>
          </cell>
          <cell r="I523">
            <v>1.3853461742401123</v>
          </cell>
          <cell r="J523">
            <v>1.1935254335403442</v>
          </cell>
        </row>
        <row r="524">
          <cell r="A524">
            <v>1.0194708030223847</v>
          </cell>
          <cell r="B524">
            <v>0.98959354609251027</v>
          </cell>
          <cell r="C524">
            <v>1.094933143556118</v>
          </cell>
          <cell r="D524">
            <v>1.0544437892436982</v>
          </cell>
          <cell r="E524">
            <v>1.0771562321186066</v>
          </cell>
          <cell r="F524">
            <v>1.0758997703790665</v>
          </cell>
          <cell r="G524">
            <v>0.98621238619089124</v>
          </cell>
          <cell r="H524">
            <v>1.04</v>
          </cell>
          <cell r="I524">
            <v>0.91923844814300537</v>
          </cell>
          <cell r="J524">
            <v>1.0354694128036499</v>
          </cell>
        </row>
        <row r="525">
          <cell r="A525">
            <v>1.005314819097519</v>
          </cell>
          <cell r="B525">
            <v>0.96377627104520802</v>
          </cell>
          <cell r="C525">
            <v>1.2039966496825218</v>
          </cell>
          <cell r="D525">
            <v>1.1608961350917817</v>
          </cell>
          <cell r="E525">
            <v>1.0459415180683136</v>
          </cell>
          <cell r="F525">
            <v>0.89889948618412008</v>
          </cell>
          <cell r="G525">
            <v>1.044399692118168</v>
          </cell>
          <cell r="H525">
            <v>1.04</v>
          </cell>
          <cell r="I525">
            <v>1.8467077016830444</v>
          </cell>
          <cell r="J525">
            <v>1.2244729995727539</v>
          </cell>
        </row>
        <row r="526">
          <cell r="A526">
            <v>0.96791105675697331</v>
          </cell>
          <cell r="B526">
            <v>0.92063848227262501</v>
          </cell>
          <cell r="C526">
            <v>0.80359386533498756</v>
          </cell>
          <cell r="D526">
            <v>0.71867216897010799</v>
          </cell>
          <cell r="E526">
            <v>0.72162477803230274</v>
          </cell>
          <cell r="F526">
            <v>0.67683123600482931</v>
          </cell>
          <cell r="G526">
            <v>1.0374010339379311</v>
          </cell>
          <cell r="H526">
            <v>1.04</v>
          </cell>
          <cell r="I526">
            <v>1.1085814237594604</v>
          </cell>
          <cell r="J526">
            <v>1.290780782699585</v>
          </cell>
        </row>
        <row r="527">
          <cell r="A527">
            <v>1.0587580125331879</v>
          </cell>
          <cell r="B527">
            <v>1.0411848232150078</v>
          </cell>
          <cell r="C527">
            <v>1.2080130490660668</v>
          </cell>
          <cell r="D527">
            <v>0.96979267668724056</v>
          </cell>
          <cell r="E527">
            <v>1.0277487499713898</v>
          </cell>
          <cell r="F527">
            <v>0.92062657129764547</v>
          </cell>
          <cell r="G527">
            <v>1.0099836125969888</v>
          </cell>
          <cell r="H527">
            <v>1.04</v>
          </cell>
          <cell r="I527">
            <v>1.6029022932052612</v>
          </cell>
          <cell r="J527">
            <v>1.0738513469696045</v>
          </cell>
        </row>
        <row r="528">
          <cell r="A528">
            <v>1.0539706866741181</v>
          </cell>
          <cell r="B528">
            <v>1.0592654153704644</v>
          </cell>
          <cell r="C528">
            <v>1.0586174640059471</v>
          </cell>
          <cell r="D528">
            <v>1.2265059478282929</v>
          </cell>
          <cell r="E528">
            <v>1.2240251762866974</v>
          </cell>
          <cell r="F528">
            <v>1.068073322892189</v>
          </cell>
          <cell r="G528">
            <v>0.93659199625253675</v>
          </cell>
          <cell r="H528">
            <v>1.04</v>
          </cell>
          <cell r="I528">
            <v>1.0406314134597778</v>
          </cell>
          <cell r="J528">
            <v>1.2341415882110596</v>
          </cell>
        </row>
        <row r="529">
          <cell r="A529">
            <v>1.0286142747402192</v>
          </cell>
          <cell r="B529">
            <v>0.95988259762525563</v>
          </cell>
          <cell r="C529">
            <v>0.85192309945821754</v>
          </cell>
          <cell r="D529">
            <v>0.88115359616279598</v>
          </cell>
          <cell r="E529">
            <v>0.8108146650791167</v>
          </cell>
          <cell r="F529">
            <v>0.83416008007526388</v>
          </cell>
          <cell r="G529">
            <v>1.1926215425133706</v>
          </cell>
          <cell r="H529">
            <v>1.04</v>
          </cell>
          <cell r="I529">
            <v>1.1466859579086304</v>
          </cell>
          <cell r="J529">
            <v>1.229634165763855</v>
          </cell>
        </row>
        <row r="530">
          <cell r="A530">
            <v>0.9847020428180695</v>
          </cell>
          <cell r="B530">
            <v>0.93032221049070363</v>
          </cell>
          <cell r="C530">
            <v>1.1259416255354882</v>
          </cell>
          <cell r="D530">
            <v>1.1350857741832734</v>
          </cell>
          <cell r="E530">
            <v>1.3214701874256134</v>
          </cell>
          <cell r="F530">
            <v>1.1026279236078262</v>
          </cell>
          <cell r="G530">
            <v>0.89111287742853162</v>
          </cell>
          <cell r="H530">
            <v>1.04</v>
          </cell>
          <cell r="I530">
            <v>1.2996639013290405</v>
          </cell>
          <cell r="J530">
            <v>1.2476491928100586</v>
          </cell>
        </row>
        <row r="531">
          <cell r="A531">
            <v>1.0789956967830658</v>
          </cell>
          <cell r="B531">
            <v>1.0142074033617974</v>
          </cell>
          <cell r="C531">
            <v>0.99539755910634986</v>
          </cell>
          <cell r="D531">
            <v>1.0393526084423066</v>
          </cell>
          <cell r="E531">
            <v>1.0137615664005279</v>
          </cell>
          <cell r="F531">
            <v>1.0862746740579605</v>
          </cell>
          <cell r="G531">
            <v>1.1171173587441445</v>
          </cell>
          <cell r="H531">
            <v>1.04</v>
          </cell>
          <cell r="I531">
            <v>1.5883440971374512</v>
          </cell>
          <cell r="J531">
            <v>1.0820989608764648</v>
          </cell>
        </row>
        <row r="532">
          <cell r="A532">
            <v>1.0601417939662934</v>
          </cell>
          <cell r="B532">
            <v>1.0497154399752617</v>
          </cell>
          <cell r="C532">
            <v>1.2936139020323754</v>
          </cell>
          <cell r="D532">
            <v>0.96999354434013363</v>
          </cell>
          <cell r="E532">
            <v>1.3010523779392242</v>
          </cell>
          <cell r="F532">
            <v>1.0230813528299332</v>
          </cell>
          <cell r="G532">
            <v>1.1501028075814248</v>
          </cell>
          <cell r="H532">
            <v>1.04</v>
          </cell>
          <cell r="I532">
            <v>0.94333446025848389</v>
          </cell>
          <cell r="J532">
            <v>1.0376336574554443</v>
          </cell>
        </row>
        <row r="533">
          <cell r="A533">
            <v>1.0782281081676484</v>
          </cell>
          <cell r="B533">
            <v>1.0539405748248101</v>
          </cell>
          <cell r="C533">
            <v>1.4410250100493431</v>
          </cell>
          <cell r="D533">
            <v>1.361686063528061</v>
          </cell>
          <cell r="E533">
            <v>1.3737514479160309</v>
          </cell>
          <cell r="F533">
            <v>1.346691658616066</v>
          </cell>
          <cell r="G533">
            <v>0.99418826252222059</v>
          </cell>
          <cell r="H533">
            <v>1.04</v>
          </cell>
          <cell r="I533">
            <v>0.96269869804382324</v>
          </cell>
          <cell r="J533">
            <v>1.1175655126571655</v>
          </cell>
        </row>
        <row r="534">
          <cell r="A534">
            <v>1.0311243455410004</v>
          </cell>
          <cell r="B534">
            <v>0.99447963684797291</v>
          </cell>
          <cell r="C534">
            <v>1.138947716653347</v>
          </cell>
          <cell r="D534">
            <v>1.1355018146038056</v>
          </cell>
          <cell r="E534">
            <v>1.1886061890125275</v>
          </cell>
          <cell r="F534">
            <v>0.99290250790119161</v>
          </cell>
          <cell r="G534">
            <v>0.91216970831155775</v>
          </cell>
          <cell r="H534">
            <v>1.04</v>
          </cell>
          <cell r="I534">
            <v>1.0406036376953125</v>
          </cell>
          <cell r="J534">
            <v>1.188544750213623</v>
          </cell>
        </row>
        <row r="535">
          <cell r="A535">
            <v>1.0649901549816132</v>
          </cell>
          <cell r="B535">
            <v>1.0558838054537774</v>
          </cell>
          <cell r="C535">
            <v>1.108935943543911</v>
          </cell>
          <cell r="D535">
            <v>1.2060882575511933</v>
          </cell>
          <cell r="E535">
            <v>1.2076857550144195</v>
          </cell>
          <cell r="F535">
            <v>1.1147139574289322</v>
          </cell>
          <cell r="G535">
            <v>1.1129495635628701</v>
          </cell>
          <cell r="H535">
            <v>1.04</v>
          </cell>
          <cell r="I535">
            <v>1.5145758390426636</v>
          </cell>
          <cell r="J535">
            <v>1.1998797655105591</v>
          </cell>
        </row>
        <row r="536">
          <cell r="A536">
            <v>1.0299703996181488</v>
          </cell>
          <cell r="B536">
            <v>1.0074186727404595</v>
          </cell>
          <cell r="C536">
            <v>1.1861202630400658</v>
          </cell>
          <cell r="D536">
            <v>1.2566051013469697</v>
          </cell>
          <cell r="E536">
            <v>1.2260040504932403</v>
          </cell>
          <cell r="F536">
            <v>0.99025928032398214</v>
          </cell>
          <cell r="G536">
            <v>1.1654819980263711</v>
          </cell>
          <cell r="H536">
            <v>1.04</v>
          </cell>
          <cell r="I536">
            <v>1.3420720100402832</v>
          </cell>
          <cell r="J536">
            <v>1.3159642219543457</v>
          </cell>
        </row>
        <row r="537">
          <cell r="A537">
            <v>1.0537272613048554</v>
          </cell>
          <cell r="B537">
            <v>1.0041630670428277</v>
          </cell>
          <cell r="C537">
            <v>1.2023800525069237</v>
          </cell>
          <cell r="D537">
            <v>1.1143149859905244</v>
          </cell>
          <cell r="E537">
            <v>1.1662594540119171</v>
          </cell>
          <cell r="F537">
            <v>1.1674483324289322</v>
          </cell>
          <cell r="G537">
            <v>1.0169720187783242</v>
          </cell>
          <cell r="H537">
            <v>1.04</v>
          </cell>
          <cell r="I537">
            <v>1.3379378318786621</v>
          </cell>
          <cell r="J537">
            <v>1.2298222780227661</v>
          </cell>
        </row>
        <row r="538">
          <cell r="A538">
            <v>1.1099480311870575</v>
          </cell>
          <cell r="B538">
            <v>1.0573672458529473</v>
          </cell>
          <cell r="C538">
            <v>0.85419618219137183</v>
          </cell>
          <cell r="D538">
            <v>0.94216687750816341</v>
          </cell>
          <cell r="E538">
            <v>0.88914649319648731</v>
          </cell>
          <cell r="F538">
            <v>0.89373045217990865</v>
          </cell>
          <cell r="G538">
            <v>1.2051802411675454</v>
          </cell>
          <cell r="H538">
            <v>1.04</v>
          </cell>
          <cell r="I538">
            <v>1.3044347763061523</v>
          </cell>
          <cell r="J538">
            <v>1.1327418088912964</v>
          </cell>
        </row>
        <row r="539">
          <cell r="A539">
            <v>1.063672653913498</v>
          </cell>
          <cell r="B539">
            <v>0.98067526072263722</v>
          </cell>
          <cell r="C539">
            <v>1.1413570556044579</v>
          </cell>
          <cell r="D539">
            <v>1.53009028506279</v>
          </cell>
          <cell r="E539">
            <v>1.1303531391620636</v>
          </cell>
          <cell r="F539">
            <v>1.2869443203210831</v>
          </cell>
          <cell r="G539">
            <v>1.0468281045556069</v>
          </cell>
          <cell r="H539">
            <v>1.04</v>
          </cell>
          <cell r="I539">
            <v>1.1072344779968262</v>
          </cell>
          <cell r="J539">
            <v>1.1486420631408691</v>
          </cell>
        </row>
        <row r="540">
          <cell r="A540">
            <v>1.0665881555080414</v>
          </cell>
          <cell r="B540">
            <v>1.0216480895876885</v>
          </cell>
          <cell r="C540">
            <v>1.0651060256361962</v>
          </cell>
          <cell r="D540">
            <v>0.93611122441291805</v>
          </cell>
          <cell r="E540">
            <v>1.0432062609195709</v>
          </cell>
          <cell r="F540">
            <v>0.90632390034198751</v>
          </cell>
          <cell r="G540">
            <v>1.0830114617943765</v>
          </cell>
          <cell r="H540">
            <v>1.04</v>
          </cell>
          <cell r="I540">
            <v>0.87400603294372559</v>
          </cell>
          <cell r="J540">
            <v>1.0722171068191528</v>
          </cell>
        </row>
        <row r="541">
          <cell r="A541">
            <v>1.0463107745647431</v>
          </cell>
          <cell r="B541">
            <v>1.0295190021395684</v>
          </cell>
          <cell r="C541">
            <v>1.2611800345778466</v>
          </cell>
          <cell r="D541">
            <v>1.2039331920146943</v>
          </cell>
          <cell r="E541">
            <v>1.090982959985733</v>
          </cell>
          <cell r="F541">
            <v>1.1233999038934708</v>
          </cell>
          <cell r="G541">
            <v>0.99522770792245863</v>
          </cell>
          <cell r="H541">
            <v>1.04</v>
          </cell>
          <cell r="I541">
            <v>1.4107956886291504</v>
          </cell>
          <cell r="J541">
            <v>1.3579614162445068</v>
          </cell>
        </row>
        <row r="542">
          <cell r="A542">
            <v>1.1734598796367646</v>
          </cell>
          <cell r="B542">
            <v>1.1058186694979668</v>
          </cell>
          <cell r="C542">
            <v>1.0749237450957299</v>
          </cell>
          <cell r="D542">
            <v>1.1396386153697968</v>
          </cell>
          <cell r="E542">
            <v>1.2267771227359772</v>
          </cell>
          <cell r="F542">
            <v>1.0317358280420303</v>
          </cell>
          <cell r="G542">
            <v>1.0849799647927285</v>
          </cell>
          <cell r="H542">
            <v>1.04</v>
          </cell>
          <cell r="I542">
            <v>1.2789523601531982</v>
          </cell>
          <cell r="J542">
            <v>1.0787615776062012</v>
          </cell>
        </row>
        <row r="543">
          <cell r="A543">
            <v>0.98864143300056462</v>
          </cell>
          <cell r="B543">
            <v>0.98109147995710377</v>
          </cell>
          <cell r="C543">
            <v>0.98708211511373511</v>
          </cell>
          <cell r="D543">
            <v>1.0216214187145234</v>
          </cell>
          <cell r="E543">
            <v>1.0901030762195587</v>
          </cell>
          <cell r="F543">
            <v>1.0785820986032486</v>
          </cell>
          <cell r="G543">
            <v>1.0485443606972695</v>
          </cell>
          <cell r="H543">
            <v>1.04</v>
          </cell>
          <cell r="I543">
            <v>1.239865779876709</v>
          </cell>
          <cell r="J543">
            <v>1.1574553251266479</v>
          </cell>
        </row>
        <row r="544">
          <cell r="A544">
            <v>1.0186660211086274</v>
          </cell>
          <cell r="B544">
            <v>0.97418073862791066</v>
          </cell>
          <cell r="C544">
            <v>1.0078225645422936</v>
          </cell>
          <cell r="D544">
            <v>0.97511203360557552</v>
          </cell>
          <cell r="E544">
            <v>1.0229053957462311</v>
          </cell>
          <cell r="F544">
            <v>1.1323736215829849</v>
          </cell>
          <cell r="G544">
            <v>1.0103911891579629</v>
          </cell>
          <cell r="H544">
            <v>1.04</v>
          </cell>
          <cell r="I544">
            <v>2.2085087299346924</v>
          </cell>
          <cell r="J544">
            <v>1.1972023248672485</v>
          </cell>
        </row>
        <row r="545">
          <cell r="A545">
            <v>1.02437078166008</v>
          </cell>
          <cell r="B545">
            <v>0.97770337313413624</v>
          </cell>
          <cell r="C545">
            <v>1.2352089795470238</v>
          </cell>
          <cell r="D545">
            <v>1.2845375068187714</v>
          </cell>
          <cell r="E545">
            <v>1.3204435570240021</v>
          </cell>
          <cell r="F545">
            <v>1.4989667440652847</v>
          </cell>
          <cell r="G545">
            <v>1.2334143653512002</v>
          </cell>
          <cell r="H545">
            <v>1.04</v>
          </cell>
          <cell r="I545">
            <v>1.3978720903396606</v>
          </cell>
          <cell r="J545">
            <v>1.3034298419952393</v>
          </cell>
        </row>
        <row r="546">
          <cell r="A546">
            <v>1.0367154996395112</v>
          </cell>
          <cell r="B546">
            <v>1.0199537679553032</v>
          </cell>
          <cell r="C546">
            <v>0.85109101861715308</v>
          </cell>
          <cell r="D546">
            <v>0.90056837868690487</v>
          </cell>
          <cell r="E546">
            <v>0.91597531867027271</v>
          </cell>
          <cell r="F546">
            <v>1.0143085027933121</v>
          </cell>
          <cell r="G546">
            <v>1.0186033979058267</v>
          </cell>
          <cell r="H546">
            <v>1.04</v>
          </cell>
          <cell r="I546">
            <v>1.0811303853988647</v>
          </cell>
          <cell r="J546">
            <v>1.230424165725708</v>
          </cell>
        </row>
        <row r="547">
          <cell r="A547">
            <v>1.0368603389263154</v>
          </cell>
          <cell r="B547">
            <v>0.98417941778898244</v>
          </cell>
          <cell r="C547">
            <v>1.2315713080763817</v>
          </cell>
          <cell r="D547">
            <v>1.283082319021225</v>
          </cell>
          <cell r="E547">
            <v>1.1706587536334991</v>
          </cell>
          <cell r="F547">
            <v>1.0491967703104019</v>
          </cell>
          <cell r="G547">
            <v>1.0780015721917153</v>
          </cell>
          <cell r="H547">
            <v>1.04</v>
          </cell>
          <cell r="I547">
            <v>0.75328308343887329</v>
          </cell>
          <cell r="J547">
            <v>1.1054819822311401</v>
          </cell>
        </row>
        <row r="548">
          <cell r="A548">
            <v>1.1035031001567841</v>
          </cell>
          <cell r="B548">
            <v>1.1085745498538018</v>
          </cell>
          <cell r="C548">
            <v>0.91022174686193458</v>
          </cell>
          <cell r="D548">
            <v>1.0759262568950654</v>
          </cell>
          <cell r="E548">
            <v>1.0228057367801666</v>
          </cell>
          <cell r="F548">
            <v>0.98904537212848653</v>
          </cell>
          <cell r="G548">
            <v>1.199047638475895</v>
          </cell>
          <cell r="H548">
            <v>1.04</v>
          </cell>
          <cell r="I548">
            <v>1.2888590097427368</v>
          </cell>
          <cell r="J548">
            <v>1.2390439510345459</v>
          </cell>
        </row>
        <row r="549">
          <cell r="A549">
            <v>1.086806289434433</v>
          </cell>
          <cell r="B549">
            <v>1.036673228442669</v>
          </cell>
          <cell r="C549">
            <v>1.2906001719832421</v>
          </cell>
          <cell r="D549">
            <v>1.0424187905788422</v>
          </cell>
          <cell r="E549">
            <v>1.2676734192371368</v>
          </cell>
          <cell r="F549">
            <v>1.1957800890207291</v>
          </cell>
          <cell r="G549">
            <v>1.080806089937687</v>
          </cell>
          <cell r="H549">
            <v>1.04</v>
          </cell>
          <cell r="I549">
            <v>1.1967527866363525</v>
          </cell>
          <cell r="J549">
            <v>1.288434624671936</v>
          </cell>
        </row>
        <row r="550">
          <cell r="A550">
            <v>1.0776101272106171</v>
          </cell>
          <cell r="B550">
            <v>0.99733285158872609</v>
          </cell>
          <cell r="C550">
            <v>1.0569919261336327</v>
          </cell>
          <cell r="D550">
            <v>1.0218226439952851</v>
          </cell>
          <cell r="E550">
            <v>1.0613947374820709</v>
          </cell>
          <cell r="F550">
            <v>1.325348188996315</v>
          </cell>
          <cell r="G550">
            <v>1.1450967326760293</v>
          </cell>
          <cell r="H550">
            <v>1.04</v>
          </cell>
          <cell r="I550">
            <v>1.112739086151123</v>
          </cell>
          <cell r="J550">
            <v>1.3449578285217285</v>
          </cell>
        </row>
        <row r="551">
          <cell r="A551">
            <v>1.0323797385692597</v>
          </cell>
          <cell r="B551">
            <v>0.98411164730787282</v>
          </cell>
          <cell r="C551">
            <v>1.0980765733122826</v>
          </cell>
          <cell r="D551">
            <v>1.2923688418865205</v>
          </cell>
          <cell r="E551">
            <v>1.0007554156780243</v>
          </cell>
          <cell r="F551">
            <v>1.3294644857645035</v>
          </cell>
          <cell r="G551">
            <v>1.1018099322915078</v>
          </cell>
          <cell r="H551">
            <v>1.04</v>
          </cell>
          <cell r="I551">
            <v>1.3612407445907593</v>
          </cell>
          <cell r="J551">
            <v>1.0928734540939331</v>
          </cell>
        </row>
        <row r="552">
          <cell r="A552">
            <v>1.0331135909557343</v>
          </cell>
          <cell r="B552">
            <v>0.99351553171873097</v>
          </cell>
          <cell r="C552">
            <v>0.95138310521841041</v>
          </cell>
          <cell r="D552">
            <v>1.0207067258358002</v>
          </cell>
          <cell r="E552">
            <v>1.036554740190506</v>
          </cell>
          <cell r="F552">
            <v>1.0027352477312088</v>
          </cell>
          <cell r="G552">
            <v>1.1242178216576577</v>
          </cell>
          <cell r="H552">
            <v>1.04</v>
          </cell>
          <cell r="I552">
            <v>0.96689242124557495</v>
          </cell>
          <cell r="J552">
            <v>1.29798424243927</v>
          </cell>
        </row>
        <row r="553">
          <cell r="A553">
            <v>1.0292484681606293</v>
          </cell>
          <cell r="B553">
            <v>1.0253253385424614</v>
          </cell>
          <cell r="C553">
            <v>1.3131393107771874</v>
          </cell>
          <cell r="D553">
            <v>1.3337170608043671</v>
          </cell>
          <cell r="E553">
            <v>1.338663624048233</v>
          </cell>
          <cell r="F553">
            <v>1.371198585152626</v>
          </cell>
          <cell r="G553">
            <v>1.1694074407219888</v>
          </cell>
          <cell r="H553">
            <v>1.04</v>
          </cell>
          <cell r="I553">
            <v>1.0757968425750732</v>
          </cell>
          <cell r="J553">
            <v>1.1724015474319458</v>
          </cell>
        </row>
        <row r="554">
          <cell r="A554">
            <v>1.0713766734600068</v>
          </cell>
          <cell r="B554">
            <v>0.99108628481626515</v>
          </cell>
          <cell r="C554">
            <v>1.0815687093138695</v>
          </cell>
          <cell r="D554">
            <v>1.0206964738368989</v>
          </cell>
          <cell r="E554">
            <v>0.93550340962409961</v>
          </cell>
          <cell r="F554">
            <v>0.89448629868030538</v>
          </cell>
          <cell r="G554">
            <v>0.97552354484796522</v>
          </cell>
          <cell r="H554">
            <v>1.04</v>
          </cell>
          <cell r="I554">
            <v>1.225105881690979</v>
          </cell>
          <cell r="J554">
            <v>1.3118489980697632</v>
          </cell>
        </row>
        <row r="555">
          <cell r="A555">
            <v>1.0183707396984101</v>
          </cell>
          <cell r="B555">
            <v>0.99774847477674489</v>
          </cell>
          <cell r="C555">
            <v>0.89282636970281593</v>
          </cell>
          <cell r="D555">
            <v>0.91906071972846981</v>
          </cell>
          <cell r="E555">
            <v>0.88859473299980152</v>
          </cell>
          <cell r="F555">
            <v>0.9419403578042983</v>
          </cell>
          <cell r="G555">
            <v>1.319096638262272</v>
          </cell>
          <cell r="H555">
            <v>1.04</v>
          </cell>
          <cell r="I555">
            <v>1.1100884675979614</v>
          </cell>
          <cell r="J555">
            <v>1.21315598487854</v>
          </cell>
        </row>
        <row r="556">
          <cell r="A556">
            <v>1.0452978532314301</v>
          </cell>
          <cell r="B556">
            <v>1.0100614234805108</v>
          </cell>
          <cell r="C556">
            <v>0.79314540952444068</v>
          </cell>
          <cell r="D556">
            <v>0.80701644492149349</v>
          </cell>
          <cell r="E556">
            <v>0.65736328196525562</v>
          </cell>
          <cell r="F556">
            <v>0.82985829365253438</v>
          </cell>
          <cell r="G556">
            <v>1.308122231066227</v>
          </cell>
          <cell r="H556">
            <v>1.04</v>
          </cell>
          <cell r="I556">
            <v>1.0659246444702148</v>
          </cell>
          <cell r="J556">
            <v>1.150873064994812</v>
          </cell>
        </row>
        <row r="557">
          <cell r="A557">
            <v>1.0443798224925995</v>
          </cell>
          <cell r="B557">
            <v>0.986135046184063</v>
          </cell>
          <cell r="C557">
            <v>1.1033266696333885</v>
          </cell>
          <cell r="D557">
            <v>1.1611579186916352</v>
          </cell>
          <cell r="E557">
            <v>1.0592943890094757</v>
          </cell>
          <cell r="F557">
            <v>1.0407299305200577</v>
          </cell>
          <cell r="G557">
            <v>1.0990422502160073</v>
          </cell>
          <cell r="H557">
            <v>1.04</v>
          </cell>
          <cell r="I557">
            <v>1.1527723073959351</v>
          </cell>
          <cell r="J557">
            <v>1.1634942293167114</v>
          </cell>
        </row>
        <row r="558">
          <cell r="A558">
            <v>1.0957794110774994</v>
          </cell>
          <cell r="B558">
            <v>1.0389005348086358</v>
          </cell>
          <cell r="C558">
            <v>0.84647928804159156</v>
          </cell>
          <cell r="D558">
            <v>0.82592172694206234</v>
          </cell>
          <cell r="E558">
            <v>1.0133989317417145</v>
          </cell>
          <cell r="F558">
            <v>0.84959482204914083</v>
          </cell>
          <cell r="G558">
            <v>1.0150408282876016</v>
          </cell>
          <cell r="H558">
            <v>1.04</v>
          </cell>
          <cell r="I558">
            <v>1.2062610387802124</v>
          </cell>
          <cell r="J558">
            <v>1.3900190591812134</v>
          </cell>
        </row>
        <row r="559">
          <cell r="A559">
            <v>1.0356825511455536</v>
          </cell>
          <cell r="B559">
            <v>0.98954353779554372</v>
          </cell>
          <cell r="C559">
            <v>1.2085059794783592</v>
          </cell>
          <cell r="D559">
            <v>1.0486688144207001</v>
          </cell>
          <cell r="E559">
            <v>1.0502254230976105</v>
          </cell>
          <cell r="F559">
            <v>1.2796086574792862</v>
          </cell>
          <cell r="G559">
            <v>1.1445697084069253</v>
          </cell>
          <cell r="H559">
            <v>1.04</v>
          </cell>
          <cell r="I559">
            <v>0.97287750244140625</v>
          </cell>
          <cell r="J559">
            <v>1.154820442199707</v>
          </cell>
        </row>
        <row r="560">
          <cell r="A560">
            <v>1.0263975780010224</v>
          </cell>
          <cell r="B560">
            <v>0.98546151369810109</v>
          </cell>
          <cell r="C560">
            <v>0.97792487472295753</v>
          </cell>
          <cell r="D560">
            <v>0.92762829136848446</v>
          </cell>
          <cell r="E560">
            <v>0.90978823733329761</v>
          </cell>
          <cell r="F560">
            <v>0.97616009962558736</v>
          </cell>
          <cell r="G560">
            <v>1.1157291665673257</v>
          </cell>
          <cell r="H560">
            <v>1.04</v>
          </cell>
          <cell r="I560">
            <v>1.1979291439056396</v>
          </cell>
          <cell r="J560">
            <v>1.169621467590332</v>
          </cell>
        </row>
        <row r="561">
          <cell r="A561">
            <v>1.041447631597519</v>
          </cell>
          <cell r="B561">
            <v>1.0117398902773858</v>
          </cell>
          <cell r="C561">
            <v>1.0319595250487328</v>
          </cell>
          <cell r="D561">
            <v>0.94228203368186947</v>
          </cell>
          <cell r="E561">
            <v>0.96417747569084156</v>
          </cell>
          <cell r="F561">
            <v>0.87670033228397359</v>
          </cell>
          <cell r="G561">
            <v>1.1711053386330605</v>
          </cell>
          <cell r="H561">
            <v>1.04</v>
          </cell>
          <cell r="I561">
            <v>0.86984086036682129</v>
          </cell>
          <cell r="J561">
            <v>1.1370314359664917</v>
          </cell>
        </row>
        <row r="562">
          <cell r="A562">
            <v>0.99576931405067448</v>
          </cell>
          <cell r="B562">
            <v>0.99173830002546315</v>
          </cell>
          <cell r="C562">
            <v>0.77767329543828956</v>
          </cell>
          <cell r="D562">
            <v>0.85154963803291317</v>
          </cell>
          <cell r="E562">
            <v>0.83215813469886768</v>
          </cell>
          <cell r="F562">
            <v>0.88631265413761129</v>
          </cell>
          <cell r="G562">
            <v>0.99462915807962415</v>
          </cell>
          <cell r="H562">
            <v>1.04</v>
          </cell>
          <cell r="I562">
            <v>0.97585821151733398</v>
          </cell>
          <cell r="J562">
            <v>1.2077445983886719</v>
          </cell>
        </row>
        <row r="563">
          <cell r="A563">
            <v>1.0463436763286591</v>
          </cell>
          <cell r="B563">
            <v>1.0223519012331963</v>
          </cell>
          <cell r="C563">
            <v>0.93802200883626929</v>
          </cell>
          <cell r="D563">
            <v>1.2018558509349824</v>
          </cell>
          <cell r="E563">
            <v>1.0429504377841949</v>
          </cell>
          <cell r="F563">
            <v>1.0614012981653214</v>
          </cell>
          <cell r="G563">
            <v>0.9908097520470619</v>
          </cell>
          <cell r="H563">
            <v>1.04</v>
          </cell>
          <cell r="I563">
            <v>1.376031756401062</v>
          </cell>
          <cell r="J563">
            <v>1.0549962520599365</v>
          </cell>
        </row>
        <row r="564">
          <cell r="A564">
            <v>1.0886331717967987</v>
          </cell>
          <cell r="B564">
            <v>1.0463227435946465</v>
          </cell>
          <cell r="C564">
            <v>0.94743519157171241</v>
          </cell>
          <cell r="D564">
            <v>0.89501137804985043</v>
          </cell>
          <cell r="E564">
            <v>1.0680802328586578</v>
          </cell>
          <cell r="F564">
            <v>0.91462432396411886</v>
          </cell>
          <cell r="G564">
            <v>1.140628768503666</v>
          </cell>
          <cell r="H564">
            <v>1.04</v>
          </cell>
          <cell r="I564">
            <v>1.0019668340682983</v>
          </cell>
          <cell r="J564">
            <v>1.2127616405487061</v>
          </cell>
        </row>
        <row r="565">
          <cell r="A565">
            <v>1.0064761559963227</v>
          </cell>
          <cell r="B565">
            <v>0.96686718910932545</v>
          </cell>
          <cell r="C565">
            <v>1.0308400306105614</v>
          </cell>
          <cell r="D565">
            <v>1.1153504378795625</v>
          </cell>
          <cell r="E565">
            <v>0.99970774483680713</v>
          </cell>
          <cell r="F565">
            <v>1.3319421316385269</v>
          </cell>
          <cell r="G565">
            <v>0.95260841995477674</v>
          </cell>
          <cell r="H565">
            <v>1.04</v>
          </cell>
          <cell r="I565">
            <v>0.86059212684631348</v>
          </cell>
          <cell r="J565">
            <v>0.97021478414535522</v>
          </cell>
        </row>
        <row r="566">
          <cell r="A566">
            <v>1.030867568731308</v>
          </cell>
          <cell r="B566">
            <v>1.0196005508303643</v>
          </cell>
          <cell r="C566">
            <v>0.91773550838232032</v>
          </cell>
          <cell r="D566">
            <v>0.8823345429897308</v>
          </cell>
          <cell r="E566">
            <v>0.85151945185661304</v>
          </cell>
          <cell r="F566">
            <v>0.98018740665912618</v>
          </cell>
          <cell r="G566">
            <v>1.0338252320885659</v>
          </cell>
          <cell r="H566">
            <v>1.04</v>
          </cell>
          <cell r="I566">
            <v>0.96668094396591187</v>
          </cell>
          <cell r="J566">
            <v>1.0846425294876099</v>
          </cell>
        </row>
        <row r="567">
          <cell r="A567">
            <v>1.0677684466838837</v>
          </cell>
          <cell r="B567">
            <v>1.0350643798708916</v>
          </cell>
          <cell r="C567">
            <v>1.2229344758391381</v>
          </cell>
          <cell r="D567">
            <v>1.405839157819748</v>
          </cell>
          <cell r="E567">
            <v>1.3266004784107208</v>
          </cell>
          <cell r="F567">
            <v>1.3042861725091934</v>
          </cell>
          <cell r="G567">
            <v>1.1564661994576455</v>
          </cell>
          <cell r="H567">
            <v>1.04</v>
          </cell>
          <cell r="I567">
            <v>1.0451074838638306</v>
          </cell>
          <cell r="J567">
            <v>1.1611582040786743</v>
          </cell>
        </row>
        <row r="568">
          <cell r="A568">
            <v>0.96554356026649479</v>
          </cell>
          <cell r="B568">
            <v>0.93738202303647999</v>
          </cell>
          <cell r="C568">
            <v>0.80527882903814307</v>
          </cell>
          <cell r="D568">
            <v>0.68043161702156063</v>
          </cell>
          <cell r="E568">
            <v>0.80335401129722583</v>
          </cell>
          <cell r="F568">
            <v>0.78691219341754903</v>
          </cell>
          <cell r="G568">
            <v>1.1557858720421792</v>
          </cell>
          <cell r="H568">
            <v>1.04</v>
          </cell>
          <cell r="I568">
            <v>1.3028688430786133</v>
          </cell>
          <cell r="J568">
            <v>1.3117848634719849</v>
          </cell>
        </row>
        <row r="569">
          <cell r="A569">
            <v>1.1005182187557221</v>
          </cell>
          <cell r="B569">
            <v>1.0398443147540093</v>
          </cell>
          <cell r="C569">
            <v>1.3254814061522484</v>
          </cell>
          <cell r="D569">
            <v>1.286338163137436</v>
          </cell>
          <cell r="E569">
            <v>1.1698923571109772</v>
          </cell>
          <cell r="F569">
            <v>1.0514303947687149</v>
          </cell>
          <cell r="G569">
            <v>1.0358163848519326</v>
          </cell>
          <cell r="H569">
            <v>1.04</v>
          </cell>
          <cell r="I569">
            <v>1.1688638925552368</v>
          </cell>
          <cell r="J569">
            <v>1.2245334386825562</v>
          </cell>
        </row>
        <row r="570">
          <cell r="A570">
            <v>1.034230343580246</v>
          </cell>
          <cell r="B570">
            <v>1.0047654315829277</v>
          </cell>
          <cell r="C570">
            <v>0.89799021810293189</v>
          </cell>
          <cell r="D570">
            <v>0.94625939202308651</v>
          </cell>
          <cell r="E570">
            <v>1.0604541761875153</v>
          </cell>
          <cell r="F570">
            <v>0.97681026709079732</v>
          </cell>
          <cell r="G570">
            <v>1.2004786267876626</v>
          </cell>
          <cell r="H570">
            <v>1.04</v>
          </cell>
          <cell r="I570">
            <v>1.0129319429397583</v>
          </cell>
          <cell r="J570">
            <v>1.1508859395980835</v>
          </cell>
        </row>
        <row r="571">
          <cell r="A571">
            <v>1.0068544070720673</v>
          </cell>
          <cell r="B571">
            <v>0.94142178744077687</v>
          </cell>
          <cell r="C571">
            <v>0.89915340274572364</v>
          </cell>
          <cell r="D571">
            <v>0.80727179121971127</v>
          </cell>
          <cell r="E571">
            <v>0.90787755084037769</v>
          </cell>
          <cell r="F571">
            <v>0.87097089540958395</v>
          </cell>
          <cell r="G571">
            <v>1.0583724513649941</v>
          </cell>
          <cell r="H571">
            <v>1.04</v>
          </cell>
          <cell r="I571">
            <v>1.027727484703064</v>
          </cell>
          <cell r="J571">
            <v>1.327716588973999</v>
          </cell>
        </row>
        <row r="572">
          <cell r="A572">
            <v>1.0427310388088227</v>
          </cell>
          <cell r="B572">
            <v>1.0234982177615166</v>
          </cell>
          <cell r="C572">
            <v>0.8897630485892295</v>
          </cell>
          <cell r="D572">
            <v>0.95585496497154232</v>
          </cell>
          <cell r="E572">
            <v>1.2560310823917389</v>
          </cell>
          <cell r="F572">
            <v>1.1112748886346817</v>
          </cell>
          <cell r="G572">
            <v>1.1305961146950723</v>
          </cell>
          <cell r="H572">
            <v>1.04</v>
          </cell>
          <cell r="I572">
            <v>1.4507142305374146</v>
          </cell>
          <cell r="J572">
            <v>1.2673205137252808</v>
          </cell>
        </row>
        <row r="573">
          <cell r="A573">
            <v>0.99101334023475651</v>
          </cell>
          <cell r="B573">
            <v>0.93369976729154591</v>
          </cell>
          <cell r="C573">
            <v>0.80876564115285865</v>
          </cell>
          <cell r="D573">
            <v>0.77333976101875301</v>
          </cell>
          <cell r="E573">
            <v>0.94276301693916309</v>
          </cell>
          <cell r="F573">
            <v>0.84771602404117574</v>
          </cell>
          <cell r="G573">
            <v>1.0621735587716103</v>
          </cell>
          <cell r="H573">
            <v>1.04</v>
          </cell>
          <cell r="I573">
            <v>1.1376897096633911</v>
          </cell>
          <cell r="J573">
            <v>1.1538418531417847</v>
          </cell>
        </row>
        <row r="574">
          <cell r="A574">
            <v>1.044131032705307</v>
          </cell>
          <cell r="B574">
            <v>0.99311844557523732</v>
          </cell>
          <cell r="C574">
            <v>1.2066312941908837</v>
          </cell>
          <cell r="D574">
            <v>0.9564578659534454</v>
          </cell>
          <cell r="E574">
            <v>0.9029586179256438</v>
          </cell>
          <cell r="F574">
            <v>0.97217356216907491</v>
          </cell>
          <cell r="G574">
            <v>1.2794993653893472</v>
          </cell>
          <cell r="H574">
            <v>1.04</v>
          </cell>
          <cell r="I574">
            <v>1.4640347957611084</v>
          </cell>
          <cell r="J574">
            <v>1.2321298122406006</v>
          </cell>
        </row>
        <row r="575">
          <cell r="A575">
            <v>1.1216881196498871</v>
          </cell>
          <cell r="B575">
            <v>1.0593675777316094</v>
          </cell>
          <cell r="C575">
            <v>0.94362103074789039</v>
          </cell>
          <cell r="D575">
            <v>1.0788170821666718</v>
          </cell>
          <cell r="E575">
            <v>1.0577875835895538</v>
          </cell>
          <cell r="F575">
            <v>1.0141815448999405</v>
          </cell>
          <cell r="G575">
            <v>1.0547239318490029</v>
          </cell>
          <cell r="H575">
            <v>1.04</v>
          </cell>
          <cell r="I575">
            <v>1.3369234800338745</v>
          </cell>
          <cell r="J575">
            <v>1.2398544549942017</v>
          </cell>
        </row>
        <row r="576">
          <cell r="A576">
            <v>1.0796979587078095</v>
          </cell>
          <cell r="B576">
            <v>1.0356600686907769</v>
          </cell>
          <cell r="C576">
            <v>1.1288832339644432</v>
          </cell>
          <cell r="D576">
            <v>1.5582575328350068</v>
          </cell>
          <cell r="E576">
            <v>1.1962454779148102</v>
          </cell>
          <cell r="F576">
            <v>1.2741175199747086</v>
          </cell>
          <cell r="G576">
            <v>1.0629107490181924</v>
          </cell>
          <cell r="H576">
            <v>1.04</v>
          </cell>
          <cell r="I576">
            <v>1.5622794628143311</v>
          </cell>
          <cell r="J576">
            <v>1.0060783624649048</v>
          </cell>
        </row>
        <row r="577">
          <cell r="A577">
            <v>1.1220538537502289</v>
          </cell>
          <cell r="B577">
            <v>1.0823313400149346</v>
          </cell>
          <cell r="C577">
            <v>1.0578159007430077</v>
          </cell>
          <cell r="D577">
            <v>1.0541246659755708</v>
          </cell>
          <cell r="E577">
            <v>1.1182569725513458</v>
          </cell>
          <cell r="F577">
            <v>1.1187943722009659</v>
          </cell>
          <cell r="G577">
            <v>1.0373750463128091</v>
          </cell>
          <cell r="H577">
            <v>1.04</v>
          </cell>
          <cell r="I577">
            <v>1.1190760135650635</v>
          </cell>
          <cell r="J577">
            <v>1.2202389240264893</v>
          </cell>
        </row>
        <row r="578">
          <cell r="A578">
            <v>1.1566110770702362</v>
          </cell>
          <cell r="B578">
            <v>1.0885831519961358</v>
          </cell>
          <cell r="C578">
            <v>1.0787136468291283</v>
          </cell>
          <cell r="D578">
            <v>1.0823695189952851</v>
          </cell>
          <cell r="E578">
            <v>1.2062527401447296</v>
          </cell>
          <cell r="F578">
            <v>1.2828254009485245</v>
          </cell>
          <cell r="G578">
            <v>1.0583130851387978</v>
          </cell>
          <cell r="H578">
            <v>1.04</v>
          </cell>
          <cell r="I578">
            <v>1.188154935836792</v>
          </cell>
          <cell r="J578">
            <v>0.88891738653182983</v>
          </cell>
        </row>
        <row r="579">
          <cell r="A579">
            <v>0.99910890269279484</v>
          </cell>
          <cell r="B579">
            <v>1.0104738876223565</v>
          </cell>
          <cell r="C579">
            <v>0.75739472240209571</v>
          </cell>
          <cell r="D579">
            <v>0.76026679348945614</v>
          </cell>
          <cell r="E579">
            <v>0.73685149979591358</v>
          </cell>
          <cell r="F579">
            <v>0.90412466776370992</v>
          </cell>
          <cell r="G579">
            <v>0.94715447574853895</v>
          </cell>
          <cell r="H579">
            <v>1.04</v>
          </cell>
          <cell r="I579">
            <v>1.3614343404769897</v>
          </cell>
          <cell r="J579">
            <v>1.6370542049407959</v>
          </cell>
        </row>
        <row r="580">
          <cell r="A580">
            <v>1.0310373227596283</v>
          </cell>
          <cell r="B580">
            <v>1.0117763683199883</v>
          </cell>
          <cell r="C580">
            <v>0.88331024974584571</v>
          </cell>
          <cell r="D580">
            <v>1.1495339400768281</v>
          </cell>
          <cell r="E580">
            <v>0.99762313199043262</v>
          </cell>
          <cell r="F580">
            <v>1.1438215280771256</v>
          </cell>
          <cell r="G580">
            <v>1.0785694852471353</v>
          </cell>
          <cell r="H580">
            <v>1.04</v>
          </cell>
          <cell r="I580">
            <v>1.0091904401779175</v>
          </cell>
          <cell r="J580">
            <v>1.2087355852127075</v>
          </cell>
        </row>
        <row r="581">
          <cell r="A581">
            <v>1.1342081944942475</v>
          </cell>
          <cell r="B581">
            <v>1.0723103687167168</v>
          </cell>
          <cell r="C581">
            <v>1.3670619639754296</v>
          </cell>
          <cell r="D581">
            <v>1.3281948096752167</v>
          </cell>
          <cell r="E581">
            <v>1.3004339201450348</v>
          </cell>
          <cell r="F581">
            <v>1.3364458585977554</v>
          </cell>
          <cell r="G581">
            <v>1.0897787347435952</v>
          </cell>
          <cell r="H581">
            <v>1.04</v>
          </cell>
          <cell r="I581">
            <v>1.0868370532989502</v>
          </cell>
          <cell r="J581">
            <v>1.1673994064331055</v>
          </cell>
        </row>
        <row r="582">
          <cell r="A582">
            <v>1.0746955792903901</v>
          </cell>
          <cell r="B582">
            <v>1.054977934062481</v>
          </cell>
          <cell r="C582">
            <v>1.0789935502409935</v>
          </cell>
          <cell r="D582">
            <v>1.208728504896164</v>
          </cell>
          <cell r="E582">
            <v>1.1084655983448028</v>
          </cell>
          <cell r="F582">
            <v>0.96700160753726949</v>
          </cell>
          <cell r="G582">
            <v>0.96369047313928602</v>
          </cell>
          <cell r="H582">
            <v>1.04</v>
          </cell>
          <cell r="I582">
            <v>1.394859790802002</v>
          </cell>
          <cell r="J582">
            <v>1.1358637809753418</v>
          </cell>
        </row>
        <row r="583">
          <cell r="A583">
            <v>1.1048569600582123</v>
          </cell>
          <cell r="B583">
            <v>1.060863296687603</v>
          </cell>
          <cell r="C583">
            <v>1.1640280398726464</v>
          </cell>
          <cell r="D583">
            <v>1.290482712507248</v>
          </cell>
          <cell r="E583">
            <v>1.5787667496204376</v>
          </cell>
          <cell r="F583">
            <v>1.1220042015314102</v>
          </cell>
          <cell r="G583">
            <v>1.211153580248356</v>
          </cell>
          <cell r="H583">
            <v>1.04</v>
          </cell>
          <cell r="I583">
            <v>0.921153724193573</v>
          </cell>
          <cell r="J583">
            <v>1.2850099802017212</v>
          </cell>
        </row>
        <row r="584">
          <cell r="A584">
            <v>1.0411099116802216</v>
          </cell>
          <cell r="B584">
            <v>1.0209713384509087</v>
          </cell>
          <cell r="C584">
            <v>0.96535562604665748</v>
          </cell>
          <cell r="D584">
            <v>1.0737694032192231</v>
          </cell>
          <cell r="E584">
            <v>0.91296194624900806</v>
          </cell>
          <cell r="F584">
            <v>1.0456687713861466</v>
          </cell>
          <cell r="G584">
            <v>0.9553032651543617</v>
          </cell>
          <cell r="H584">
            <v>1.04</v>
          </cell>
          <cell r="I584">
            <v>1.2159370183944702</v>
          </cell>
          <cell r="J584">
            <v>1.2137166261672974</v>
          </cell>
        </row>
        <row r="585">
          <cell r="A585">
            <v>1.0276781241893769</v>
          </cell>
          <cell r="B585">
            <v>1.0186759635806084</v>
          </cell>
          <cell r="C585">
            <v>1.1000121745467186</v>
          </cell>
          <cell r="D585">
            <v>1.2454758412837983</v>
          </cell>
          <cell r="E585">
            <v>1.2983528835773468</v>
          </cell>
          <cell r="F585">
            <v>0.95459758293628683</v>
          </cell>
          <cell r="G585">
            <v>1.1794456973671914</v>
          </cell>
          <cell r="H585">
            <v>1.04</v>
          </cell>
          <cell r="I585">
            <v>1.6883747577667236</v>
          </cell>
          <cell r="J585">
            <v>1.3814935684204102</v>
          </cell>
        </row>
        <row r="586">
          <cell r="A586">
            <v>0.96902196812629704</v>
          </cell>
          <cell r="B586">
            <v>0.96232871264219288</v>
          </cell>
          <cell r="C586">
            <v>0.9071653398871421</v>
          </cell>
          <cell r="D586">
            <v>0.99679727625846859</v>
          </cell>
          <cell r="E586">
            <v>0.94907121491432178</v>
          </cell>
          <cell r="F586">
            <v>0.94914429438114156</v>
          </cell>
          <cell r="G586">
            <v>0.94407458454370496</v>
          </cell>
          <cell r="H586">
            <v>1.04</v>
          </cell>
          <cell r="I586">
            <v>1.2138900756835938</v>
          </cell>
          <cell r="J586">
            <v>1.4830358028411865</v>
          </cell>
        </row>
        <row r="587">
          <cell r="A587">
            <v>1.0291303317546845</v>
          </cell>
          <cell r="B587">
            <v>0.98303631991147999</v>
          </cell>
          <cell r="C587">
            <v>0.82160489886999122</v>
          </cell>
          <cell r="D587">
            <v>0.83248586726188656</v>
          </cell>
          <cell r="E587">
            <v>0.79692493510246265</v>
          </cell>
          <cell r="F587">
            <v>0.78931849253177633</v>
          </cell>
          <cell r="G587">
            <v>1.1973498597741128</v>
          </cell>
          <cell r="H587">
            <v>1.04</v>
          </cell>
          <cell r="I587">
            <v>1.1263978481292725</v>
          </cell>
          <cell r="J587">
            <v>0.95542049407958984</v>
          </cell>
        </row>
        <row r="588">
          <cell r="A588">
            <v>1.00630437541008</v>
          </cell>
          <cell r="B588">
            <v>0.9713410541415215</v>
          </cell>
          <cell r="C588">
            <v>1.1194986018538475</v>
          </cell>
          <cell r="D588">
            <v>1.1418084628582001</v>
          </cell>
          <cell r="E588">
            <v>1.2091988785266876</v>
          </cell>
          <cell r="F588">
            <v>1.0866635347604752</v>
          </cell>
          <cell r="G588">
            <v>1.2912185922265054</v>
          </cell>
          <cell r="H588">
            <v>1.04</v>
          </cell>
          <cell r="I588">
            <v>1.355448842048645</v>
          </cell>
          <cell r="J588">
            <v>1.0476248264312744</v>
          </cell>
        </row>
        <row r="589">
          <cell r="A589">
            <v>1.0037068049907685</v>
          </cell>
          <cell r="B589">
            <v>0.96824870556592946</v>
          </cell>
          <cell r="C589">
            <v>0.79755615323781959</v>
          </cell>
          <cell r="D589">
            <v>0.7369306213855743</v>
          </cell>
          <cell r="E589">
            <v>0.81499467921257007</v>
          </cell>
          <cell r="F589">
            <v>0.73161416304111471</v>
          </cell>
          <cell r="G589">
            <v>1.0061856046319009</v>
          </cell>
          <cell r="H589">
            <v>1.04</v>
          </cell>
          <cell r="I589">
            <v>0.92741608619689941</v>
          </cell>
          <cell r="J589">
            <v>1.0990428924560547</v>
          </cell>
        </row>
        <row r="590">
          <cell r="A590">
            <v>1.1252157609462738</v>
          </cell>
          <cell r="B590">
            <v>1.0738000079989434</v>
          </cell>
          <cell r="C590">
            <v>1.5448230418562889</v>
          </cell>
          <cell r="D590">
            <v>1.7398111350536347</v>
          </cell>
          <cell r="E590">
            <v>1.7040595276355743</v>
          </cell>
          <cell r="F590">
            <v>1.6644377018213272</v>
          </cell>
          <cell r="G590">
            <v>0.96843732744455335</v>
          </cell>
          <cell r="H590">
            <v>1.04</v>
          </cell>
          <cell r="I590">
            <v>1.0774843692779541</v>
          </cell>
          <cell r="J590">
            <v>1.0072124004364014</v>
          </cell>
        </row>
        <row r="591">
          <cell r="A591">
            <v>0.98646145272254948</v>
          </cell>
          <cell r="B591">
            <v>0.96563599556684498</v>
          </cell>
          <cell r="C591">
            <v>0.88178371518850318</v>
          </cell>
          <cell r="D591">
            <v>1.0462677009105683</v>
          </cell>
          <cell r="E591">
            <v>1.2190659506320953</v>
          </cell>
          <cell r="F591">
            <v>0.7992774749994277</v>
          </cell>
          <cell r="G591">
            <v>1.0267937913537026</v>
          </cell>
          <cell r="H591">
            <v>1.04</v>
          </cell>
          <cell r="I591">
            <v>0.77448803186416626</v>
          </cell>
          <cell r="J591">
            <v>1.0877612829208374</v>
          </cell>
        </row>
        <row r="592">
          <cell r="A592">
            <v>1.0637184302806855</v>
          </cell>
          <cell r="B592">
            <v>1.0272330448031426</v>
          </cell>
          <cell r="C592">
            <v>1.1701723250746727</v>
          </cell>
          <cell r="D592">
            <v>0.9803007967472076</v>
          </cell>
          <cell r="E592">
            <v>1.0119747383594513</v>
          </cell>
          <cell r="F592">
            <v>1.0574986244440079</v>
          </cell>
          <cell r="G592">
            <v>1.016158176958561</v>
          </cell>
          <cell r="H592">
            <v>1.04</v>
          </cell>
          <cell r="I592">
            <v>1.2505161762237549</v>
          </cell>
          <cell r="J592">
            <v>1.4014356136322021</v>
          </cell>
        </row>
        <row r="593">
          <cell r="A593">
            <v>1.0625433843135834</v>
          </cell>
          <cell r="B593">
            <v>1.0377264425158501</v>
          </cell>
          <cell r="C593">
            <v>1.1577427300810814</v>
          </cell>
          <cell r="D593">
            <v>1.1439704425334931</v>
          </cell>
          <cell r="E593">
            <v>1.1964337093830109</v>
          </cell>
          <cell r="F593">
            <v>1.0473641659021378</v>
          </cell>
          <cell r="G593">
            <v>1.0098661914467812</v>
          </cell>
          <cell r="H593">
            <v>1.04</v>
          </cell>
          <cell r="I593">
            <v>1.4651695489883423</v>
          </cell>
          <cell r="J593">
            <v>1.1461056470870972</v>
          </cell>
        </row>
        <row r="594">
          <cell r="A594">
            <v>1.1526274602413178</v>
          </cell>
          <cell r="B594">
            <v>1.0547171041369439</v>
          </cell>
          <cell r="C594">
            <v>0.98300873368978492</v>
          </cell>
          <cell r="D594">
            <v>0.87459821772575375</v>
          </cell>
          <cell r="E594">
            <v>0.99821202588081348</v>
          </cell>
          <cell r="F594">
            <v>0.98496978533267965</v>
          </cell>
          <cell r="G594">
            <v>1.0491151347756387</v>
          </cell>
          <cell r="H594">
            <v>1.04</v>
          </cell>
          <cell r="I594">
            <v>1.3702635765075684</v>
          </cell>
          <cell r="J594">
            <v>1.0380932092666626</v>
          </cell>
        </row>
        <row r="595">
          <cell r="A595">
            <v>1.0148862521648407</v>
          </cell>
          <cell r="B595">
            <v>0.97827492207288747</v>
          </cell>
          <cell r="C595">
            <v>0.83822058767080299</v>
          </cell>
          <cell r="D595">
            <v>0.82076765370368954</v>
          </cell>
          <cell r="E595">
            <v>0.8233031494617461</v>
          </cell>
          <cell r="F595">
            <v>0.85323535454273214</v>
          </cell>
          <cell r="G595">
            <v>1.1158310905098916</v>
          </cell>
          <cell r="H595">
            <v>1.04</v>
          </cell>
          <cell r="I595">
            <v>1.477056622505188</v>
          </cell>
          <cell r="J595">
            <v>0.95453470945358276</v>
          </cell>
        </row>
        <row r="596">
          <cell r="A596">
            <v>1.0502285878658295</v>
          </cell>
          <cell r="B596">
            <v>0.98317674845457081</v>
          </cell>
          <cell r="C596">
            <v>0.82714968055486671</v>
          </cell>
          <cell r="D596">
            <v>1.1155416495800019</v>
          </cell>
          <cell r="E596">
            <v>1.1654830439090729</v>
          </cell>
          <cell r="F596">
            <v>0.97901432764530172</v>
          </cell>
          <cell r="G596">
            <v>1.1099317803978921</v>
          </cell>
          <cell r="H596">
            <v>1.04</v>
          </cell>
          <cell r="I596">
            <v>1.3852287530899048</v>
          </cell>
          <cell r="J596">
            <v>1.2990367412567139</v>
          </cell>
        </row>
        <row r="597">
          <cell r="A597">
            <v>1.0476393620967865</v>
          </cell>
          <cell r="B597">
            <v>0.98200182169675831</v>
          </cell>
          <cell r="C597">
            <v>1.1837894830107689</v>
          </cell>
          <cell r="D597">
            <v>1.1665324695110322</v>
          </cell>
          <cell r="E597">
            <v>1.0409380657672882</v>
          </cell>
          <cell r="F597">
            <v>1.0078821684122086</v>
          </cell>
          <cell r="G597">
            <v>0.99059356600046156</v>
          </cell>
          <cell r="H597">
            <v>1.04</v>
          </cell>
          <cell r="I597">
            <v>1.2745391130447388</v>
          </cell>
          <cell r="J597">
            <v>1.1344753503799438</v>
          </cell>
        </row>
        <row r="598">
          <cell r="A598">
            <v>1.0235036532878876</v>
          </cell>
          <cell r="B598">
            <v>0.97195694893598561</v>
          </cell>
          <cell r="C598">
            <v>1.0696753177046776</v>
          </cell>
          <cell r="D598">
            <v>1.1346348054409028</v>
          </cell>
          <cell r="E598">
            <v>1.2086250050067902</v>
          </cell>
          <cell r="F598">
            <v>1.2477641607522965</v>
          </cell>
          <cell r="G598">
            <v>1.3361000552773477</v>
          </cell>
          <cell r="H598">
            <v>1.04</v>
          </cell>
          <cell r="I598">
            <v>1.3091582059860229</v>
          </cell>
          <cell r="J598">
            <v>1.0799360275268555</v>
          </cell>
        </row>
        <row r="599">
          <cell r="A599">
            <v>1.1069536130428315</v>
          </cell>
          <cell r="B599">
            <v>1.0801346704363823</v>
          </cell>
          <cell r="C599">
            <v>1.1975994023680687</v>
          </cell>
          <cell r="D599">
            <v>1.2857684619426728</v>
          </cell>
          <cell r="E599">
            <v>1.3222606642246246</v>
          </cell>
          <cell r="F599">
            <v>1.4266363884210587</v>
          </cell>
          <cell r="G599">
            <v>0.95343662649393079</v>
          </cell>
          <cell r="H599">
            <v>1.04</v>
          </cell>
          <cell r="I599">
            <v>1.2842813730239868</v>
          </cell>
          <cell r="J599">
            <v>1.1040747165679932</v>
          </cell>
        </row>
        <row r="600">
          <cell r="A600">
            <v>0.98157434868812565</v>
          </cell>
          <cell r="B600">
            <v>0.9740229651331902</v>
          </cell>
          <cell r="C600">
            <v>0.86175077289342872</v>
          </cell>
          <cell r="D600">
            <v>0.89180899930000301</v>
          </cell>
          <cell r="E600">
            <v>0.64451764655113208</v>
          </cell>
          <cell r="F600">
            <v>0.79246979010105123</v>
          </cell>
          <cell r="G600">
            <v>1.15510101467371</v>
          </cell>
          <cell r="H600">
            <v>1.04</v>
          </cell>
          <cell r="I600">
            <v>1.109582781791687</v>
          </cell>
          <cell r="J600">
            <v>1.2010315656661987</v>
          </cell>
        </row>
        <row r="601">
          <cell r="A601">
            <v>1.0602233331203461</v>
          </cell>
          <cell r="B601">
            <v>1.0250443622469902</v>
          </cell>
          <cell r="C601">
            <v>1.0999151381850243</v>
          </cell>
          <cell r="D601">
            <v>1.1699126489162446</v>
          </cell>
          <cell r="E601">
            <v>1.1233543617725372</v>
          </cell>
          <cell r="F601">
            <v>1.3335618282556534</v>
          </cell>
          <cell r="G601">
            <v>1.1007045045495034</v>
          </cell>
          <cell r="H601">
            <v>1.04</v>
          </cell>
          <cell r="I601">
            <v>1.0504544973373413</v>
          </cell>
          <cell r="J601">
            <v>1.2457667589187622</v>
          </cell>
        </row>
        <row r="602">
          <cell r="A602">
            <v>0.96963839936256413</v>
          </cell>
          <cell r="B602">
            <v>0.947580198943615</v>
          </cell>
          <cell r="C602">
            <v>1.0498449715971947</v>
          </cell>
          <cell r="D602">
            <v>1.3356920011043549</v>
          </cell>
          <cell r="E602">
            <v>1.1510528786182403</v>
          </cell>
          <cell r="F602">
            <v>1.1413329149484635</v>
          </cell>
          <cell r="G602">
            <v>0.97918422371149061</v>
          </cell>
          <cell r="H602">
            <v>1.04</v>
          </cell>
          <cell r="I602">
            <v>1.1912918090820313</v>
          </cell>
          <cell r="J602">
            <v>1.0993181467056274</v>
          </cell>
        </row>
        <row r="603">
          <cell r="A603">
            <v>1.0916095893383027</v>
          </cell>
          <cell r="B603">
            <v>1.0588832303881646</v>
          </cell>
          <cell r="C603">
            <v>1.0359111937880516</v>
          </cell>
          <cell r="D603">
            <v>0.91895241808891293</v>
          </cell>
          <cell r="E603">
            <v>1.0301475985050201</v>
          </cell>
          <cell r="F603">
            <v>1.2476705814599991</v>
          </cell>
          <cell r="G603">
            <v>1.0665428176522256</v>
          </cell>
          <cell r="H603">
            <v>1.04</v>
          </cell>
          <cell r="I603">
            <v>1.1266608238220215</v>
          </cell>
          <cell r="J603">
            <v>1.3063396215438843</v>
          </cell>
        </row>
        <row r="604">
          <cell r="A604">
            <v>1.0547938268184662</v>
          </cell>
          <cell r="B604">
            <v>1.0182080671191216</v>
          </cell>
          <cell r="C604">
            <v>1.1291001948714257</v>
          </cell>
          <cell r="D604">
            <v>1.0167603023052216</v>
          </cell>
          <cell r="E604">
            <v>0.97763840985298145</v>
          </cell>
          <cell r="F604">
            <v>1.0211462284326553</v>
          </cell>
          <cell r="G604">
            <v>1.1249408259987832</v>
          </cell>
          <cell r="H604">
            <v>1.04</v>
          </cell>
          <cell r="I604">
            <v>1.4737409353256226</v>
          </cell>
          <cell r="J604">
            <v>1.2356287240982056</v>
          </cell>
        </row>
        <row r="605">
          <cell r="A605">
            <v>1.0514981667995453</v>
          </cell>
          <cell r="B605">
            <v>1.0271189615130425</v>
          </cell>
          <cell r="C605">
            <v>0.95867770045995704</v>
          </cell>
          <cell r="D605">
            <v>0.79074187350273129</v>
          </cell>
          <cell r="E605">
            <v>0.99006460738182056</v>
          </cell>
          <cell r="F605">
            <v>0.93084453594684591</v>
          </cell>
          <cell r="G605">
            <v>1.0645719304680825</v>
          </cell>
          <cell r="H605">
            <v>1.04</v>
          </cell>
          <cell r="I605">
            <v>1.1760311126708984</v>
          </cell>
          <cell r="J605">
            <v>1.1008682250976563</v>
          </cell>
        </row>
        <row r="606">
          <cell r="A606">
            <v>1.028929583311081</v>
          </cell>
          <cell r="B606">
            <v>0.9996504589915276</v>
          </cell>
          <cell r="C606">
            <v>0.85748856395483009</v>
          </cell>
          <cell r="D606">
            <v>0.93104739260673519</v>
          </cell>
          <cell r="E606">
            <v>0.92311148476600635</v>
          </cell>
          <cell r="F606">
            <v>1.0162830854654312</v>
          </cell>
          <cell r="G606">
            <v>1.0335157647728921</v>
          </cell>
          <cell r="H606">
            <v>1.04</v>
          </cell>
          <cell r="I606">
            <v>1.2744325399398804</v>
          </cell>
          <cell r="J606">
            <v>1.2165064811706543</v>
          </cell>
        </row>
        <row r="607">
          <cell r="A607">
            <v>1.0483449618816376</v>
          </cell>
          <cell r="B607">
            <v>1.0312035486102105</v>
          </cell>
          <cell r="C607">
            <v>1.1724959525465966</v>
          </cell>
          <cell r="D607">
            <v>1.3983577020168305</v>
          </cell>
          <cell r="E607">
            <v>1.0923651916980743</v>
          </cell>
          <cell r="F607">
            <v>1.2134069706201553</v>
          </cell>
          <cell r="G607">
            <v>1.2011621728539468</v>
          </cell>
          <cell r="H607">
            <v>1.04</v>
          </cell>
          <cell r="I607">
            <v>0.73198896646499634</v>
          </cell>
          <cell r="J607">
            <v>1.08899986743927</v>
          </cell>
        </row>
        <row r="608">
          <cell r="A608">
            <v>1.1989185731410981</v>
          </cell>
          <cell r="B608">
            <v>1.1476335927844048</v>
          </cell>
          <cell r="C608">
            <v>0.92757706969976417</v>
          </cell>
          <cell r="D608">
            <v>0.9919691808223724</v>
          </cell>
          <cell r="E608">
            <v>0.98070435357093799</v>
          </cell>
          <cell r="F608">
            <v>0.89805649769306173</v>
          </cell>
          <cell r="G608">
            <v>1.0771241918206216</v>
          </cell>
          <cell r="H608">
            <v>1.04</v>
          </cell>
          <cell r="I608">
            <v>1.5932010412216187</v>
          </cell>
          <cell r="J608">
            <v>1.1381767988204956</v>
          </cell>
        </row>
        <row r="609">
          <cell r="A609">
            <v>1.0223809401988984</v>
          </cell>
          <cell r="B609">
            <v>1.0387760803103447</v>
          </cell>
          <cell r="C609">
            <v>1.149820199906826</v>
          </cell>
          <cell r="D609">
            <v>1.1948002107143403</v>
          </cell>
          <cell r="E609">
            <v>1.1022354824542999</v>
          </cell>
          <cell r="F609">
            <v>1.2004446293115616</v>
          </cell>
          <cell r="G609">
            <v>1.1643905177712441</v>
          </cell>
          <cell r="H609">
            <v>1.04</v>
          </cell>
          <cell r="I609">
            <v>1.0244754552841187</v>
          </cell>
          <cell r="J609">
            <v>1.2308955192565918</v>
          </cell>
        </row>
        <row r="610">
          <cell r="A610">
            <v>1.0513747851848603</v>
          </cell>
          <cell r="B610">
            <v>0.98945442885160451</v>
          </cell>
          <cell r="C610">
            <v>1.3393448504805565</v>
          </cell>
          <cell r="D610">
            <v>1.0826394088268281</v>
          </cell>
          <cell r="E610">
            <v>1.4047991497516632</v>
          </cell>
          <cell r="F610">
            <v>1.3151661659479141</v>
          </cell>
          <cell r="G610">
            <v>0.93896944671869276</v>
          </cell>
          <cell r="H610">
            <v>1.04</v>
          </cell>
          <cell r="I610">
            <v>1.2234745025634766</v>
          </cell>
          <cell r="J610">
            <v>1.427825927734375</v>
          </cell>
        </row>
        <row r="611">
          <cell r="A611">
            <v>1.037882916212082</v>
          </cell>
          <cell r="B611">
            <v>0.97193423956632619</v>
          </cell>
          <cell r="C611">
            <v>1.0997077140212059</v>
          </cell>
          <cell r="D611">
            <v>1.2752265460491181</v>
          </cell>
          <cell r="E611">
            <v>1.0180200798511505</v>
          </cell>
          <cell r="F611">
            <v>1.1599116827249527</v>
          </cell>
          <cell r="G611">
            <v>1.1209113135933877</v>
          </cell>
          <cell r="H611">
            <v>1.04</v>
          </cell>
          <cell r="I611">
            <v>1.0646824836730957</v>
          </cell>
          <cell r="J611">
            <v>1.2623928785324097</v>
          </cell>
        </row>
        <row r="612">
          <cell r="A612">
            <v>1.1129834573268891</v>
          </cell>
          <cell r="B612">
            <v>1.093048731982708</v>
          </cell>
          <cell r="C612">
            <v>1.592279187142849</v>
          </cell>
          <cell r="D612">
            <v>1.4285071618556977</v>
          </cell>
          <cell r="E612">
            <v>1.1470059616565704</v>
          </cell>
          <cell r="F612">
            <v>1.4339540506601334</v>
          </cell>
          <cell r="G612">
            <v>0.88380820900201795</v>
          </cell>
          <cell r="H612">
            <v>1.04</v>
          </cell>
          <cell r="I612">
            <v>0.97361987829208374</v>
          </cell>
          <cell r="J612">
            <v>0.98796707391738892</v>
          </cell>
        </row>
        <row r="613">
          <cell r="A613">
            <v>1.0768924872875214</v>
          </cell>
          <cell r="B613">
            <v>1.0246854230761528</v>
          </cell>
          <cell r="C613">
            <v>1.1506326112151146</v>
          </cell>
          <cell r="D613">
            <v>1.190071655035019</v>
          </cell>
          <cell r="E613">
            <v>1.1457162363529205</v>
          </cell>
          <cell r="F613">
            <v>1.0920322443246842</v>
          </cell>
          <cell r="G613">
            <v>1.1043928399682046</v>
          </cell>
          <cell r="H613">
            <v>1.04</v>
          </cell>
          <cell r="I613">
            <v>1.0249847173690796</v>
          </cell>
          <cell r="J613">
            <v>1.0669543743133545</v>
          </cell>
        </row>
        <row r="614">
          <cell r="A614">
            <v>1.0513046901226044</v>
          </cell>
          <cell r="B614">
            <v>1.0122836038470269</v>
          </cell>
          <cell r="C614">
            <v>0.79295956224203101</v>
          </cell>
          <cell r="D614">
            <v>0.89650960040092464</v>
          </cell>
          <cell r="E614">
            <v>0.83391051125526416</v>
          </cell>
          <cell r="F614">
            <v>1.0039789582490921</v>
          </cell>
          <cell r="G614">
            <v>1.2768851056694985</v>
          </cell>
          <cell r="H614">
            <v>1.04</v>
          </cell>
          <cell r="I614">
            <v>1.5019681453704834</v>
          </cell>
          <cell r="J614">
            <v>1.1751335859298706</v>
          </cell>
        </row>
        <row r="615">
          <cell r="A615">
            <v>1.0615829150676728</v>
          </cell>
          <cell r="B615">
            <v>1.0132433578372002</v>
          </cell>
          <cell r="C615">
            <v>1.4146344575285912</v>
          </cell>
          <cell r="D615">
            <v>1.1857836968898774</v>
          </cell>
          <cell r="E615">
            <v>1.3224084837436676</v>
          </cell>
          <cell r="F615">
            <v>1.1700165773630142</v>
          </cell>
          <cell r="G615">
            <v>1.1808319821953774</v>
          </cell>
          <cell r="H615">
            <v>1.04</v>
          </cell>
          <cell r="I615">
            <v>0.84957766532897949</v>
          </cell>
          <cell r="J615">
            <v>1.0986855030059814</v>
          </cell>
        </row>
        <row r="616">
          <cell r="A616">
            <v>1.0454715411663056</v>
          </cell>
          <cell r="B616">
            <v>1.028563778102398</v>
          </cell>
          <cell r="C616">
            <v>1.2596243533492089</v>
          </cell>
          <cell r="D616">
            <v>1.0316605098247529</v>
          </cell>
          <cell r="E616">
            <v>1.2383904917240143</v>
          </cell>
          <cell r="F616">
            <v>0.97392105114459981</v>
          </cell>
          <cell r="G616">
            <v>1.1321172252297402</v>
          </cell>
          <cell r="H616">
            <v>1.04</v>
          </cell>
          <cell r="I616">
            <v>0.97661006450653076</v>
          </cell>
          <cell r="J616">
            <v>0.96343439817428589</v>
          </cell>
        </row>
        <row r="617">
          <cell r="A617">
            <v>1.0780222337245942</v>
          </cell>
          <cell r="B617">
            <v>1.0298504039645195</v>
          </cell>
          <cell r="C617">
            <v>1.1614346417784691</v>
          </cell>
          <cell r="D617">
            <v>1.2760363347530366</v>
          </cell>
          <cell r="E617">
            <v>1.0645052654743195</v>
          </cell>
          <cell r="F617">
            <v>1.2857484127283096</v>
          </cell>
          <cell r="G617">
            <v>1.1372674241662026</v>
          </cell>
          <cell r="H617">
            <v>1.04</v>
          </cell>
          <cell r="I617">
            <v>1.0263210535049438</v>
          </cell>
          <cell r="J617">
            <v>1.1044650077819824</v>
          </cell>
        </row>
        <row r="618">
          <cell r="A618">
            <v>1.0332528274059296</v>
          </cell>
          <cell r="B618">
            <v>1.0167403623461724</v>
          </cell>
          <cell r="C618">
            <v>0.8907512339949607</v>
          </cell>
          <cell r="D618">
            <v>0.87043447566032406</v>
          </cell>
          <cell r="E618">
            <v>1.0193223221302032</v>
          </cell>
          <cell r="F618">
            <v>0.82765763056278219</v>
          </cell>
          <cell r="G618">
            <v>0.91350246816873548</v>
          </cell>
          <cell r="H618">
            <v>1.04</v>
          </cell>
          <cell r="I618">
            <v>1.2819348573684692</v>
          </cell>
          <cell r="J618">
            <v>1.3368204832077026</v>
          </cell>
        </row>
        <row r="619">
          <cell r="A619">
            <v>1.0637911479473114</v>
          </cell>
          <cell r="B619">
            <v>1.0389050647616387</v>
          </cell>
          <cell r="C619">
            <v>1.0598798903822899</v>
          </cell>
          <cell r="D619">
            <v>1.7013899810314179</v>
          </cell>
          <cell r="E619">
            <v>1.2120690805912018</v>
          </cell>
          <cell r="F619">
            <v>1.4941586757898331</v>
          </cell>
          <cell r="G619">
            <v>1.1456275716423989</v>
          </cell>
          <cell r="H619">
            <v>1.04</v>
          </cell>
          <cell r="I619">
            <v>1.1606436967849731</v>
          </cell>
          <cell r="J619">
            <v>1.2185295820236206</v>
          </cell>
        </row>
        <row r="620">
          <cell r="A620">
            <v>1.0868886630535126</v>
          </cell>
          <cell r="B620">
            <v>1.0320878431200982</v>
          </cell>
          <cell r="C620">
            <v>0.87911819547414771</v>
          </cell>
          <cell r="D620">
            <v>0.89746005606651302</v>
          </cell>
          <cell r="E620">
            <v>0.95521573853492725</v>
          </cell>
          <cell r="F620">
            <v>0.87629698765277853</v>
          </cell>
          <cell r="G620">
            <v>1.1448775067925454</v>
          </cell>
          <cell r="H620">
            <v>1.04</v>
          </cell>
          <cell r="I620">
            <v>1.6060346364974976</v>
          </cell>
          <cell r="J620">
            <v>1.1879472732543945</v>
          </cell>
        </row>
        <row r="621">
          <cell r="A621">
            <v>1.0993871610164643</v>
          </cell>
          <cell r="B621">
            <v>1.0425385639071465</v>
          </cell>
          <cell r="C621">
            <v>1.08107232183218</v>
          </cell>
          <cell r="D621">
            <v>0.96555448842048641</v>
          </cell>
          <cell r="E621">
            <v>0.96197204422950733</v>
          </cell>
          <cell r="F621">
            <v>0.95459966909885396</v>
          </cell>
          <cell r="G621">
            <v>1.1800252929329873</v>
          </cell>
          <cell r="H621">
            <v>1.04</v>
          </cell>
          <cell r="I621">
            <v>1.2906651496887207</v>
          </cell>
          <cell r="J621">
            <v>1.1665596961975098</v>
          </cell>
        </row>
        <row r="622">
          <cell r="A622">
            <v>1.0177023332118988</v>
          </cell>
          <cell r="B622">
            <v>0.98462490290403371</v>
          </cell>
          <cell r="C622">
            <v>1.3323572787642479</v>
          </cell>
          <cell r="D622">
            <v>1.2018192536830903</v>
          </cell>
          <cell r="E622">
            <v>1.1819891197681427</v>
          </cell>
          <cell r="F622">
            <v>1.3162407184839249</v>
          </cell>
          <cell r="G622">
            <v>1.3433216348290444</v>
          </cell>
          <cell r="H622">
            <v>1.04</v>
          </cell>
          <cell r="I622">
            <v>1.339460015296936</v>
          </cell>
          <cell r="J622">
            <v>1.3019737005233765</v>
          </cell>
        </row>
        <row r="623">
          <cell r="A623">
            <v>1.0570031325817109</v>
          </cell>
          <cell r="B623">
            <v>1.0004684135317803</v>
          </cell>
          <cell r="C623">
            <v>1.1089880380034447</v>
          </cell>
          <cell r="D623">
            <v>1.1399183995723725</v>
          </cell>
          <cell r="E623">
            <v>1.2970368130207062</v>
          </cell>
          <cell r="F623">
            <v>0.91494523537158956</v>
          </cell>
          <cell r="G623">
            <v>1.3230179086327554</v>
          </cell>
          <cell r="H623">
            <v>1.04</v>
          </cell>
          <cell r="I623">
            <v>0.99155265092849731</v>
          </cell>
          <cell r="J623">
            <v>1.0698491334915161</v>
          </cell>
        </row>
        <row r="624">
          <cell r="A624">
            <v>1.1154659907817841</v>
          </cell>
          <cell r="B624">
            <v>1.0621779367327691</v>
          </cell>
          <cell r="C624">
            <v>0.97147899001836768</v>
          </cell>
          <cell r="D624">
            <v>1.0137925870418549</v>
          </cell>
          <cell r="E624">
            <v>0.95419369769096363</v>
          </cell>
          <cell r="F624">
            <v>0.91680990707874288</v>
          </cell>
          <cell r="G624">
            <v>1.3345838323235513</v>
          </cell>
          <cell r="H624">
            <v>1.04</v>
          </cell>
          <cell r="I624">
            <v>1.2402433156967163</v>
          </cell>
          <cell r="J624">
            <v>1.1190361976623535</v>
          </cell>
        </row>
        <row r="625">
          <cell r="A625">
            <v>1.1044109981060029</v>
          </cell>
          <cell r="B625">
            <v>1.0331610843539238</v>
          </cell>
          <cell r="C625">
            <v>1.5199451360106468</v>
          </cell>
          <cell r="D625">
            <v>1.1904444224834443</v>
          </cell>
          <cell r="E625">
            <v>1.3605326874256134</v>
          </cell>
          <cell r="F625">
            <v>1.3179142976999283</v>
          </cell>
          <cell r="G625">
            <v>1.3750347629189492</v>
          </cell>
          <cell r="H625">
            <v>1.04</v>
          </cell>
          <cell r="I625">
            <v>1.085396409034729</v>
          </cell>
          <cell r="J625">
            <v>1.3104443550109863</v>
          </cell>
        </row>
        <row r="626">
          <cell r="A626">
            <v>1.0540261189937592</v>
          </cell>
          <cell r="B626">
            <v>0.99525825232267384</v>
          </cell>
          <cell r="C626">
            <v>1.3094558629393578</v>
          </cell>
          <cell r="D626">
            <v>1.0981120593547822</v>
          </cell>
          <cell r="E626">
            <v>1.0094585878849029</v>
          </cell>
          <cell r="F626">
            <v>1.1557661796808243</v>
          </cell>
          <cell r="G626">
            <v>1.0477773681282998</v>
          </cell>
          <cell r="H626">
            <v>1.04</v>
          </cell>
          <cell r="I626">
            <v>1.2157076597213745</v>
          </cell>
          <cell r="J626">
            <v>1.1369099617004395</v>
          </cell>
        </row>
        <row r="627">
          <cell r="A627">
            <v>1.0917341630458832</v>
          </cell>
          <cell r="B627">
            <v>1.0175519391894341</v>
          </cell>
          <cell r="C627">
            <v>1.0635028991103173</v>
          </cell>
          <cell r="D627">
            <v>1.195399237394333</v>
          </cell>
          <cell r="E627">
            <v>1.4009904129505157</v>
          </cell>
          <cell r="F627">
            <v>1.4800725485086441</v>
          </cell>
          <cell r="G627">
            <v>1.0706401601433755</v>
          </cell>
          <cell r="H627">
            <v>1.04</v>
          </cell>
          <cell r="I627">
            <v>1.0169718265533447</v>
          </cell>
          <cell r="J627">
            <v>1.2519220113754272</v>
          </cell>
        </row>
        <row r="628">
          <cell r="A628">
            <v>1.0903055589199067</v>
          </cell>
          <cell r="B628">
            <v>1.0339626476168633</v>
          </cell>
          <cell r="C628">
            <v>0.9391436490416526</v>
          </cell>
          <cell r="D628">
            <v>0.952292454957962</v>
          </cell>
          <cell r="E628">
            <v>0.97573064398765552</v>
          </cell>
          <cell r="F628">
            <v>1.0098124052286148</v>
          </cell>
          <cell r="G628">
            <v>1.0971898570656777</v>
          </cell>
          <cell r="H628">
            <v>1.04</v>
          </cell>
          <cell r="I628">
            <v>1.3593646287918091</v>
          </cell>
          <cell r="J628">
            <v>1.0468933582305908</v>
          </cell>
        </row>
        <row r="629">
          <cell r="A629">
            <v>0.95631229090690617</v>
          </cell>
          <cell r="B629">
            <v>0.9628801748156548</v>
          </cell>
          <cell r="C629">
            <v>1.3779756936430931</v>
          </cell>
          <cell r="D629">
            <v>1.3874510056972504</v>
          </cell>
          <cell r="E629">
            <v>1.2778494818210602</v>
          </cell>
          <cell r="F629">
            <v>1.1629835869073868</v>
          </cell>
          <cell r="G629">
            <v>1.1654442086815835</v>
          </cell>
          <cell r="H629">
            <v>1.04</v>
          </cell>
          <cell r="I629">
            <v>1.2064539194107056</v>
          </cell>
          <cell r="J629">
            <v>1.2241228818893433</v>
          </cell>
        </row>
        <row r="630">
          <cell r="A630">
            <v>1.1074006478786469</v>
          </cell>
          <cell r="B630">
            <v>1.0271491214632988</v>
          </cell>
          <cell r="C630">
            <v>0.95135753482580176</v>
          </cell>
          <cell r="D630">
            <v>0.88157559704780575</v>
          </cell>
          <cell r="E630">
            <v>0.93411420416831958</v>
          </cell>
          <cell r="F630">
            <v>1.0193305517435074</v>
          </cell>
          <cell r="G630">
            <v>1.0914541020989419</v>
          </cell>
          <cell r="H630">
            <v>1.04</v>
          </cell>
          <cell r="I630">
            <v>0.67340630292892456</v>
          </cell>
          <cell r="J630">
            <v>0.96926665306091309</v>
          </cell>
        </row>
        <row r="631">
          <cell r="A631">
            <v>1.0780423800945282</v>
          </cell>
          <cell r="B631">
            <v>1.0492052242159844</v>
          </cell>
          <cell r="C631">
            <v>1.1025907906889916</v>
          </cell>
          <cell r="D631">
            <v>1.2007905967235566</v>
          </cell>
          <cell r="E631">
            <v>1.0381649000644684</v>
          </cell>
          <cell r="F631">
            <v>1.1047070528268814</v>
          </cell>
          <cell r="G631">
            <v>1.2266830936074258</v>
          </cell>
          <cell r="H631">
            <v>1.04</v>
          </cell>
          <cell r="I631">
            <v>0.72759926319122314</v>
          </cell>
          <cell r="J631">
            <v>1.1353772878646851</v>
          </cell>
        </row>
        <row r="632">
          <cell r="A632">
            <v>1.0936051528453827</v>
          </cell>
          <cell r="B632">
            <v>1.068757812678814</v>
          </cell>
          <cell r="C632">
            <v>1.2037175807356835</v>
          </cell>
          <cell r="D632">
            <v>1.0591271646022797</v>
          </cell>
          <cell r="E632">
            <v>1.0023897154331207</v>
          </cell>
          <cell r="F632">
            <v>1.1010897661447525</v>
          </cell>
          <cell r="G632">
            <v>1.3271581664681436</v>
          </cell>
          <cell r="H632">
            <v>1.04</v>
          </cell>
          <cell r="I632">
            <v>1.2726203203201294</v>
          </cell>
          <cell r="J632">
            <v>1.1046929359436035</v>
          </cell>
        </row>
        <row r="633">
          <cell r="A633">
            <v>1.0638391892910004</v>
          </cell>
          <cell r="B633">
            <v>1.0116759940981865</v>
          </cell>
          <cell r="C633">
            <v>1.3028805169463158</v>
          </cell>
          <cell r="D633">
            <v>1.274221611738205</v>
          </cell>
          <cell r="E633">
            <v>1.2450856430530548</v>
          </cell>
          <cell r="F633">
            <v>1.3250936771631241</v>
          </cell>
          <cell r="G633">
            <v>1.0578594937920571</v>
          </cell>
          <cell r="H633">
            <v>1.04</v>
          </cell>
          <cell r="I633">
            <v>1.0497164726257324</v>
          </cell>
          <cell r="J633">
            <v>1.1488300561904907</v>
          </cell>
        </row>
        <row r="634">
          <cell r="A634">
            <v>1.0412931363582612</v>
          </cell>
          <cell r="B634">
            <v>0.98470739573240285</v>
          </cell>
          <cell r="C634">
            <v>0.9662173303961753</v>
          </cell>
          <cell r="D634">
            <v>1.0824881322383881</v>
          </cell>
          <cell r="E634">
            <v>1.2936542494297028</v>
          </cell>
          <cell r="F634">
            <v>1.0744483972787857</v>
          </cell>
          <cell r="G634">
            <v>0.87223435789346693</v>
          </cell>
          <cell r="H634">
            <v>1.04</v>
          </cell>
          <cell r="I634">
            <v>0.91309231519699097</v>
          </cell>
          <cell r="J634">
            <v>1.1240159273147583</v>
          </cell>
        </row>
        <row r="635">
          <cell r="A635">
            <v>1.0178997437953949</v>
          </cell>
          <cell r="B635">
            <v>1.0022995874285698</v>
          </cell>
          <cell r="C635">
            <v>1.3920994910597801</v>
          </cell>
          <cell r="D635">
            <v>1.4648286826610566</v>
          </cell>
          <cell r="E635">
            <v>1.3991411192417145</v>
          </cell>
          <cell r="F635">
            <v>1.2585621381998062</v>
          </cell>
          <cell r="G635">
            <v>1.02242119461298</v>
          </cell>
          <cell r="H635">
            <v>1.04</v>
          </cell>
          <cell r="I635">
            <v>0.99301493167877197</v>
          </cell>
          <cell r="J635">
            <v>1.1454492807388306</v>
          </cell>
        </row>
        <row r="636">
          <cell r="A636">
            <v>1.084837786436081</v>
          </cell>
          <cell r="B636">
            <v>0.98769889324903493</v>
          </cell>
          <cell r="C636">
            <v>0.92048453420400611</v>
          </cell>
          <cell r="D636">
            <v>1.0914710290431977</v>
          </cell>
          <cell r="E636">
            <v>0.79354833197593677</v>
          </cell>
          <cell r="F636">
            <v>0.98409091484546651</v>
          </cell>
          <cell r="G636">
            <v>1.1273003354668618</v>
          </cell>
          <cell r="H636">
            <v>1.04</v>
          </cell>
          <cell r="I636">
            <v>1.3211920261383057</v>
          </cell>
          <cell r="J636">
            <v>1.2073565721511841</v>
          </cell>
        </row>
        <row r="637">
          <cell r="A637">
            <v>1.0868503968715668</v>
          </cell>
          <cell r="B637">
            <v>1.0830935642123223</v>
          </cell>
          <cell r="C637">
            <v>1.1773101004958153</v>
          </cell>
          <cell r="D637">
            <v>1.1484026439189912</v>
          </cell>
          <cell r="E637">
            <v>1.3559180958271027</v>
          </cell>
          <cell r="F637">
            <v>1.0050138736963272</v>
          </cell>
          <cell r="G637">
            <v>0.96396805197000501</v>
          </cell>
          <cell r="H637">
            <v>1.04</v>
          </cell>
          <cell r="I637">
            <v>1.2398333549499512</v>
          </cell>
          <cell r="J637">
            <v>1.2267817258834839</v>
          </cell>
        </row>
        <row r="638">
          <cell r="A638">
            <v>1.1262211720943451</v>
          </cell>
          <cell r="B638">
            <v>1.0797076627612114</v>
          </cell>
          <cell r="C638">
            <v>1.8098529490828514</v>
          </cell>
          <cell r="D638">
            <v>1.4815247781276704</v>
          </cell>
          <cell r="E638">
            <v>1.5812998278141022</v>
          </cell>
          <cell r="F638">
            <v>1.8013263250589371</v>
          </cell>
          <cell r="G638">
            <v>0.99619014412164686</v>
          </cell>
          <cell r="H638">
            <v>1.04</v>
          </cell>
          <cell r="I638">
            <v>1.2024198770523071</v>
          </cell>
          <cell r="J638">
            <v>1.2371230125427246</v>
          </cell>
        </row>
        <row r="639">
          <cell r="A639">
            <v>1.0592912356853486</v>
          </cell>
          <cell r="B639">
            <v>1.0595560476183892</v>
          </cell>
          <cell r="C639">
            <v>1.4064394149184227</v>
          </cell>
          <cell r="D639">
            <v>1.4249079949855805</v>
          </cell>
          <cell r="E639">
            <v>1.3189347250461578</v>
          </cell>
          <cell r="F639">
            <v>1.3530750776529312</v>
          </cell>
          <cell r="G639">
            <v>1.00934906154871</v>
          </cell>
          <cell r="H639">
            <v>1.04</v>
          </cell>
          <cell r="I639">
            <v>1.2462196350097656</v>
          </cell>
          <cell r="J639">
            <v>1.2178026437759399</v>
          </cell>
        </row>
        <row r="640">
          <cell r="A640">
            <v>1.0857511680126191</v>
          </cell>
          <cell r="B640">
            <v>1.0429902479052544</v>
          </cell>
          <cell r="C640">
            <v>0.946121982038021</v>
          </cell>
          <cell r="D640">
            <v>1.1544129378795625</v>
          </cell>
          <cell r="E640">
            <v>0.995438502550125</v>
          </cell>
          <cell r="F640">
            <v>0.99191831600666036</v>
          </cell>
          <cell r="G640">
            <v>1.1542843118309976</v>
          </cell>
          <cell r="H640">
            <v>1.04</v>
          </cell>
          <cell r="I640">
            <v>0.88660955429077148</v>
          </cell>
          <cell r="J640">
            <v>1.1654787063598633</v>
          </cell>
        </row>
        <row r="641">
          <cell r="A641">
            <v>1.0352204959392548</v>
          </cell>
          <cell r="B641">
            <v>1.0200629636645318</v>
          </cell>
          <cell r="C641">
            <v>1.3203513535857201</v>
          </cell>
          <cell r="D641">
            <v>1.2824404962062836</v>
          </cell>
          <cell r="E641">
            <v>1.1540477735996246</v>
          </cell>
          <cell r="F641">
            <v>1.1302491928339005</v>
          </cell>
          <cell r="G641">
            <v>1.1322901979088784</v>
          </cell>
          <cell r="H641">
            <v>1.04</v>
          </cell>
          <cell r="I641">
            <v>1.4432777166366577</v>
          </cell>
          <cell r="J641">
            <v>1.032105565071106</v>
          </cell>
        </row>
        <row r="642">
          <cell r="A642">
            <v>1.0264441888332367</v>
          </cell>
          <cell r="B642">
            <v>1.0203527614474297</v>
          </cell>
          <cell r="C642">
            <v>0.94581960767507545</v>
          </cell>
          <cell r="D642">
            <v>0.75307668519020077</v>
          </cell>
          <cell r="E642">
            <v>0.82364301514625538</v>
          </cell>
          <cell r="F642">
            <v>0.75174807560443868</v>
          </cell>
          <cell r="G642">
            <v>1.0768827930092812</v>
          </cell>
          <cell r="H642">
            <v>1.04</v>
          </cell>
          <cell r="I642">
            <v>0.8365018367767334</v>
          </cell>
          <cell r="J642">
            <v>1.0912461280822754</v>
          </cell>
        </row>
        <row r="643">
          <cell r="A643">
            <v>1.1027246634960175</v>
          </cell>
          <cell r="B643">
            <v>1.015880386531353</v>
          </cell>
          <cell r="C643">
            <v>0.83414535850286475</v>
          </cell>
          <cell r="D643">
            <v>0.80243916583061214</v>
          </cell>
          <cell r="E643">
            <v>0.82726030182838428</v>
          </cell>
          <cell r="F643">
            <v>1.0613916422128677</v>
          </cell>
          <cell r="G643">
            <v>1.0634964242577554</v>
          </cell>
          <cell r="H643">
            <v>1.04</v>
          </cell>
          <cell r="I643">
            <v>1.1697036027908325</v>
          </cell>
          <cell r="J643">
            <v>1.1631029844284058</v>
          </cell>
        </row>
        <row r="644">
          <cell r="A644">
            <v>1.1078686635494233</v>
          </cell>
          <cell r="B644">
            <v>1.0986484691500664</v>
          </cell>
          <cell r="C644">
            <v>1.3725150737166405</v>
          </cell>
          <cell r="D644">
            <v>1.542434764623642</v>
          </cell>
          <cell r="E644">
            <v>1.5043069584369659</v>
          </cell>
          <cell r="F644">
            <v>1.3021379019021988</v>
          </cell>
          <cell r="G644">
            <v>1.2264076009392739</v>
          </cell>
          <cell r="H644">
            <v>1.04</v>
          </cell>
          <cell r="I644">
            <v>1.2967233657836914</v>
          </cell>
          <cell r="J644">
            <v>1.1690080165863037</v>
          </cell>
        </row>
        <row r="645">
          <cell r="A645">
            <v>1.0389743964672089</v>
          </cell>
          <cell r="B645">
            <v>1.0233600541949273</v>
          </cell>
          <cell r="C645">
            <v>1.4609730157256127</v>
          </cell>
          <cell r="D645">
            <v>1.5185763366222382</v>
          </cell>
          <cell r="E645">
            <v>1.5978409512042999</v>
          </cell>
          <cell r="F645">
            <v>1.4605200792551041</v>
          </cell>
          <cell r="G645">
            <v>0.99277753978967664</v>
          </cell>
          <cell r="H645">
            <v>1.04</v>
          </cell>
          <cell r="I645">
            <v>1.2147173881530762</v>
          </cell>
          <cell r="J645">
            <v>1.1924899816513062</v>
          </cell>
        </row>
        <row r="646">
          <cell r="A646">
            <v>1.0139064710140229</v>
          </cell>
          <cell r="B646">
            <v>0.95018879622220997</v>
          </cell>
          <cell r="C646">
            <v>1.2776013526320458</v>
          </cell>
          <cell r="D646">
            <v>1.2498838431835175</v>
          </cell>
          <cell r="E646">
            <v>1.0185487730503082</v>
          </cell>
          <cell r="F646">
            <v>1.0919178034067154</v>
          </cell>
          <cell r="G646">
            <v>1.0644089713692666</v>
          </cell>
          <cell r="H646">
            <v>1.04</v>
          </cell>
          <cell r="I646">
            <v>1.3552237749099731</v>
          </cell>
          <cell r="J646">
            <v>1.3954160213470459</v>
          </cell>
        </row>
        <row r="647">
          <cell r="A647">
            <v>1.1197891156673432</v>
          </cell>
          <cell r="B647">
            <v>1.068085353076458</v>
          </cell>
          <cell r="C647">
            <v>0.98299854129552833</v>
          </cell>
          <cell r="D647">
            <v>1.0626714951992036</v>
          </cell>
          <cell r="E647">
            <v>1.0751768810749054</v>
          </cell>
          <cell r="F647">
            <v>0.96629785549640645</v>
          </cell>
          <cell r="G647">
            <v>1.1172595754265786</v>
          </cell>
          <cell r="H647">
            <v>1.04</v>
          </cell>
          <cell r="I647">
            <v>1.263414740562439</v>
          </cell>
          <cell r="J647">
            <v>1.2227979898452759</v>
          </cell>
        </row>
        <row r="648">
          <cell r="A648">
            <v>1.0149940173625946</v>
          </cell>
          <cell r="B648">
            <v>0.96812860220670705</v>
          </cell>
          <cell r="C648">
            <v>0.85848259061574927</v>
          </cell>
          <cell r="D648">
            <v>0.93583036732673641</v>
          </cell>
          <cell r="E648">
            <v>0.99981044363975513</v>
          </cell>
          <cell r="F648">
            <v>0.92944400560855855</v>
          </cell>
          <cell r="G648">
            <v>1.1040374770760537</v>
          </cell>
          <cell r="H648">
            <v>1.04</v>
          </cell>
          <cell r="I648">
            <v>1.2727603912353516</v>
          </cell>
          <cell r="J648">
            <v>1.3700214624404907</v>
          </cell>
        </row>
        <row r="649">
          <cell r="A649">
            <v>1.1336382548809052</v>
          </cell>
          <cell r="B649">
            <v>1.0717420980334282</v>
          </cell>
          <cell r="C649">
            <v>0.9000203523039817</v>
          </cell>
          <cell r="D649">
            <v>0.82917596173286434</v>
          </cell>
          <cell r="E649">
            <v>0.73064272236824024</v>
          </cell>
          <cell r="F649">
            <v>0.89748989593982686</v>
          </cell>
          <cell r="G649">
            <v>1.169930411875248</v>
          </cell>
          <cell r="H649">
            <v>1.04</v>
          </cell>
          <cell r="I649">
            <v>1.4354202747344971</v>
          </cell>
          <cell r="J649">
            <v>1.3063082695007324</v>
          </cell>
        </row>
        <row r="650">
          <cell r="A650">
            <v>0.9868343989849091</v>
          </cell>
          <cell r="B650">
            <v>0.9555792018771172</v>
          </cell>
          <cell r="C650">
            <v>1.2447701606154442</v>
          </cell>
          <cell r="D650">
            <v>0.99757225584983822</v>
          </cell>
          <cell r="E650">
            <v>1.2391233904361725</v>
          </cell>
          <cell r="F650">
            <v>1.1482233310937882</v>
          </cell>
          <cell r="G650">
            <v>1.2659728065133096</v>
          </cell>
          <cell r="H650">
            <v>1.04</v>
          </cell>
          <cell r="I650">
            <v>1.20481276512146</v>
          </cell>
          <cell r="J650">
            <v>1.3340586423873901</v>
          </cell>
        </row>
        <row r="651">
          <cell r="A651">
            <v>1.0165420691967011</v>
          </cell>
          <cell r="B651">
            <v>1.0311396524310112</v>
          </cell>
          <cell r="C651">
            <v>1.0251567277312279</v>
          </cell>
          <cell r="D651">
            <v>0.93411184620857235</v>
          </cell>
          <cell r="E651">
            <v>1.0381700260639191</v>
          </cell>
          <cell r="F651">
            <v>0.9233897830247878</v>
          </cell>
          <cell r="G651">
            <v>0.94011957794427869</v>
          </cell>
          <cell r="H651">
            <v>1.04</v>
          </cell>
          <cell r="I651">
            <v>1.4424964189529419</v>
          </cell>
          <cell r="J651">
            <v>1.0991455316543579</v>
          </cell>
        </row>
        <row r="652">
          <cell r="A652">
            <v>1.1220534961223603</v>
          </cell>
          <cell r="B652">
            <v>1.0620962783694268</v>
          </cell>
          <cell r="C652">
            <v>1.4310010585188866</v>
          </cell>
          <cell r="D652">
            <v>1.1814535386562348</v>
          </cell>
          <cell r="E652">
            <v>1.302791403055191</v>
          </cell>
          <cell r="F652">
            <v>1.3141669536828995</v>
          </cell>
          <cell r="G652">
            <v>1.0754229560494424</v>
          </cell>
          <cell r="H652">
            <v>1.04</v>
          </cell>
          <cell r="I652">
            <v>0.9262656569480896</v>
          </cell>
          <cell r="J652">
            <v>1.2133153676986694</v>
          </cell>
        </row>
        <row r="653">
          <cell r="A653">
            <v>1.0562164704799653</v>
          </cell>
          <cell r="B653">
            <v>0.99644021242856984</v>
          </cell>
          <cell r="C653">
            <v>1.1091635140776634</v>
          </cell>
          <cell r="D653">
            <v>1.1997390515804291</v>
          </cell>
          <cell r="E653">
            <v>1.3728253109455109</v>
          </cell>
          <cell r="F653">
            <v>1.4437149072885513</v>
          </cell>
          <cell r="G653">
            <v>1.1098042264580728</v>
          </cell>
          <cell r="H653">
            <v>1.04</v>
          </cell>
          <cell r="I653">
            <v>0.82847410440444946</v>
          </cell>
          <cell r="J653">
            <v>0.94745630025863647</v>
          </cell>
        </row>
        <row r="654">
          <cell r="A654">
            <v>1.1032333295345307</v>
          </cell>
          <cell r="B654">
            <v>1.0239979431033135</v>
          </cell>
          <cell r="C654">
            <v>1.4812440785765648</v>
          </cell>
          <cell r="D654">
            <v>1.1054905183315278</v>
          </cell>
          <cell r="E654">
            <v>1.2079985601902008</v>
          </cell>
          <cell r="F654">
            <v>1.1815771366357803</v>
          </cell>
          <cell r="G654">
            <v>1.1460167899727822</v>
          </cell>
          <cell r="H654">
            <v>1.04</v>
          </cell>
          <cell r="I654">
            <v>0.98100447654724121</v>
          </cell>
          <cell r="J654">
            <v>1.2598397731781006</v>
          </cell>
        </row>
        <row r="655">
          <cell r="A655">
            <v>1.073656670331955</v>
          </cell>
          <cell r="B655">
            <v>1.0636033222079277</v>
          </cell>
          <cell r="C655">
            <v>1.0416538628935814</v>
          </cell>
          <cell r="D655">
            <v>0.90801913809776302</v>
          </cell>
          <cell r="E655">
            <v>1.0132415754795074</v>
          </cell>
          <cell r="F655">
            <v>1.0988427902460098</v>
          </cell>
          <cell r="G655">
            <v>1.0507161155343057</v>
          </cell>
          <cell r="H655">
            <v>1.04</v>
          </cell>
          <cell r="I655">
            <v>1.5821959972381592</v>
          </cell>
          <cell r="J655">
            <v>1.1878815889358521</v>
          </cell>
        </row>
        <row r="656">
          <cell r="A656">
            <v>1.0306416671276093</v>
          </cell>
          <cell r="B656">
            <v>1.041411678493023</v>
          </cell>
          <cell r="C656">
            <v>0.98317169278860084</v>
          </cell>
          <cell r="D656">
            <v>0.8502615220546722</v>
          </cell>
          <cell r="E656">
            <v>1.0898060066699982</v>
          </cell>
          <cell r="F656">
            <v>0.76108466637134542</v>
          </cell>
          <cell r="G656">
            <v>1.1709993615746499</v>
          </cell>
          <cell r="H656">
            <v>1.04</v>
          </cell>
          <cell r="I656">
            <v>1.3176407814025879</v>
          </cell>
          <cell r="J656">
            <v>1.2294139862060547</v>
          </cell>
        </row>
        <row r="657">
          <cell r="A657">
            <v>1.0358117740154267</v>
          </cell>
          <cell r="B657">
            <v>0.97316209524869923</v>
          </cell>
          <cell r="C657">
            <v>0.96696298450231544</v>
          </cell>
          <cell r="D657">
            <v>1.015438390493393</v>
          </cell>
          <cell r="E657">
            <v>0.94287322592735279</v>
          </cell>
          <cell r="F657">
            <v>0.85260205519199361</v>
          </cell>
          <cell r="G657">
            <v>0.98231412321329115</v>
          </cell>
          <cell r="H657">
            <v>1.04</v>
          </cell>
          <cell r="I657">
            <v>1.2566548585891724</v>
          </cell>
          <cell r="J657">
            <v>1.0302966833114624</v>
          </cell>
        </row>
        <row r="658">
          <cell r="A658">
            <v>1.0193949859142304</v>
          </cell>
          <cell r="B658">
            <v>1.0149677202105523</v>
          </cell>
          <cell r="C658">
            <v>1.3653958949446678</v>
          </cell>
          <cell r="D658">
            <v>1.4634987838268281</v>
          </cell>
          <cell r="E658">
            <v>1.5239556295871735</v>
          </cell>
          <cell r="F658">
            <v>1.3157899881601334</v>
          </cell>
          <cell r="G658">
            <v>0.99009109884500501</v>
          </cell>
          <cell r="H658">
            <v>1.04</v>
          </cell>
          <cell r="I658">
            <v>1.3240261077880859</v>
          </cell>
          <cell r="J658">
            <v>1.1479250192642212</v>
          </cell>
        </row>
        <row r="659">
          <cell r="A659">
            <v>1.0359532754421235</v>
          </cell>
          <cell r="B659">
            <v>0.95442412346601491</v>
          </cell>
          <cell r="C659">
            <v>0.70959334701299659</v>
          </cell>
          <cell r="D659">
            <v>0.75459404063224789</v>
          </cell>
          <cell r="E659">
            <v>0.80141048264503467</v>
          </cell>
          <cell r="F659">
            <v>0.79179083359241476</v>
          </cell>
          <cell r="G659">
            <v>1.0815170541405679</v>
          </cell>
          <cell r="H659">
            <v>1.04</v>
          </cell>
          <cell r="I659">
            <v>1.3227978944778442</v>
          </cell>
          <cell r="J659">
            <v>1.0879522562026978</v>
          </cell>
        </row>
        <row r="660">
          <cell r="A660">
            <v>1.0458500306606293</v>
          </cell>
          <cell r="B660">
            <v>1.0630567476153374</v>
          </cell>
          <cell r="C660">
            <v>1.3651435288786888</v>
          </cell>
          <cell r="D660">
            <v>1.3825984723567963</v>
          </cell>
          <cell r="E660">
            <v>1.4882271749973297</v>
          </cell>
          <cell r="F660">
            <v>1.164828112244606</v>
          </cell>
          <cell r="G660">
            <v>1.000564767420292</v>
          </cell>
          <cell r="H660">
            <v>1.04</v>
          </cell>
          <cell r="I660">
            <v>1.6508809328079224</v>
          </cell>
          <cell r="J660">
            <v>1.3655905723571777</v>
          </cell>
        </row>
        <row r="661">
          <cell r="A661">
            <v>1.0766210477352143</v>
          </cell>
          <cell r="B661">
            <v>1.0889914438128472</v>
          </cell>
          <cell r="C661">
            <v>1.2671046170592308</v>
          </cell>
          <cell r="D661">
            <v>1.0080066449642182</v>
          </cell>
          <cell r="E661">
            <v>1.3136893970966339</v>
          </cell>
          <cell r="F661">
            <v>1.2266103531122208</v>
          </cell>
          <cell r="G661">
            <v>1.0096833243966103</v>
          </cell>
          <cell r="H661">
            <v>1.04</v>
          </cell>
          <cell r="I661">
            <v>1.3834253549575806</v>
          </cell>
          <cell r="J661">
            <v>1.2578710317611694</v>
          </cell>
        </row>
        <row r="662">
          <cell r="A662">
            <v>1.0301496903896332</v>
          </cell>
          <cell r="B662">
            <v>0.96893004626035695</v>
          </cell>
          <cell r="C662">
            <v>1.3144998463988304</v>
          </cell>
          <cell r="D662">
            <v>1.0878899819850922</v>
          </cell>
          <cell r="E662">
            <v>1.1759596331119537</v>
          </cell>
          <cell r="F662">
            <v>1.1626816297769547</v>
          </cell>
          <cell r="G662">
            <v>1.1966681018471719</v>
          </cell>
          <cell r="H662">
            <v>1.04</v>
          </cell>
          <cell r="I662">
            <v>1.3278133869171143</v>
          </cell>
          <cell r="J662">
            <v>1.1713515520095825</v>
          </cell>
        </row>
        <row r="663">
          <cell r="A663">
            <v>1.0589902322292328</v>
          </cell>
          <cell r="B663">
            <v>1.0546620294451714</v>
          </cell>
          <cell r="C663">
            <v>1.129528156220913</v>
          </cell>
          <cell r="D663">
            <v>1.1743493802547456</v>
          </cell>
          <cell r="E663">
            <v>0.99635021519660938</v>
          </cell>
          <cell r="F663">
            <v>0.90369879257678976</v>
          </cell>
          <cell r="G663">
            <v>0.9897922411561012</v>
          </cell>
          <cell r="H663">
            <v>1.04</v>
          </cell>
          <cell r="I663">
            <v>0.91491127014160156</v>
          </cell>
          <cell r="J663">
            <v>1.2441065311431885</v>
          </cell>
        </row>
        <row r="664">
          <cell r="A664">
            <v>1.0514072101116181</v>
          </cell>
          <cell r="B664">
            <v>1.0069219276309014</v>
          </cell>
          <cell r="C664">
            <v>1.3219288501143456</v>
          </cell>
          <cell r="D664">
            <v>1.1668927199840546</v>
          </cell>
          <cell r="E664">
            <v>1.1299150450229645</v>
          </cell>
          <cell r="F664">
            <v>1.1934496666193009</v>
          </cell>
          <cell r="G664">
            <v>1.1007264390587808</v>
          </cell>
          <cell r="H664">
            <v>1.04</v>
          </cell>
          <cell r="I664">
            <v>1.7503817081451416</v>
          </cell>
          <cell r="J664">
            <v>1.3983925580978394</v>
          </cell>
        </row>
        <row r="665">
          <cell r="A665">
            <v>1.0896451394557953</v>
          </cell>
          <cell r="B665">
            <v>1.0387713119387627</v>
          </cell>
          <cell r="C665">
            <v>1.0287257346510887</v>
          </cell>
          <cell r="D665">
            <v>0.96190400195121761</v>
          </cell>
          <cell r="E665">
            <v>1.048020051240921</v>
          </cell>
          <cell r="F665">
            <v>0.92930745136737813</v>
          </cell>
          <cell r="G665">
            <v>0.95625300556421278</v>
          </cell>
          <cell r="H665">
            <v>1.04</v>
          </cell>
          <cell r="I665">
            <v>1.3011349439620972</v>
          </cell>
          <cell r="J665">
            <v>1.1667643785476685</v>
          </cell>
        </row>
        <row r="666">
          <cell r="A666">
            <v>1.0917417924404145</v>
          </cell>
          <cell r="B666">
            <v>1.0621374055743218</v>
          </cell>
          <cell r="C666">
            <v>1.3780016812682152</v>
          </cell>
          <cell r="D666">
            <v>1.3286380298137666</v>
          </cell>
          <cell r="E666">
            <v>1.465765641450882</v>
          </cell>
          <cell r="F666">
            <v>1.5300208832025528</v>
          </cell>
          <cell r="G666">
            <v>1.1449775233864785</v>
          </cell>
          <cell r="H666">
            <v>1.04</v>
          </cell>
          <cell r="I666">
            <v>1.1001802682876587</v>
          </cell>
          <cell r="J666">
            <v>1.4990391731262207</v>
          </cell>
        </row>
        <row r="667">
          <cell r="A667">
            <v>1.0240216176509858</v>
          </cell>
          <cell r="B667">
            <v>1.0325776740908623</v>
          </cell>
          <cell r="C667">
            <v>0.78157006829977027</v>
          </cell>
          <cell r="D667">
            <v>0.78954131674766537</v>
          </cell>
          <cell r="E667">
            <v>0.77879361939430225</v>
          </cell>
          <cell r="F667">
            <v>0.72931008589267721</v>
          </cell>
          <cell r="G667">
            <v>0.92852593809366224</v>
          </cell>
          <cell r="H667">
            <v>1.04</v>
          </cell>
          <cell r="I667">
            <v>1.0477930307388306</v>
          </cell>
          <cell r="J667">
            <v>1.0217384099960327</v>
          </cell>
        </row>
        <row r="668">
          <cell r="A668">
            <v>1.1043496053218842</v>
          </cell>
          <cell r="B668">
            <v>1.1266209289431572</v>
          </cell>
          <cell r="C668">
            <v>1.0910136613249779</v>
          </cell>
          <cell r="D668">
            <v>1.0747804172039033</v>
          </cell>
          <cell r="E668">
            <v>1.0610350830554962</v>
          </cell>
          <cell r="F668">
            <v>1.0432794595956802</v>
          </cell>
          <cell r="G668">
            <v>1.0924437776207925</v>
          </cell>
          <cell r="H668">
            <v>1.04</v>
          </cell>
          <cell r="I668">
            <v>1.2964438199996948</v>
          </cell>
          <cell r="J668">
            <v>1.3898130655288696</v>
          </cell>
        </row>
        <row r="669">
          <cell r="A669">
            <v>1.0561129968166352</v>
          </cell>
          <cell r="B669">
            <v>1.0427879497408867</v>
          </cell>
          <cell r="C669">
            <v>0.89048962920904151</v>
          </cell>
          <cell r="D669">
            <v>0.87399841618537899</v>
          </cell>
          <cell r="E669">
            <v>1.0320818884372711</v>
          </cell>
          <cell r="F669">
            <v>1.0745662952661514</v>
          </cell>
          <cell r="G669">
            <v>1.2710227504372598</v>
          </cell>
          <cell r="H669">
            <v>1.04</v>
          </cell>
          <cell r="I669">
            <v>0.85700833797454834</v>
          </cell>
          <cell r="J669">
            <v>1.0455611944198608</v>
          </cell>
        </row>
        <row r="670">
          <cell r="A670">
            <v>1.043787113904953</v>
          </cell>
          <cell r="B670">
            <v>1.0502435371279717</v>
          </cell>
          <cell r="C670">
            <v>1.3398407611250878</v>
          </cell>
          <cell r="D670">
            <v>1.4241584069728852</v>
          </cell>
          <cell r="E670">
            <v>1.1773316128253937</v>
          </cell>
          <cell r="F670">
            <v>1.2918843532800675</v>
          </cell>
          <cell r="G670">
            <v>0.99087883383035658</v>
          </cell>
          <cell r="H670">
            <v>1.04</v>
          </cell>
          <cell r="I670">
            <v>1.3830448389053345</v>
          </cell>
          <cell r="J670">
            <v>1.3534481525421143</v>
          </cell>
        </row>
        <row r="671">
          <cell r="A671">
            <v>1.0210044305324555</v>
          </cell>
          <cell r="B671">
            <v>1.0283760234713555</v>
          </cell>
          <cell r="C671">
            <v>0.83855622142553321</v>
          </cell>
          <cell r="D671">
            <v>0.95041449141502377</v>
          </cell>
          <cell r="E671">
            <v>0.88015531134605396</v>
          </cell>
          <cell r="F671">
            <v>1.0178897882699967</v>
          </cell>
          <cell r="G671">
            <v>1.0773176684975625</v>
          </cell>
          <cell r="H671">
            <v>1.04</v>
          </cell>
          <cell r="I671">
            <v>1.1773043870925903</v>
          </cell>
          <cell r="J671">
            <v>1.1416926383972168</v>
          </cell>
        </row>
        <row r="672">
          <cell r="A672">
            <v>1.0079507749080658</v>
          </cell>
          <cell r="B672">
            <v>0.97729770392179494</v>
          </cell>
          <cell r="C672">
            <v>0.880767396390438</v>
          </cell>
          <cell r="D672">
            <v>0.99195231270790096</v>
          </cell>
          <cell r="E672">
            <v>0.82185195517539966</v>
          </cell>
          <cell r="F672">
            <v>0.89862238419055929</v>
          </cell>
          <cell r="G672">
            <v>1.2748963370919228</v>
          </cell>
          <cell r="H672">
            <v>1.04</v>
          </cell>
          <cell r="I672">
            <v>1.2334393262863159</v>
          </cell>
          <cell r="J672">
            <v>1.1316367387771606</v>
          </cell>
        </row>
        <row r="673">
          <cell r="A673">
            <v>1.0704604308605195</v>
          </cell>
          <cell r="B673">
            <v>1.0362853214144707</v>
          </cell>
          <cell r="C673">
            <v>1.3235367450118065</v>
          </cell>
          <cell r="D673">
            <v>1.2085361011028291</v>
          </cell>
          <cell r="E673">
            <v>1.2922144396305084</v>
          </cell>
          <cell r="F673">
            <v>1.2437161709070206</v>
          </cell>
          <cell r="G673">
            <v>1.1085948482155801</v>
          </cell>
          <cell r="H673">
            <v>1.04</v>
          </cell>
          <cell r="I673">
            <v>1.0643942356109619</v>
          </cell>
          <cell r="J673">
            <v>1.2722879648208618</v>
          </cell>
        </row>
        <row r="674">
          <cell r="A674">
            <v>1.0475408952236176</v>
          </cell>
          <cell r="B674">
            <v>1.0287843152880669</v>
          </cell>
          <cell r="C674">
            <v>0.83877514928579322</v>
          </cell>
          <cell r="D674">
            <v>0.75632829737663265</v>
          </cell>
          <cell r="E674">
            <v>0.90502362084388721</v>
          </cell>
          <cell r="F674">
            <v>0.96410762321948995</v>
          </cell>
          <cell r="G674">
            <v>1.0319041743874551</v>
          </cell>
          <cell r="H674">
            <v>1.04</v>
          </cell>
          <cell r="I674">
            <v>1.4013442993164063</v>
          </cell>
          <cell r="J674">
            <v>0.98977154493331909</v>
          </cell>
        </row>
        <row r="675">
          <cell r="A675">
            <v>1.0079623382091523</v>
          </cell>
          <cell r="B675">
            <v>0.99348972290754323</v>
          </cell>
          <cell r="C675">
            <v>0.74304526180028907</v>
          </cell>
          <cell r="D675">
            <v>0.8468464739322662</v>
          </cell>
          <cell r="E675">
            <v>0.85836117100715625</v>
          </cell>
          <cell r="F675">
            <v>0.77845208895206441</v>
          </cell>
          <cell r="G675">
            <v>1.0339105859398843</v>
          </cell>
          <cell r="H675">
            <v>1.04</v>
          </cell>
          <cell r="I675">
            <v>1.0041129589080811</v>
          </cell>
          <cell r="J675">
            <v>1.0781949758529663</v>
          </cell>
        </row>
        <row r="676">
          <cell r="A676">
            <v>1.045187227010727</v>
          </cell>
          <cell r="B676">
            <v>1.0395069524645806</v>
          </cell>
          <cell r="C676">
            <v>1.0076407107710839</v>
          </cell>
          <cell r="D676">
            <v>0.97029037547111507</v>
          </cell>
          <cell r="E676">
            <v>0.89675866198539722</v>
          </cell>
          <cell r="F676">
            <v>0.96790175688266744</v>
          </cell>
          <cell r="G676">
            <v>1.0044934287667275</v>
          </cell>
          <cell r="H676">
            <v>1.04</v>
          </cell>
          <cell r="I676">
            <v>1.4967824220657349</v>
          </cell>
          <cell r="J676">
            <v>1.208438515663147</v>
          </cell>
        </row>
        <row r="677">
          <cell r="A677">
            <v>0.94936530995368962</v>
          </cell>
          <cell r="B677">
            <v>0.94936953037977223</v>
          </cell>
          <cell r="C677">
            <v>1.0332279118895531</v>
          </cell>
          <cell r="D677">
            <v>0.94148106646537777</v>
          </cell>
          <cell r="E677">
            <v>0.84754632544517505</v>
          </cell>
          <cell r="F677">
            <v>0.95234357368946065</v>
          </cell>
          <cell r="G677">
            <v>0.9051820173859596</v>
          </cell>
          <cell r="H677">
            <v>1.04</v>
          </cell>
          <cell r="I677">
            <v>1.3972799777984619</v>
          </cell>
          <cell r="J677">
            <v>1.1864509582519531</v>
          </cell>
        </row>
        <row r="678">
          <cell r="A678">
            <v>1.0810712497234345</v>
          </cell>
          <cell r="B678">
            <v>1.0447842285037041</v>
          </cell>
          <cell r="C678">
            <v>1.1922109040617943</v>
          </cell>
          <cell r="D678">
            <v>1.1956048734188081</v>
          </cell>
          <cell r="E678">
            <v>1.2418610317707062</v>
          </cell>
          <cell r="F678">
            <v>1.3515724445581436</v>
          </cell>
          <cell r="G678">
            <v>0.97331113964319227</v>
          </cell>
          <cell r="H678">
            <v>1.04</v>
          </cell>
          <cell r="I678">
            <v>0.85714930295944214</v>
          </cell>
          <cell r="J678">
            <v>1.1247048377990723</v>
          </cell>
        </row>
        <row r="679">
          <cell r="A679">
            <v>1.0564633529186249</v>
          </cell>
          <cell r="B679">
            <v>1.0024885341525078</v>
          </cell>
          <cell r="C679">
            <v>0.88286798328161231</v>
          </cell>
          <cell r="D679">
            <v>0.68935210776329037</v>
          </cell>
          <cell r="E679">
            <v>0.67474113535881031</v>
          </cell>
          <cell r="F679">
            <v>0.72076075327396383</v>
          </cell>
          <cell r="G679">
            <v>1.031126929819584</v>
          </cell>
          <cell r="H679">
            <v>1.04</v>
          </cell>
          <cell r="I679">
            <v>1.2804843187332153</v>
          </cell>
          <cell r="J679">
            <v>1.1521214246749878</v>
          </cell>
        </row>
        <row r="680">
          <cell r="A680">
            <v>1.0497867982387543</v>
          </cell>
          <cell r="B680">
            <v>1.0580864354968071</v>
          </cell>
          <cell r="C680">
            <v>0.87388329833745948</v>
          </cell>
          <cell r="D680">
            <v>1.0357762105464936</v>
          </cell>
          <cell r="E680">
            <v>1.1152087910175323</v>
          </cell>
          <cell r="F680">
            <v>1.1619198824167252</v>
          </cell>
          <cell r="G680">
            <v>1.0137856736779214</v>
          </cell>
          <cell r="H680">
            <v>1.04</v>
          </cell>
          <cell r="I680">
            <v>1.0250073671340942</v>
          </cell>
          <cell r="J680">
            <v>1.3018503189086914</v>
          </cell>
        </row>
        <row r="681">
          <cell r="A681">
            <v>1.090678326368332</v>
          </cell>
          <cell r="B681">
            <v>1.0031701728701592</v>
          </cell>
          <cell r="C681">
            <v>1.1366679581999779</v>
          </cell>
          <cell r="D681">
            <v>1.2445442206859589</v>
          </cell>
          <cell r="E681">
            <v>1.023915932893753</v>
          </cell>
          <cell r="F681">
            <v>0.95644425404071798</v>
          </cell>
          <cell r="G681">
            <v>0.88318897634744642</v>
          </cell>
          <cell r="H681">
            <v>1.04</v>
          </cell>
          <cell r="I681">
            <v>1.4805053472518921</v>
          </cell>
          <cell r="J681">
            <v>1.1613529920578003</v>
          </cell>
        </row>
        <row r="682">
          <cell r="A682">
            <v>1.0850859801769257</v>
          </cell>
          <cell r="B682">
            <v>1.0862131521105767</v>
          </cell>
          <cell r="C682">
            <v>1.1523309859633446</v>
          </cell>
          <cell r="D682">
            <v>1.0635232455730439</v>
          </cell>
          <cell r="E682">
            <v>1.3290924293994903</v>
          </cell>
          <cell r="F682">
            <v>1.3928189779520035</v>
          </cell>
          <cell r="G682">
            <v>1.0962597861886025</v>
          </cell>
          <cell r="H682">
            <v>1.04</v>
          </cell>
          <cell r="I682">
            <v>1.0870828628540039</v>
          </cell>
          <cell r="J682">
            <v>1.2770087718963623</v>
          </cell>
        </row>
        <row r="683">
          <cell r="A683">
            <v>1.0752568166255951</v>
          </cell>
          <cell r="B683">
            <v>1.0120913192629815</v>
          </cell>
          <cell r="C683">
            <v>1.546530953347683</v>
          </cell>
          <cell r="D683">
            <v>1.5202986724376679</v>
          </cell>
          <cell r="E683">
            <v>1.7402852041721344</v>
          </cell>
          <cell r="F683">
            <v>1.4787198807001114</v>
          </cell>
          <cell r="G683">
            <v>1.2774301305413247</v>
          </cell>
          <cell r="H683">
            <v>1.04</v>
          </cell>
          <cell r="I683">
            <v>0.78986197710037231</v>
          </cell>
          <cell r="J683">
            <v>1.1863579750061035</v>
          </cell>
        </row>
        <row r="684">
          <cell r="A684">
            <v>1.0169701497554779</v>
          </cell>
          <cell r="B684">
            <v>0.97620604485273366</v>
          </cell>
          <cell r="C684">
            <v>1.0297654780745507</v>
          </cell>
          <cell r="D684">
            <v>0.98828203749656673</v>
          </cell>
          <cell r="E684">
            <v>0.96790628266334522</v>
          </cell>
          <cell r="F684">
            <v>0.93671595108509054</v>
          </cell>
          <cell r="G684">
            <v>0.92790306955575941</v>
          </cell>
          <cell r="H684">
            <v>1.04</v>
          </cell>
          <cell r="I684">
            <v>0.95118600130081177</v>
          </cell>
          <cell r="J684">
            <v>1.179216742515564</v>
          </cell>
        </row>
        <row r="685">
          <cell r="A685">
            <v>1.0712660472393036</v>
          </cell>
          <cell r="B685">
            <v>1.0373251840472222</v>
          </cell>
          <cell r="C685">
            <v>0.89282410472631446</v>
          </cell>
          <cell r="D685">
            <v>0.97923435044288631</v>
          </cell>
          <cell r="E685">
            <v>1.2379821999073028</v>
          </cell>
          <cell r="F685">
            <v>0.99757592928409566</v>
          </cell>
          <cell r="G685">
            <v>1.1612541213631631</v>
          </cell>
          <cell r="H685">
            <v>1.04</v>
          </cell>
          <cell r="I685">
            <v>0.90205442905426025</v>
          </cell>
          <cell r="J685">
            <v>1.1749598979949951</v>
          </cell>
        </row>
        <row r="686">
          <cell r="A686">
            <v>1.0495397965908051</v>
          </cell>
          <cell r="B686">
            <v>0.98865244835615163</v>
          </cell>
          <cell r="C686">
            <v>1.0019498977065087</v>
          </cell>
          <cell r="D686">
            <v>1.1153472192287446</v>
          </cell>
          <cell r="E686">
            <v>0.92966841292381275</v>
          </cell>
          <cell r="F686">
            <v>1.129600217461586</v>
          </cell>
          <cell r="G686">
            <v>1.095529629290104</v>
          </cell>
          <cell r="H686">
            <v>1.04</v>
          </cell>
          <cell r="I686">
            <v>0.97866690158843994</v>
          </cell>
          <cell r="J686">
            <v>1.331575870513916</v>
          </cell>
        </row>
        <row r="687">
          <cell r="A687">
            <v>1.1333210389614106</v>
          </cell>
          <cell r="B687">
            <v>1.07741789072752</v>
          </cell>
          <cell r="C687">
            <v>0.94112347692251197</v>
          </cell>
          <cell r="D687">
            <v>1.2055887706279755</v>
          </cell>
          <cell r="E687">
            <v>1.2117553217411041</v>
          </cell>
          <cell r="F687">
            <v>1.0354633833169937</v>
          </cell>
          <cell r="G687">
            <v>1.1405411496758462</v>
          </cell>
          <cell r="H687">
            <v>1.04</v>
          </cell>
          <cell r="I687">
            <v>1.0270271301269531</v>
          </cell>
          <cell r="J687">
            <v>1.1349307298660278</v>
          </cell>
        </row>
        <row r="688">
          <cell r="A688">
            <v>1.0306025664806366</v>
          </cell>
          <cell r="B688">
            <v>1.0095551416277886</v>
          </cell>
          <cell r="C688">
            <v>1.1378012809157372</v>
          </cell>
          <cell r="D688">
            <v>1.1042953259944916</v>
          </cell>
          <cell r="E688">
            <v>1.1529779894351959</v>
          </cell>
          <cell r="F688">
            <v>0.9592932368516921</v>
          </cell>
          <cell r="G688">
            <v>1.0468658939003945</v>
          </cell>
          <cell r="H688">
            <v>1.04</v>
          </cell>
          <cell r="I688">
            <v>1.0185784101486206</v>
          </cell>
          <cell r="J688">
            <v>1.1319307088851929</v>
          </cell>
        </row>
        <row r="689">
          <cell r="A689">
            <v>1.0297924201488495</v>
          </cell>
          <cell r="B689">
            <v>0.9957856342196465</v>
          </cell>
          <cell r="C689">
            <v>1.1646625909209252</v>
          </cell>
          <cell r="D689">
            <v>1.2591409213542939</v>
          </cell>
          <cell r="E689">
            <v>1.1009388430118561</v>
          </cell>
          <cell r="F689">
            <v>1.309218456864357</v>
          </cell>
          <cell r="G689">
            <v>1.1000035539269448</v>
          </cell>
          <cell r="H689">
            <v>1.04</v>
          </cell>
          <cell r="I689">
            <v>1.1500556468963623</v>
          </cell>
          <cell r="J689">
            <v>1.083740234375</v>
          </cell>
        </row>
        <row r="690">
          <cell r="A690">
            <v>1.0549737136363984</v>
          </cell>
          <cell r="B690">
            <v>1.0095819637179375</v>
          </cell>
          <cell r="C690">
            <v>0.94410829871892921</v>
          </cell>
          <cell r="D690">
            <v>0.88115836453437801</v>
          </cell>
          <cell r="E690">
            <v>0.95214353632926929</v>
          </cell>
          <cell r="F690">
            <v>0.86481552374362936</v>
          </cell>
          <cell r="G690">
            <v>1.0415272250771523</v>
          </cell>
          <cell r="H690">
            <v>1.04</v>
          </cell>
          <cell r="I690">
            <v>1.4093577861785889</v>
          </cell>
          <cell r="J690">
            <v>1.1286845207214355</v>
          </cell>
        </row>
        <row r="691">
          <cell r="A691">
            <v>1.1039246242046357</v>
          </cell>
          <cell r="B691">
            <v>1.0500674650073052</v>
          </cell>
          <cell r="C691">
            <v>1.29753219217062</v>
          </cell>
          <cell r="D691">
            <v>1.1522304542064667</v>
          </cell>
          <cell r="E691">
            <v>1.1834325058460236</v>
          </cell>
          <cell r="F691">
            <v>1.100669553399086</v>
          </cell>
          <cell r="G691">
            <v>1.0993805661797524</v>
          </cell>
          <cell r="H691">
            <v>1.04</v>
          </cell>
          <cell r="I691">
            <v>1.9283517599105835</v>
          </cell>
          <cell r="J691">
            <v>1.2332255840301514</v>
          </cell>
        </row>
        <row r="692">
          <cell r="A692">
            <v>1.0866089980602265</v>
          </cell>
          <cell r="B692">
            <v>1.0845206186175347</v>
          </cell>
          <cell r="C692">
            <v>1.4897380980849266</v>
          </cell>
          <cell r="D692">
            <v>1.4807904489040375</v>
          </cell>
          <cell r="E692">
            <v>1.4170188171863556</v>
          </cell>
          <cell r="F692">
            <v>1.5667845512628555</v>
          </cell>
          <cell r="G692">
            <v>1.2857570186257363</v>
          </cell>
          <cell r="H692">
            <v>1.04</v>
          </cell>
          <cell r="I692">
            <v>1.2435861825942993</v>
          </cell>
          <cell r="J692">
            <v>1.2544797658920288</v>
          </cell>
        </row>
        <row r="693">
          <cell r="A693">
            <v>1.0351685206890107</v>
          </cell>
          <cell r="B693">
            <v>1.0071130201220513</v>
          </cell>
          <cell r="C693">
            <v>1.123936525285244</v>
          </cell>
          <cell r="D693">
            <v>1.6726502902507783</v>
          </cell>
          <cell r="E693">
            <v>1.5677304728031158</v>
          </cell>
          <cell r="F693">
            <v>1.1985282207727432</v>
          </cell>
          <cell r="G693">
            <v>1.0966738000512124</v>
          </cell>
          <cell r="H693">
            <v>1.04</v>
          </cell>
          <cell r="I693">
            <v>1.0428899526596069</v>
          </cell>
          <cell r="J693">
            <v>0.99370026588439941</v>
          </cell>
        </row>
        <row r="694">
          <cell r="A694">
            <v>1.0523346583843232</v>
          </cell>
          <cell r="B694">
            <v>1.018604676425457</v>
          </cell>
          <cell r="C694">
            <v>1.0492511901259423</v>
          </cell>
          <cell r="D694">
            <v>1.2091837651729584</v>
          </cell>
          <cell r="E694">
            <v>1.078368590593338</v>
          </cell>
          <cell r="F694">
            <v>1.0998683477640152</v>
          </cell>
          <cell r="G694">
            <v>1.0028863683342935</v>
          </cell>
          <cell r="H694">
            <v>1.04</v>
          </cell>
          <cell r="I694">
            <v>1.2323371171951294</v>
          </cell>
          <cell r="J694">
            <v>1.2376860380172729</v>
          </cell>
        </row>
        <row r="695">
          <cell r="A695">
            <v>1.0669038217067719</v>
          </cell>
          <cell r="B695">
            <v>1.008995096385479</v>
          </cell>
          <cell r="C695">
            <v>1.4166607770323754</v>
          </cell>
          <cell r="D695">
            <v>1.5086251027584077</v>
          </cell>
          <cell r="E695">
            <v>1.5084501965045929</v>
          </cell>
          <cell r="F695">
            <v>1.4755735899209976</v>
          </cell>
          <cell r="G695">
            <v>1.1081889405846597</v>
          </cell>
          <cell r="H695">
            <v>1.04</v>
          </cell>
          <cell r="I695">
            <v>0.96792566776275635</v>
          </cell>
          <cell r="J695">
            <v>1.1586272716522217</v>
          </cell>
        </row>
        <row r="696">
          <cell r="A696">
            <v>1.031130544424057</v>
          </cell>
          <cell r="B696">
            <v>1.0272969409823418</v>
          </cell>
          <cell r="C696">
            <v>1.0856056126952172</v>
          </cell>
          <cell r="D696">
            <v>1.0985549218654633</v>
          </cell>
          <cell r="E696">
            <v>0.94882647824287403</v>
          </cell>
          <cell r="F696">
            <v>1.0648550297021866</v>
          </cell>
          <cell r="G696">
            <v>1.2703884378075601</v>
          </cell>
          <cell r="H696">
            <v>1.04</v>
          </cell>
          <cell r="I696">
            <v>0.97201502323150635</v>
          </cell>
          <cell r="J696">
            <v>0.93393063545227051</v>
          </cell>
        </row>
        <row r="697">
          <cell r="A697">
            <v>1.0693232934474945</v>
          </cell>
          <cell r="B697">
            <v>1.0112744972109795</v>
          </cell>
          <cell r="C697">
            <v>1.1523108395934105</v>
          </cell>
          <cell r="D697">
            <v>1.0062821633815766</v>
          </cell>
          <cell r="E697">
            <v>1.2132299406528473</v>
          </cell>
          <cell r="F697">
            <v>1.0245064998865128</v>
          </cell>
          <cell r="G697">
            <v>0.97307647615671156</v>
          </cell>
          <cell r="H697">
            <v>1.04</v>
          </cell>
          <cell r="I697">
            <v>1.3769152164459229</v>
          </cell>
          <cell r="J697">
            <v>1.1300828456878662</v>
          </cell>
        </row>
        <row r="698">
          <cell r="A698">
            <v>1.1094505708217621</v>
          </cell>
          <cell r="B698">
            <v>1.0564017698168755</v>
          </cell>
          <cell r="C698">
            <v>1.1310547503829003</v>
          </cell>
          <cell r="D698">
            <v>1.2261766917705537</v>
          </cell>
          <cell r="E698">
            <v>1.2039788229465485</v>
          </cell>
          <cell r="F698">
            <v>1.1037186886072159</v>
          </cell>
          <cell r="G698">
            <v>1.4262444511055947</v>
          </cell>
          <cell r="H698">
            <v>1.04</v>
          </cell>
          <cell r="I698">
            <v>1.1867550611495972</v>
          </cell>
          <cell r="J698">
            <v>1.2256938219070435</v>
          </cell>
        </row>
        <row r="699">
          <cell r="A699">
            <v>1.1170850913524628</v>
          </cell>
          <cell r="B699">
            <v>1.0153097316622735</v>
          </cell>
          <cell r="C699">
            <v>1.3581912431120873</v>
          </cell>
          <cell r="D699">
            <v>1.7430468327999116</v>
          </cell>
          <cell r="E699">
            <v>1.529386804819107</v>
          </cell>
          <cell r="F699">
            <v>1.6278635765314102</v>
          </cell>
          <cell r="G699">
            <v>0.94527007490396497</v>
          </cell>
          <cell r="H699">
            <v>1.04</v>
          </cell>
          <cell r="I699">
            <v>1.0681772232055664</v>
          </cell>
          <cell r="J699">
            <v>1.3743240833282471</v>
          </cell>
        </row>
        <row r="700">
          <cell r="A700">
            <v>1.1937246243953705</v>
          </cell>
          <cell r="B700">
            <v>1.1316070958971978</v>
          </cell>
          <cell r="C700">
            <v>0.86084758371114722</v>
          </cell>
          <cell r="D700">
            <v>0.79718984436988827</v>
          </cell>
          <cell r="E700">
            <v>0.77712760996818531</v>
          </cell>
          <cell r="F700">
            <v>0.90357004654407491</v>
          </cell>
          <cell r="G700">
            <v>1.1510228648781777</v>
          </cell>
          <cell r="H700">
            <v>1.04</v>
          </cell>
          <cell r="I700">
            <v>0.92242008447647095</v>
          </cell>
          <cell r="J700">
            <v>0.96217024326324463</v>
          </cell>
        </row>
        <row r="701">
          <cell r="A701">
            <v>1.0067413966655732</v>
          </cell>
          <cell r="B701">
            <v>1.0215335294604302</v>
          </cell>
          <cell r="C701">
            <v>1.3742114219069481</v>
          </cell>
          <cell r="D701">
            <v>1.5014798171520234</v>
          </cell>
          <cell r="E701">
            <v>1.3570549948215485</v>
          </cell>
          <cell r="F701">
            <v>1.4829371477365494</v>
          </cell>
          <cell r="G701">
            <v>0.91744007021188734</v>
          </cell>
          <cell r="H701">
            <v>1.04</v>
          </cell>
          <cell r="I701">
            <v>1.1202813386917114</v>
          </cell>
          <cell r="J701">
            <v>1.1683328151702881</v>
          </cell>
        </row>
        <row r="702">
          <cell r="A702">
            <v>0.98800843167304997</v>
          </cell>
          <cell r="B702">
            <v>1.0006455585360527</v>
          </cell>
          <cell r="C702">
            <v>0.86666338771581641</v>
          </cell>
          <cell r="D702">
            <v>0.9575569756031036</v>
          </cell>
          <cell r="E702">
            <v>0.9215130670070647</v>
          </cell>
          <cell r="F702">
            <v>0.85997228872776021</v>
          </cell>
          <cell r="G702">
            <v>1.0008878245949746</v>
          </cell>
          <cell r="H702">
            <v>1.04</v>
          </cell>
          <cell r="I702">
            <v>0.99385255575180054</v>
          </cell>
          <cell r="J702">
            <v>1.0247671604156494</v>
          </cell>
        </row>
        <row r="703">
          <cell r="A703">
            <v>1.0476561706066132</v>
          </cell>
          <cell r="B703">
            <v>1.0485194131731987</v>
          </cell>
          <cell r="C703">
            <v>1.1827423486113549</v>
          </cell>
          <cell r="D703">
            <v>1.4253565795421601</v>
          </cell>
          <cell r="E703">
            <v>0.94243131709098804</v>
          </cell>
          <cell r="F703">
            <v>1.0727028156518936</v>
          </cell>
          <cell r="G703">
            <v>1.2203686967492104</v>
          </cell>
          <cell r="H703">
            <v>1.04</v>
          </cell>
          <cell r="I703">
            <v>1.0688352584838867</v>
          </cell>
          <cell r="J703">
            <v>1.1088979244232178</v>
          </cell>
        </row>
        <row r="704">
          <cell r="A704">
            <v>1.0839717309474945</v>
          </cell>
          <cell r="B704">
            <v>1.0026481553912163</v>
          </cell>
          <cell r="C704">
            <v>1.132557621896267</v>
          </cell>
          <cell r="D704">
            <v>1.218103242635727</v>
          </cell>
          <cell r="E704">
            <v>1.2301751835346222</v>
          </cell>
          <cell r="F704">
            <v>1.3966628814935684</v>
          </cell>
          <cell r="G704">
            <v>1.1082562938332559</v>
          </cell>
          <cell r="H704">
            <v>1.04</v>
          </cell>
          <cell r="I704">
            <v>1.1917074918746948</v>
          </cell>
          <cell r="J704">
            <v>1.1774898767471313</v>
          </cell>
        </row>
        <row r="705">
          <cell r="A705">
            <v>1.0946360747814179</v>
          </cell>
          <cell r="B705">
            <v>1.0818037196993828</v>
          </cell>
          <cell r="C705">
            <v>0.69825100034475318</v>
          </cell>
          <cell r="D705">
            <v>0.72100884985923763</v>
          </cell>
          <cell r="E705">
            <v>0.73531793189048755</v>
          </cell>
          <cell r="F705">
            <v>0.68989424955844869</v>
          </cell>
          <cell r="G705">
            <v>1.0911421313881875</v>
          </cell>
          <cell r="H705">
            <v>1.04</v>
          </cell>
          <cell r="I705">
            <v>1.512816309928894</v>
          </cell>
          <cell r="J705">
            <v>1.2535539865493774</v>
          </cell>
        </row>
        <row r="706">
          <cell r="A706">
            <v>1.0958249490261078</v>
          </cell>
          <cell r="B706">
            <v>0.98731509894132619</v>
          </cell>
          <cell r="C706">
            <v>1.3927667054533959</v>
          </cell>
          <cell r="D706">
            <v>1.3883940703868867</v>
          </cell>
          <cell r="E706">
            <v>1.1622612936496735</v>
          </cell>
          <cell r="F706">
            <v>1.4563197399377823</v>
          </cell>
          <cell r="G706">
            <v>1.0479267373681069</v>
          </cell>
          <cell r="H706">
            <v>1.04</v>
          </cell>
          <cell r="I706">
            <v>1.2531877756118774</v>
          </cell>
          <cell r="J706">
            <v>1.2128411531448364</v>
          </cell>
        </row>
        <row r="707">
          <cell r="A707">
            <v>1.092524759054184</v>
          </cell>
          <cell r="B707">
            <v>1.0214567586779595</v>
          </cell>
          <cell r="C707">
            <v>1.3507420930266381</v>
          </cell>
          <cell r="D707">
            <v>1.3072621352672578</v>
          </cell>
          <cell r="E707">
            <v>1.3335961563587189</v>
          </cell>
          <cell r="F707">
            <v>1.1174524332284927</v>
          </cell>
          <cell r="G707">
            <v>0.98404539972543714</v>
          </cell>
          <cell r="H707">
            <v>1.04</v>
          </cell>
          <cell r="I707">
            <v>1.030267596244812</v>
          </cell>
          <cell r="J707">
            <v>1.1801238059997559</v>
          </cell>
        </row>
        <row r="708">
          <cell r="A708">
            <v>1.0577502171993256</v>
          </cell>
          <cell r="B708">
            <v>1.0084183618426323</v>
          </cell>
          <cell r="C708">
            <v>1.471284142434597</v>
          </cell>
          <cell r="D708">
            <v>1.4325496680736542</v>
          </cell>
          <cell r="E708">
            <v>1.3962949974536896</v>
          </cell>
          <cell r="F708">
            <v>1.330673387169838</v>
          </cell>
          <cell r="G708">
            <v>0.97682912498712537</v>
          </cell>
          <cell r="H708">
            <v>1.04</v>
          </cell>
          <cell r="I708">
            <v>1.2364575862884521</v>
          </cell>
          <cell r="J708">
            <v>1.1877872943878174</v>
          </cell>
        </row>
        <row r="709">
          <cell r="A709">
            <v>1.0282916944026947</v>
          </cell>
          <cell r="B709">
            <v>1.0158822938799859</v>
          </cell>
          <cell r="C709">
            <v>1.0002753648161888</v>
          </cell>
          <cell r="D709">
            <v>0.96552647423744198</v>
          </cell>
          <cell r="E709">
            <v>0.93369929623603809</v>
          </cell>
          <cell r="F709">
            <v>0.96415429365634908</v>
          </cell>
          <cell r="G709">
            <v>1.1414944663643838</v>
          </cell>
          <cell r="H709">
            <v>1.04</v>
          </cell>
          <cell r="I709">
            <v>1.1679437160491943</v>
          </cell>
          <cell r="J709">
            <v>1.0927544832229614</v>
          </cell>
        </row>
        <row r="710">
          <cell r="A710">
            <v>1.0731401364803315</v>
          </cell>
          <cell r="B710">
            <v>1.0219554111361504</v>
          </cell>
          <cell r="C710">
            <v>0.93822490304708472</v>
          </cell>
          <cell r="D710">
            <v>0.86798722815513607</v>
          </cell>
          <cell r="E710">
            <v>0.83908324074745166</v>
          </cell>
          <cell r="F710">
            <v>0.98361008417606344</v>
          </cell>
          <cell r="G710">
            <v>1.1584959760308267</v>
          </cell>
          <cell r="H710">
            <v>1.04</v>
          </cell>
          <cell r="I710">
            <v>0.80526769161224365</v>
          </cell>
          <cell r="J710">
            <v>1.2811448574066162</v>
          </cell>
        </row>
        <row r="711">
          <cell r="A711">
            <v>1.0736105363368988</v>
          </cell>
          <cell r="B711">
            <v>1.0602271959185601</v>
          </cell>
          <cell r="C711">
            <v>1.0177376183867455</v>
          </cell>
          <cell r="D711">
            <v>1.0613346822261811</v>
          </cell>
          <cell r="E711">
            <v>1.0326654179096222</v>
          </cell>
          <cell r="F711">
            <v>1.0199405456781387</v>
          </cell>
          <cell r="G711">
            <v>1.1023652091622353</v>
          </cell>
          <cell r="H711">
            <v>1.04</v>
          </cell>
          <cell r="I711">
            <v>0.88723069429397583</v>
          </cell>
          <cell r="J711">
            <v>1.1362576484680176</v>
          </cell>
        </row>
        <row r="712">
          <cell r="A712">
            <v>1.0651194970607758</v>
          </cell>
          <cell r="B712">
            <v>1.0092564031481743</v>
          </cell>
          <cell r="C712">
            <v>0.97043185561895362</v>
          </cell>
          <cell r="D712">
            <v>0.979575169801712</v>
          </cell>
          <cell r="E712">
            <v>0.88219659161567676</v>
          </cell>
          <cell r="F712">
            <v>0.92902510416507711</v>
          </cell>
          <cell r="G712">
            <v>0.91943968683481214</v>
          </cell>
          <cell r="H712">
            <v>1.04</v>
          </cell>
          <cell r="I712">
            <v>1.2511765956878662</v>
          </cell>
          <cell r="J712">
            <v>1.2572579383850098</v>
          </cell>
        </row>
        <row r="713">
          <cell r="A713">
            <v>1.0804781835079194</v>
          </cell>
          <cell r="B713">
            <v>1.0899538204073906</v>
          </cell>
          <cell r="C713">
            <v>0.9781756314635276</v>
          </cell>
          <cell r="D713">
            <v>0.99673361849784847</v>
          </cell>
          <cell r="E713">
            <v>1.1540173752307892</v>
          </cell>
          <cell r="F713">
            <v>1.2210270668268204</v>
          </cell>
          <cell r="G713">
            <v>1.1966785922646523</v>
          </cell>
          <cell r="H713">
            <v>1.04</v>
          </cell>
          <cell r="I713">
            <v>0.91314703226089478</v>
          </cell>
          <cell r="J713">
            <v>1.1944136619567871</v>
          </cell>
        </row>
        <row r="714">
          <cell r="A714">
            <v>1.1096917312145234</v>
          </cell>
          <cell r="B714">
            <v>1.0800289317965508</v>
          </cell>
          <cell r="C714">
            <v>1.2322716626524925</v>
          </cell>
          <cell r="D714">
            <v>1.290129495382309</v>
          </cell>
          <cell r="E714">
            <v>1.1309050781726837</v>
          </cell>
          <cell r="F714">
            <v>1.2139727379083634</v>
          </cell>
          <cell r="G714">
            <v>0.99510516077280042</v>
          </cell>
          <cell r="H714">
            <v>1.04</v>
          </cell>
          <cell r="I714">
            <v>1.2332432270050049</v>
          </cell>
          <cell r="J714">
            <v>1.1861361265182495</v>
          </cell>
        </row>
        <row r="715">
          <cell r="A715">
            <v>1.0473506371974945</v>
          </cell>
          <cell r="B715">
            <v>1.0123082801699639</v>
          </cell>
          <cell r="C715">
            <v>1.0828294667601586</v>
          </cell>
          <cell r="D715">
            <v>1.1053387649059296</v>
          </cell>
          <cell r="E715">
            <v>1.028946564912796</v>
          </cell>
          <cell r="F715">
            <v>1.1624963785409927</v>
          </cell>
          <cell r="G715">
            <v>1.0415853992104531</v>
          </cell>
          <cell r="H715">
            <v>1.04</v>
          </cell>
          <cell r="I715">
            <v>1.0482174158096313</v>
          </cell>
          <cell r="J715">
            <v>1.1403417587280273</v>
          </cell>
        </row>
        <row r="716">
          <cell r="A716">
            <v>0.99963521170616154</v>
          </cell>
          <cell r="B716">
            <v>0.95614538639783864</v>
          </cell>
          <cell r="C716">
            <v>1.0508245143294335</v>
          </cell>
          <cell r="D716">
            <v>1.3407215602397919</v>
          </cell>
          <cell r="E716">
            <v>1.26487557721138</v>
          </cell>
          <cell r="F716">
            <v>1.1245065237283707</v>
          </cell>
          <cell r="G716">
            <v>1.0659826532006265</v>
          </cell>
          <cell r="H716">
            <v>1.04</v>
          </cell>
          <cell r="I716">
            <v>0.86332571506500244</v>
          </cell>
          <cell r="J716">
            <v>1.1725095510482788</v>
          </cell>
        </row>
        <row r="717">
          <cell r="A717">
            <v>1.0499964873790741</v>
          </cell>
          <cell r="B717">
            <v>1.0348393127322197</v>
          </cell>
          <cell r="C717">
            <v>0.9536595854163169</v>
          </cell>
          <cell r="D717">
            <v>0.90228117775917049</v>
          </cell>
          <cell r="E717">
            <v>0.9757195575237273</v>
          </cell>
          <cell r="F717">
            <v>1.1568642164468765</v>
          </cell>
          <cell r="G717">
            <v>1.1653334632515908</v>
          </cell>
          <cell r="H717">
            <v>1.04</v>
          </cell>
          <cell r="I717">
            <v>1.4907208681106567</v>
          </cell>
          <cell r="J717">
            <v>1.5474400520324707</v>
          </cell>
        </row>
        <row r="718">
          <cell r="A718">
            <v>1.0226991097927094</v>
          </cell>
          <cell r="B718">
            <v>0.99240676611661915</v>
          </cell>
          <cell r="C718">
            <v>1.0695041331648827</v>
          </cell>
          <cell r="D718">
            <v>1.0722606904506684</v>
          </cell>
          <cell r="E718">
            <v>1.0850806696414947</v>
          </cell>
          <cell r="F718">
            <v>0.9339973236322402</v>
          </cell>
          <cell r="G718">
            <v>1.1510951057076455</v>
          </cell>
          <cell r="H718">
            <v>1.04</v>
          </cell>
          <cell r="I718">
            <v>1.0740163326263428</v>
          </cell>
          <cell r="J718">
            <v>1.0950855016708374</v>
          </cell>
        </row>
        <row r="719">
          <cell r="A719">
            <v>1.0452146451473237</v>
          </cell>
          <cell r="B719">
            <v>1.0000508829951287</v>
          </cell>
          <cell r="C719">
            <v>0.87176238626241676</v>
          </cell>
          <cell r="D719">
            <v>0.92687637877464291</v>
          </cell>
          <cell r="E719">
            <v>0.82970397305488575</v>
          </cell>
          <cell r="F719">
            <v>0.88069187653064718</v>
          </cell>
          <cell r="G719">
            <v>1.1312526002526284</v>
          </cell>
          <cell r="H719">
            <v>1.04</v>
          </cell>
          <cell r="I719">
            <v>2.0407090187072754</v>
          </cell>
          <cell r="J719">
            <v>1.1493597030639648</v>
          </cell>
        </row>
        <row r="720">
          <cell r="A720">
            <v>1.0958878915309906</v>
          </cell>
          <cell r="B720">
            <v>1.032262246310711</v>
          </cell>
          <cell r="C720">
            <v>1.3290301474928856</v>
          </cell>
          <cell r="D720">
            <v>1.2687155730724335</v>
          </cell>
          <cell r="E720">
            <v>1.4294503195285797</v>
          </cell>
          <cell r="F720">
            <v>1.4475963617563248</v>
          </cell>
          <cell r="G720">
            <v>1.0196573272347451</v>
          </cell>
          <cell r="H720">
            <v>1.04</v>
          </cell>
          <cell r="I720">
            <v>0.68339049816131592</v>
          </cell>
          <cell r="J720">
            <v>1.2641494274139404</v>
          </cell>
        </row>
        <row r="721">
          <cell r="A721">
            <v>1.0247304360866547</v>
          </cell>
          <cell r="B721">
            <v>0.94441805332899098</v>
          </cell>
          <cell r="C721">
            <v>0.97611140340566627</v>
          </cell>
          <cell r="D721">
            <v>0.89287556481361385</v>
          </cell>
          <cell r="E721">
            <v>0.87008844447135913</v>
          </cell>
          <cell r="F721">
            <v>0.93680309307575216</v>
          </cell>
          <cell r="G721">
            <v>1.1105304494500161</v>
          </cell>
          <cell r="H721">
            <v>1.04</v>
          </cell>
          <cell r="I721">
            <v>0.90840691328048706</v>
          </cell>
          <cell r="J721">
            <v>0.99352997541427612</v>
          </cell>
        </row>
        <row r="722">
          <cell r="A722">
            <v>0.97661482501029973</v>
          </cell>
          <cell r="B722">
            <v>0.93611417263746266</v>
          </cell>
          <cell r="C722">
            <v>1.0948202523589134</v>
          </cell>
          <cell r="D722">
            <v>1.0873091943264008</v>
          </cell>
          <cell r="E722">
            <v>1.1189226372241974</v>
          </cell>
          <cell r="F722">
            <v>1.1275269294977188</v>
          </cell>
          <cell r="G722">
            <v>1.1925111547112466</v>
          </cell>
          <cell r="H722">
            <v>1.04</v>
          </cell>
          <cell r="I722">
            <v>1.3359295129776001</v>
          </cell>
          <cell r="J722">
            <v>1.2272990942001343</v>
          </cell>
        </row>
        <row r="723">
          <cell r="A723">
            <v>1.0636156718730927</v>
          </cell>
          <cell r="B723">
            <v>1.0729049846529961</v>
          </cell>
          <cell r="C723">
            <v>1.1820751342177391</v>
          </cell>
          <cell r="D723">
            <v>1.0220831162929536</v>
          </cell>
          <cell r="E723">
            <v>1.0060013992786407</v>
          </cell>
          <cell r="F723">
            <v>1.1254226471185684</v>
          </cell>
          <cell r="G723">
            <v>0.95163155943155286</v>
          </cell>
          <cell r="H723">
            <v>1.04</v>
          </cell>
          <cell r="I723">
            <v>2.0052659511566162</v>
          </cell>
          <cell r="J723">
            <v>1.12479567527771</v>
          </cell>
        </row>
        <row r="724">
          <cell r="A724">
            <v>1.0886636893749237</v>
          </cell>
          <cell r="B724">
            <v>1.0534031793475152</v>
          </cell>
          <cell r="C724">
            <v>1.0883284720778466</v>
          </cell>
          <cell r="D724">
            <v>1.1492769248485566</v>
          </cell>
          <cell r="E724">
            <v>1.0550659162998199</v>
          </cell>
          <cell r="F724">
            <v>1.0097067857980728</v>
          </cell>
          <cell r="G724">
            <v>0.91372145563364027</v>
          </cell>
          <cell r="H724">
            <v>1.04</v>
          </cell>
          <cell r="I724">
            <v>1.0392063856124878</v>
          </cell>
          <cell r="J724">
            <v>1.1348831653594971</v>
          </cell>
        </row>
        <row r="725">
          <cell r="A725">
            <v>1.1011187951564789</v>
          </cell>
          <cell r="B725">
            <v>1.0719657346606255</v>
          </cell>
          <cell r="C725">
            <v>1.4111211213469506</v>
          </cell>
          <cell r="D725">
            <v>1.2352760560512543</v>
          </cell>
          <cell r="E725">
            <v>1.2264285547733307</v>
          </cell>
          <cell r="F725">
            <v>1.4750824476480484</v>
          </cell>
          <cell r="G725">
            <v>1.1397958531975747</v>
          </cell>
          <cell r="H725">
            <v>1.04</v>
          </cell>
          <cell r="I725">
            <v>1.1148529052734375</v>
          </cell>
          <cell r="J725">
            <v>1.1552640199661255</v>
          </cell>
        </row>
        <row r="726">
          <cell r="A726">
            <v>1.0706669013500214</v>
          </cell>
          <cell r="B726">
            <v>1.0370775863528252</v>
          </cell>
          <cell r="C726">
            <v>1.2273176822066307</v>
          </cell>
          <cell r="D726">
            <v>1.3252465255260468</v>
          </cell>
          <cell r="E726">
            <v>1.3576198084354401</v>
          </cell>
          <cell r="F726">
            <v>1.1974343563318253</v>
          </cell>
          <cell r="G726">
            <v>1.0946433082222939</v>
          </cell>
          <cell r="H726">
            <v>1.04</v>
          </cell>
          <cell r="I726">
            <v>1.543939471244812</v>
          </cell>
          <cell r="J726">
            <v>1.2959637641906738</v>
          </cell>
        </row>
        <row r="727">
          <cell r="A727">
            <v>1.0989826838970185</v>
          </cell>
          <cell r="B727">
            <v>1.0418645545840264</v>
          </cell>
          <cell r="C727">
            <v>0.95366393655538551</v>
          </cell>
          <cell r="D727">
            <v>1.1603238112926484</v>
          </cell>
          <cell r="E727">
            <v>1.1603374941349029</v>
          </cell>
          <cell r="F727">
            <v>0.97415589344501485</v>
          </cell>
          <cell r="G727">
            <v>1.049281431734562</v>
          </cell>
          <cell r="H727">
            <v>1.04</v>
          </cell>
          <cell r="I727">
            <v>1.0695459842681885</v>
          </cell>
          <cell r="J727">
            <v>1.0839723348617554</v>
          </cell>
        </row>
        <row r="728">
          <cell r="A728">
            <v>1.0457616965770722</v>
          </cell>
          <cell r="B728">
            <v>0.97295908182859425</v>
          </cell>
          <cell r="C728">
            <v>0.85605155557394019</v>
          </cell>
          <cell r="D728">
            <v>0.83673913550376888</v>
          </cell>
          <cell r="E728">
            <v>0.88139210772514331</v>
          </cell>
          <cell r="F728">
            <v>0.7558066154718398</v>
          </cell>
          <cell r="G728">
            <v>1.1610456243157388</v>
          </cell>
          <cell r="H728">
            <v>1.04</v>
          </cell>
          <cell r="I728">
            <v>0.87913215160369873</v>
          </cell>
          <cell r="J728">
            <v>1.2525248527526855</v>
          </cell>
        </row>
        <row r="729">
          <cell r="A729">
            <v>1.117225162267685</v>
          </cell>
          <cell r="B729">
            <v>1.0746115848422051</v>
          </cell>
          <cell r="C729">
            <v>1.180858722627163</v>
          </cell>
          <cell r="D729">
            <v>0.94445968937873837</v>
          </cell>
          <cell r="E729">
            <v>0.98616413903236377</v>
          </cell>
          <cell r="F729">
            <v>0.98616652739047994</v>
          </cell>
          <cell r="G729">
            <v>1.0678833261132241</v>
          </cell>
          <cell r="H729">
            <v>1.04</v>
          </cell>
          <cell r="I729">
            <v>1.1310415267944336</v>
          </cell>
          <cell r="J729">
            <v>1.2771656513214111</v>
          </cell>
        </row>
        <row r="730">
          <cell r="A730">
            <v>0.994444183588028</v>
          </cell>
          <cell r="B730">
            <v>0.97453180998563771</v>
          </cell>
          <cell r="C730">
            <v>1.3783963832259178</v>
          </cell>
          <cell r="D730">
            <v>1.2813838250637055</v>
          </cell>
          <cell r="E730">
            <v>1.3172154886722565</v>
          </cell>
          <cell r="F730">
            <v>1.3310031200647354</v>
          </cell>
          <cell r="G730">
            <v>0.94445808082818983</v>
          </cell>
          <cell r="H730">
            <v>1.04</v>
          </cell>
          <cell r="I730">
            <v>0.79176247119903564</v>
          </cell>
          <cell r="J730">
            <v>1.1384624242782593</v>
          </cell>
        </row>
        <row r="731">
          <cell r="A731">
            <v>0.97653280901908879</v>
          </cell>
          <cell r="B731">
            <v>1.0336889430880547</v>
          </cell>
          <cell r="C731">
            <v>0.8963703426718711</v>
          </cell>
          <cell r="D731">
            <v>0.6417387850284576</v>
          </cell>
          <cell r="E731">
            <v>0.76385907959938038</v>
          </cell>
          <cell r="F731">
            <v>0.71982984793186178</v>
          </cell>
          <cell r="G731">
            <v>1.1256060138344766</v>
          </cell>
          <cell r="H731">
            <v>1.04</v>
          </cell>
          <cell r="I731">
            <v>1.5350438356399536</v>
          </cell>
          <cell r="J731">
            <v>1.1143313646316528</v>
          </cell>
        </row>
        <row r="732">
          <cell r="A732">
            <v>1.1044130246639252</v>
          </cell>
          <cell r="B732">
            <v>1.0778946086764336</v>
          </cell>
          <cell r="C732">
            <v>1.2930219087004662</v>
          </cell>
          <cell r="D732">
            <v>1.2923388011455537</v>
          </cell>
          <cell r="E732">
            <v>1.281279967546463</v>
          </cell>
          <cell r="F732">
            <v>1.3566654230356217</v>
          </cell>
          <cell r="G732">
            <v>0.96359474807977674</v>
          </cell>
          <cell r="H732">
            <v>1.04</v>
          </cell>
          <cell r="I732">
            <v>1.399428129196167</v>
          </cell>
          <cell r="J732">
            <v>1.2509983777999878</v>
          </cell>
        </row>
        <row r="733">
          <cell r="A733">
            <v>1.0737444083690644</v>
          </cell>
          <cell r="B733">
            <v>1.0406350299715996</v>
          </cell>
          <cell r="C733">
            <v>1.1418650063872338</v>
          </cell>
          <cell r="D733">
            <v>1.2328382260799409</v>
          </cell>
          <cell r="E733">
            <v>0.90666811299324024</v>
          </cell>
          <cell r="F733">
            <v>1.2761307264566422</v>
          </cell>
          <cell r="G733">
            <v>1.0611468091607095</v>
          </cell>
          <cell r="H733">
            <v>1.04</v>
          </cell>
          <cell r="I733">
            <v>1.5835469961166382</v>
          </cell>
          <cell r="J733">
            <v>1.1494673490524292</v>
          </cell>
        </row>
        <row r="734">
          <cell r="A734">
            <v>1.0473058145046235</v>
          </cell>
          <cell r="B734">
            <v>1.0317246124148369</v>
          </cell>
          <cell r="C734">
            <v>0.95234786599874488</v>
          </cell>
          <cell r="D734">
            <v>1.1440715320110322</v>
          </cell>
          <cell r="E734">
            <v>1.1541328890323639</v>
          </cell>
          <cell r="F734">
            <v>1.0385621095895767</v>
          </cell>
          <cell r="G734">
            <v>1.4283561244606973</v>
          </cell>
          <cell r="H734">
            <v>1.04</v>
          </cell>
          <cell r="I734">
            <v>0.82910776138305664</v>
          </cell>
          <cell r="J734">
            <v>1.0837762355804443</v>
          </cell>
        </row>
        <row r="735">
          <cell r="A735">
            <v>1.0249926965236664</v>
          </cell>
          <cell r="B735">
            <v>0.97598705738782887</v>
          </cell>
          <cell r="C735">
            <v>1.1961452874541283</v>
          </cell>
          <cell r="D735">
            <v>1.1451875693798066</v>
          </cell>
          <cell r="E735">
            <v>1.0891329510211945</v>
          </cell>
          <cell r="F735">
            <v>1.1634083296060562</v>
          </cell>
          <cell r="G735">
            <v>1.0154684320092202</v>
          </cell>
          <cell r="H735">
            <v>1.04</v>
          </cell>
          <cell r="I735">
            <v>0.99509322643280029</v>
          </cell>
          <cell r="J735">
            <v>1.1008102893829346</v>
          </cell>
        </row>
        <row r="736">
          <cell r="A736">
            <v>1.0360841672420502</v>
          </cell>
          <cell r="B736">
            <v>0.98065267056226735</v>
          </cell>
          <cell r="C736">
            <v>0.90676503509283057</v>
          </cell>
          <cell r="D736">
            <v>0.86839498353004452</v>
          </cell>
          <cell r="E736">
            <v>0.95045004916191089</v>
          </cell>
          <cell r="F736">
            <v>0.78593163740634908</v>
          </cell>
          <cell r="G736">
            <v>0.93667860180139539</v>
          </cell>
          <cell r="H736">
            <v>1.04</v>
          </cell>
          <cell r="I736">
            <v>0.96800452470779419</v>
          </cell>
          <cell r="J736">
            <v>1.1187987327575684</v>
          </cell>
        </row>
        <row r="737">
          <cell r="A737">
            <v>1.039954654455185</v>
          </cell>
          <cell r="B737">
            <v>1.058073203265667</v>
          </cell>
          <cell r="C737">
            <v>1.2054406318068505</v>
          </cell>
          <cell r="D737">
            <v>1.2250788934230805</v>
          </cell>
          <cell r="E737">
            <v>1.2049594385623932</v>
          </cell>
          <cell r="F737">
            <v>0.90821366560459127</v>
          </cell>
          <cell r="G737">
            <v>1.1708261504769326</v>
          </cell>
          <cell r="H737">
            <v>1.04</v>
          </cell>
          <cell r="I737">
            <v>1.1670479774475098</v>
          </cell>
          <cell r="J737">
            <v>1.1649657487869263</v>
          </cell>
        </row>
        <row r="738">
          <cell r="A738">
            <v>1.0315394322872162</v>
          </cell>
          <cell r="B738">
            <v>1.0364594861865044</v>
          </cell>
          <cell r="C738">
            <v>1.0025870117545128</v>
          </cell>
          <cell r="D738">
            <v>0.97869540524482723</v>
          </cell>
          <cell r="E738">
            <v>1.103173540353775</v>
          </cell>
          <cell r="F738">
            <v>1.1584518457651138</v>
          </cell>
          <cell r="G738">
            <v>1.0867361560463906</v>
          </cell>
          <cell r="H738">
            <v>1.04</v>
          </cell>
          <cell r="I738">
            <v>1.1818083524703979</v>
          </cell>
          <cell r="J738">
            <v>1.1024624109268188</v>
          </cell>
        </row>
        <row r="739">
          <cell r="A739">
            <v>1.0272611300945282</v>
          </cell>
          <cell r="B739">
            <v>1.0142319604754448</v>
          </cell>
          <cell r="C739">
            <v>0.93958204120397559</v>
          </cell>
          <cell r="D739">
            <v>0.82278562855720516</v>
          </cell>
          <cell r="E739">
            <v>0.78981594872474659</v>
          </cell>
          <cell r="F739">
            <v>0.96179126751422872</v>
          </cell>
          <cell r="G739">
            <v>1.4121230378746987</v>
          </cell>
          <cell r="H739">
            <v>1.04</v>
          </cell>
          <cell r="I739">
            <v>1.2189427614212036</v>
          </cell>
          <cell r="J739">
            <v>1.0498782396316528</v>
          </cell>
        </row>
        <row r="740">
          <cell r="A740">
            <v>1.0161765735149384</v>
          </cell>
          <cell r="B740">
            <v>0.96940896958112721</v>
          </cell>
          <cell r="C740">
            <v>0.79975437253713599</v>
          </cell>
          <cell r="D740">
            <v>0.70503170561790462</v>
          </cell>
          <cell r="E740">
            <v>0.69498334956169117</v>
          </cell>
          <cell r="F740">
            <v>0.69610511314868917</v>
          </cell>
          <cell r="G740">
            <v>1.04827089458704</v>
          </cell>
          <cell r="H740">
            <v>1.04</v>
          </cell>
          <cell r="I740">
            <v>1.1403098106384277</v>
          </cell>
          <cell r="J740">
            <v>1.3957396745681763</v>
          </cell>
        </row>
        <row r="741">
          <cell r="A741">
            <v>1.0961519401073456</v>
          </cell>
          <cell r="B741">
            <v>1.0247793599963189</v>
          </cell>
          <cell r="C741">
            <v>0.90770619243383399</v>
          </cell>
          <cell r="D741">
            <v>0.94004298520088192</v>
          </cell>
          <cell r="E741">
            <v>0.97887097430229175</v>
          </cell>
          <cell r="F741">
            <v>0.88140313875675191</v>
          </cell>
          <cell r="G741">
            <v>1.0170928969979287</v>
          </cell>
          <cell r="H741">
            <v>1.04</v>
          </cell>
          <cell r="I741">
            <v>1.21175217628479</v>
          </cell>
          <cell r="J741">
            <v>1.1677460670471191</v>
          </cell>
        </row>
        <row r="742">
          <cell r="A742">
            <v>1.0693491618633271</v>
          </cell>
          <cell r="B742">
            <v>1.0642729207873345</v>
          </cell>
          <cell r="C742">
            <v>0.85427038997411719</v>
          </cell>
          <cell r="D742">
            <v>1.0351179368495942</v>
          </cell>
          <cell r="E742">
            <v>0.82847081255912769</v>
          </cell>
          <cell r="F742">
            <v>0.74663375866413106</v>
          </cell>
          <cell r="G742">
            <v>1.1386225953698159</v>
          </cell>
          <cell r="H742">
            <v>1.04</v>
          </cell>
          <cell r="I742">
            <v>0.95112580060958862</v>
          </cell>
          <cell r="J742">
            <v>1.342303991317749</v>
          </cell>
        </row>
        <row r="743">
          <cell r="A743">
            <v>1.0158226411342621</v>
          </cell>
          <cell r="B743">
            <v>0.99548647850751881</v>
          </cell>
          <cell r="C743">
            <v>1.1014338645339012</v>
          </cell>
          <cell r="D743">
            <v>1.0988906152248383</v>
          </cell>
          <cell r="E743">
            <v>0.95371632409095752</v>
          </cell>
          <cell r="F743">
            <v>1.1523170973062515</v>
          </cell>
          <cell r="G743">
            <v>1.1194648280739785</v>
          </cell>
          <cell r="H743">
            <v>1.04</v>
          </cell>
          <cell r="I743">
            <v>0.89780580997467041</v>
          </cell>
          <cell r="J743">
            <v>1.1887933015823364</v>
          </cell>
        </row>
        <row r="744">
          <cell r="A744">
            <v>1.027529470205307</v>
          </cell>
          <cell r="B744">
            <v>1.0003849670290947</v>
          </cell>
          <cell r="C744">
            <v>1.4098642978072167</v>
          </cell>
          <cell r="D744">
            <v>1.3488748795986176</v>
          </cell>
          <cell r="E744">
            <v>1.2374048693180084</v>
          </cell>
          <cell r="F744">
            <v>1.1467520500421524</v>
          </cell>
          <cell r="G744">
            <v>1.051881267130375</v>
          </cell>
          <cell r="H744">
            <v>1.04</v>
          </cell>
          <cell r="I744">
            <v>1.2939289808273315</v>
          </cell>
          <cell r="J744">
            <v>1.1013650894165039</v>
          </cell>
        </row>
        <row r="745">
          <cell r="A745">
            <v>1.0180931012630463</v>
          </cell>
          <cell r="B745">
            <v>1.0147166654467583</v>
          </cell>
          <cell r="C745">
            <v>1.1570976886153221</v>
          </cell>
          <cell r="D745">
            <v>1.1634335048198701</v>
          </cell>
          <cell r="E745">
            <v>0.97482060027122486</v>
          </cell>
          <cell r="F745">
            <v>1.1383994127511978</v>
          </cell>
          <cell r="G745">
            <v>0.88231445699930189</v>
          </cell>
          <cell r="H745">
            <v>1.04</v>
          </cell>
          <cell r="I745">
            <v>0.97612231969833374</v>
          </cell>
          <cell r="J745">
            <v>1.0367966890335083</v>
          </cell>
        </row>
        <row r="746">
          <cell r="A746">
            <v>1.0352903525829316</v>
          </cell>
          <cell r="B746">
            <v>0.98878345936536793</v>
          </cell>
          <cell r="C746">
            <v>1.2944717320799828</v>
          </cell>
          <cell r="D746">
            <v>1.3513017423152924</v>
          </cell>
          <cell r="E746">
            <v>1.3758116228580475</v>
          </cell>
          <cell r="F746">
            <v>1.1539018656015396</v>
          </cell>
          <cell r="G746">
            <v>1.2153520122170449</v>
          </cell>
          <cell r="H746">
            <v>1.04</v>
          </cell>
          <cell r="I746">
            <v>1.0357300043106079</v>
          </cell>
          <cell r="J746">
            <v>1.2133910655975342</v>
          </cell>
        </row>
        <row r="747">
          <cell r="A747">
            <v>1.1110984008312226</v>
          </cell>
          <cell r="B747">
            <v>1.0693198844790459</v>
          </cell>
          <cell r="C747">
            <v>1.2836042556166649</v>
          </cell>
          <cell r="D747">
            <v>1.5055315024852753</v>
          </cell>
          <cell r="E747">
            <v>1.2790713770389557</v>
          </cell>
          <cell r="F747">
            <v>1.4882993007898331</v>
          </cell>
          <cell r="G747">
            <v>1.1413722768425942</v>
          </cell>
          <cell r="H747">
            <v>1.04</v>
          </cell>
          <cell r="I747">
            <v>1.2465541362762451</v>
          </cell>
          <cell r="J747">
            <v>1.2869745492935181</v>
          </cell>
        </row>
        <row r="748">
          <cell r="A748">
            <v>1.1071853559017182</v>
          </cell>
          <cell r="B748">
            <v>1.0694606706500054</v>
          </cell>
          <cell r="C748">
            <v>1.398462048470974</v>
          </cell>
          <cell r="D748">
            <v>1.1820569760799409</v>
          </cell>
          <cell r="E748">
            <v>1.3432705862522125</v>
          </cell>
          <cell r="F748">
            <v>1.4013470913171768</v>
          </cell>
          <cell r="G748">
            <v>1.3153211608529092</v>
          </cell>
          <cell r="H748">
            <v>1.04</v>
          </cell>
          <cell r="I748">
            <v>1.1553274393081665</v>
          </cell>
          <cell r="J748">
            <v>1.2050997018814087</v>
          </cell>
        </row>
        <row r="749">
          <cell r="A749">
            <v>1.0104613225460053</v>
          </cell>
          <cell r="B749">
            <v>0.98214236944913869</v>
          </cell>
          <cell r="C749">
            <v>0.9664263638854026</v>
          </cell>
          <cell r="D749">
            <v>0.94333053898811337</v>
          </cell>
          <cell r="E749">
            <v>1.1736118061542511</v>
          </cell>
          <cell r="F749">
            <v>0.9758531357049941</v>
          </cell>
          <cell r="G749">
            <v>1.1298187509179116</v>
          </cell>
          <cell r="H749">
            <v>1.04</v>
          </cell>
          <cell r="I749">
            <v>1.4469674825668335</v>
          </cell>
          <cell r="J749">
            <v>1.0922497510910034</v>
          </cell>
        </row>
        <row r="750">
          <cell r="A750">
            <v>1.0984578053951264</v>
          </cell>
          <cell r="B750">
            <v>1.073032657802105</v>
          </cell>
          <cell r="C750">
            <v>1.7274554881453514</v>
          </cell>
          <cell r="D750">
            <v>1.793096614599228</v>
          </cell>
          <cell r="E750">
            <v>1.5410924417972565</v>
          </cell>
          <cell r="F750">
            <v>1.8291471506357193</v>
          </cell>
          <cell r="G750">
            <v>1.1094499364495278</v>
          </cell>
          <cell r="H750">
            <v>1.04</v>
          </cell>
          <cell r="I750">
            <v>1.3116215467453003</v>
          </cell>
          <cell r="J750">
            <v>1.2833329439163208</v>
          </cell>
        </row>
        <row r="751">
          <cell r="A751">
            <v>1.0543389241695404</v>
          </cell>
          <cell r="B751">
            <v>1.0315282747149468</v>
          </cell>
          <cell r="C751">
            <v>0.93589769929647437</v>
          </cell>
          <cell r="D751">
            <v>0.95900048089027401</v>
          </cell>
          <cell r="E751">
            <v>0.87729059290885913</v>
          </cell>
          <cell r="F751">
            <v>0.90293686640262594</v>
          </cell>
          <cell r="G751">
            <v>1.1668353810906411</v>
          </cell>
          <cell r="H751">
            <v>1.04</v>
          </cell>
          <cell r="I751">
            <v>1.1658573150634766</v>
          </cell>
          <cell r="J751">
            <v>1.3450568914413452</v>
          </cell>
        </row>
        <row r="752">
          <cell r="A752">
            <v>1.0997885386943818</v>
          </cell>
          <cell r="B752">
            <v>1.0688124105334282</v>
          </cell>
          <cell r="C752">
            <v>0.98064773410558692</v>
          </cell>
          <cell r="D752">
            <v>1.0579050309658051</v>
          </cell>
          <cell r="E752">
            <v>1.1192198259830475</v>
          </cell>
          <cell r="F752">
            <v>1.0128133798837662</v>
          </cell>
          <cell r="G752">
            <v>1.1411603227257729</v>
          </cell>
          <cell r="H752">
            <v>1.04</v>
          </cell>
          <cell r="I752">
            <v>1.6980036497116089</v>
          </cell>
          <cell r="J752">
            <v>1.2405624389648438</v>
          </cell>
        </row>
        <row r="753">
          <cell r="A753">
            <v>1.0744790952205658</v>
          </cell>
          <cell r="B753">
            <v>1.066193263232708</v>
          </cell>
          <cell r="C753">
            <v>1.213416448533535</v>
          </cell>
          <cell r="D753">
            <v>1.5669986732006074</v>
          </cell>
          <cell r="E753">
            <v>1.2300215227603912</v>
          </cell>
          <cell r="F753">
            <v>1.1545544172525406</v>
          </cell>
          <cell r="G753">
            <v>0.93932504802942274</v>
          </cell>
          <cell r="H753">
            <v>1.04</v>
          </cell>
          <cell r="I753">
            <v>1.4576060771942139</v>
          </cell>
          <cell r="J753">
            <v>1.2293007373809814</v>
          </cell>
        </row>
        <row r="754">
          <cell r="A754">
            <v>1.035277239561081</v>
          </cell>
          <cell r="B754">
            <v>1.0081550285220147</v>
          </cell>
          <cell r="C754">
            <v>1.7502797755599022</v>
          </cell>
          <cell r="D754">
            <v>1.7672909028530122</v>
          </cell>
          <cell r="E754">
            <v>2.1565016968250275</v>
          </cell>
          <cell r="F754">
            <v>2.1473209167718887</v>
          </cell>
          <cell r="G754">
            <v>0.99610556513071058</v>
          </cell>
          <cell r="H754">
            <v>1.04</v>
          </cell>
          <cell r="I754">
            <v>1.0561760663986206</v>
          </cell>
          <cell r="J754">
            <v>1.4249006509780884</v>
          </cell>
        </row>
        <row r="755">
          <cell r="A755">
            <v>1.010722271680832</v>
          </cell>
          <cell r="B755">
            <v>0.96604661196470265</v>
          </cell>
          <cell r="C755">
            <v>0.71848421424627296</v>
          </cell>
          <cell r="D755">
            <v>0.73086739850044247</v>
          </cell>
          <cell r="E755">
            <v>0.635375664949417</v>
          </cell>
          <cell r="F755">
            <v>0.59869944107532491</v>
          </cell>
          <cell r="G755">
            <v>1.123472048342228</v>
          </cell>
          <cell r="H755">
            <v>1.04</v>
          </cell>
          <cell r="I755">
            <v>1.2267146110534668</v>
          </cell>
          <cell r="J755">
            <v>1.3072012662887573</v>
          </cell>
        </row>
        <row r="756">
          <cell r="A756">
            <v>1.0664858739376069</v>
          </cell>
          <cell r="B756">
            <v>1.0363009378314019</v>
          </cell>
          <cell r="C756">
            <v>0.97062861055135718</v>
          </cell>
          <cell r="D756">
            <v>0.98072750639915462</v>
          </cell>
          <cell r="E756">
            <v>0.97012834382057178</v>
          </cell>
          <cell r="F756">
            <v>1.233046581864357</v>
          </cell>
          <cell r="G756">
            <v>1.1090625062584878</v>
          </cell>
          <cell r="H756">
            <v>1.04</v>
          </cell>
          <cell r="I756">
            <v>1.5265206098556519</v>
          </cell>
          <cell r="J756">
            <v>1.1312000751495361</v>
          </cell>
        </row>
        <row r="757">
          <cell r="A757">
            <v>0.99784433054924015</v>
          </cell>
          <cell r="B757">
            <v>0.98076860159635548</v>
          </cell>
          <cell r="C757">
            <v>1.3224390658736229</v>
          </cell>
          <cell r="D757">
            <v>0.98512460064887997</v>
          </cell>
          <cell r="E757">
            <v>1.3068200809955597</v>
          </cell>
          <cell r="F757">
            <v>1.0635628010034561</v>
          </cell>
          <cell r="G757">
            <v>1.1205812230706216</v>
          </cell>
          <cell r="H757">
            <v>1.04</v>
          </cell>
          <cell r="I757">
            <v>1.0199166536331177</v>
          </cell>
          <cell r="J757">
            <v>1.3027586936950684</v>
          </cell>
        </row>
        <row r="758">
          <cell r="A758">
            <v>1.072103730916977</v>
          </cell>
          <cell r="B758">
            <v>1.0184663936495781</v>
          </cell>
          <cell r="C758">
            <v>1.3056372317671776</v>
          </cell>
          <cell r="D758">
            <v>1.2259255177974702</v>
          </cell>
          <cell r="E758">
            <v>1.3720092041492462</v>
          </cell>
          <cell r="F758">
            <v>1.3310775066614151</v>
          </cell>
          <cell r="G758">
            <v>1.1397465005517007</v>
          </cell>
          <cell r="H758">
            <v>1.04</v>
          </cell>
          <cell r="I758">
            <v>1.3711211681365967</v>
          </cell>
          <cell r="J758">
            <v>1.1783081293106079</v>
          </cell>
        </row>
        <row r="759">
          <cell r="A759">
            <v>1.0106384675502778</v>
          </cell>
          <cell r="B759">
            <v>1.0018864080309868</v>
          </cell>
          <cell r="C759">
            <v>1.1655757340788842</v>
          </cell>
          <cell r="D759">
            <v>1.1853822000026704</v>
          </cell>
          <cell r="E759">
            <v>1.0779083235263824</v>
          </cell>
          <cell r="F759">
            <v>1.2898765112161636</v>
          </cell>
          <cell r="G759">
            <v>1.0604862704873086</v>
          </cell>
          <cell r="H759">
            <v>1.04</v>
          </cell>
          <cell r="I759">
            <v>1.3404148817062378</v>
          </cell>
          <cell r="J759">
            <v>1.1853106021881104</v>
          </cell>
        </row>
        <row r="760">
          <cell r="A760">
            <v>1.03588520693779</v>
          </cell>
          <cell r="B760">
            <v>1.0328528091311455</v>
          </cell>
          <cell r="C760">
            <v>0.97523658603429786</v>
          </cell>
          <cell r="D760">
            <v>0.89251126122474667</v>
          </cell>
          <cell r="E760">
            <v>0.94209168982505787</v>
          </cell>
          <cell r="F760">
            <v>1.1278652454614639</v>
          </cell>
          <cell r="G760">
            <v>1.1562865510582925</v>
          </cell>
          <cell r="H760">
            <v>1.04</v>
          </cell>
          <cell r="I760">
            <v>1.0770995616912842</v>
          </cell>
          <cell r="J760">
            <v>1.070299506187439</v>
          </cell>
        </row>
        <row r="761">
          <cell r="A761">
            <v>0.96329998183250432</v>
          </cell>
          <cell r="B761">
            <v>0.98463128060102467</v>
          </cell>
          <cell r="C761">
            <v>0.9954410704970359</v>
          </cell>
          <cell r="D761">
            <v>0.79232431721687313</v>
          </cell>
          <cell r="E761">
            <v>0.89788650107383716</v>
          </cell>
          <cell r="F761">
            <v>0.80224375975131978</v>
          </cell>
          <cell r="G761">
            <v>1.1252917781472207</v>
          </cell>
          <cell r="H761">
            <v>1.04</v>
          </cell>
          <cell r="I761">
            <v>1.1372857093811035</v>
          </cell>
          <cell r="J761">
            <v>1.2472784519195557</v>
          </cell>
        </row>
        <row r="762">
          <cell r="A762">
            <v>1.0852279584407807</v>
          </cell>
          <cell r="B762">
            <v>1.060370247066021</v>
          </cell>
          <cell r="C762">
            <v>1.0171179684996605</v>
          </cell>
          <cell r="D762">
            <v>1.064888549566269</v>
          </cell>
          <cell r="E762">
            <v>1.0207846624851227</v>
          </cell>
          <cell r="F762">
            <v>1.0367101932764053</v>
          </cell>
          <cell r="G762">
            <v>1.0007321372628213</v>
          </cell>
          <cell r="H762">
            <v>1.04</v>
          </cell>
          <cell r="I762">
            <v>1.1982749700546265</v>
          </cell>
          <cell r="J762">
            <v>1.076844334602356</v>
          </cell>
        </row>
        <row r="763">
          <cell r="A763">
            <v>1.0897166650295258</v>
          </cell>
          <cell r="B763">
            <v>1.0949851676821709</v>
          </cell>
          <cell r="C763">
            <v>1.3115913781523705</v>
          </cell>
          <cell r="D763">
            <v>1.4120301730632783</v>
          </cell>
          <cell r="E763">
            <v>1.3638662559986114</v>
          </cell>
          <cell r="F763">
            <v>1.0958089138269425</v>
          </cell>
          <cell r="G763">
            <v>0.97991551309823988</v>
          </cell>
          <cell r="H763">
            <v>1.04</v>
          </cell>
          <cell r="I763">
            <v>1.2970366477966309</v>
          </cell>
          <cell r="J763">
            <v>1.0196820497512817</v>
          </cell>
        </row>
        <row r="764">
          <cell r="A764">
            <v>1.0434832494258881</v>
          </cell>
          <cell r="B764">
            <v>0.99398336857557301</v>
          </cell>
          <cell r="C764">
            <v>0.95041858285665504</v>
          </cell>
          <cell r="D764">
            <v>0.8355561621189117</v>
          </cell>
          <cell r="E764">
            <v>0.86377100777626026</v>
          </cell>
          <cell r="F764">
            <v>0.94579665911197652</v>
          </cell>
          <cell r="G764">
            <v>1.1318898931145669</v>
          </cell>
          <cell r="H764">
            <v>1.04</v>
          </cell>
          <cell r="I764">
            <v>1.1218358278274536</v>
          </cell>
          <cell r="J764">
            <v>1.0545319318771362</v>
          </cell>
        </row>
        <row r="765">
          <cell r="A765">
            <v>0.99628745722770695</v>
          </cell>
          <cell r="B765">
            <v>0.9974306628108025</v>
          </cell>
          <cell r="C765">
            <v>0.95199363559484473</v>
          </cell>
          <cell r="D765">
            <v>0.74023176503181454</v>
          </cell>
          <cell r="E765">
            <v>0.99516801667213428</v>
          </cell>
          <cell r="F765">
            <v>0.95137577307224264</v>
          </cell>
          <cell r="G765">
            <v>1.0409531131386758</v>
          </cell>
          <cell r="H765">
            <v>1.04</v>
          </cell>
          <cell r="I765">
            <v>1.1630551815032959</v>
          </cell>
          <cell r="J765">
            <v>1.219649076461792</v>
          </cell>
        </row>
        <row r="766">
          <cell r="A766">
            <v>1.0232288758754731</v>
          </cell>
          <cell r="B766">
            <v>0.98461798876523976</v>
          </cell>
          <cell r="C766">
            <v>1.130900374352932</v>
          </cell>
          <cell r="D766">
            <v>0.95389379334449764</v>
          </cell>
          <cell r="E766">
            <v>1.1207463009357452</v>
          </cell>
          <cell r="F766">
            <v>1.191818406701088</v>
          </cell>
          <cell r="G766">
            <v>0.8807827368378639</v>
          </cell>
          <cell r="H766">
            <v>1.04</v>
          </cell>
          <cell r="I766">
            <v>1.8907912969589233</v>
          </cell>
          <cell r="J766">
            <v>1.401015043258667</v>
          </cell>
        </row>
        <row r="767">
          <cell r="A767">
            <v>1.0778366248607636</v>
          </cell>
          <cell r="B767">
            <v>1.0369229719042778</v>
          </cell>
          <cell r="C767">
            <v>0.87170158952474586</v>
          </cell>
          <cell r="D767">
            <v>0.80826617550849911</v>
          </cell>
          <cell r="E767">
            <v>0.82020639014244068</v>
          </cell>
          <cell r="F767">
            <v>0.94731234562396993</v>
          </cell>
          <cell r="G767">
            <v>0.91409368664026258</v>
          </cell>
          <cell r="H767">
            <v>1.04</v>
          </cell>
          <cell r="I767">
            <v>0.95097655057907104</v>
          </cell>
          <cell r="J767">
            <v>1.061829686164856</v>
          </cell>
        </row>
        <row r="768">
          <cell r="A768">
            <v>1.0819926183223725</v>
          </cell>
          <cell r="B768">
            <v>1.0771398946642876</v>
          </cell>
          <cell r="C768">
            <v>1.1557881745696068</v>
          </cell>
          <cell r="D768">
            <v>1.1499779946804047</v>
          </cell>
          <cell r="E768">
            <v>1.2778921587467194</v>
          </cell>
          <cell r="F768">
            <v>1.0768452192544937</v>
          </cell>
          <cell r="G768">
            <v>1.0747650399804116</v>
          </cell>
          <cell r="H768">
            <v>1.04</v>
          </cell>
          <cell r="I768">
            <v>1.5123454332351685</v>
          </cell>
          <cell r="J768">
            <v>1.1426224708557129</v>
          </cell>
        </row>
        <row r="769">
          <cell r="A769">
            <v>1.1069827001094819</v>
          </cell>
          <cell r="B769">
            <v>1.0810168191790581</v>
          </cell>
          <cell r="C769">
            <v>0.77775727838277808</v>
          </cell>
          <cell r="D769">
            <v>1.1123268134593964</v>
          </cell>
          <cell r="E769">
            <v>1.1609592897891998</v>
          </cell>
          <cell r="F769">
            <v>1.0205228830575943</v>
          </cell>
          <cell r="G769">
            <v>1.2262385621666909</v>
          </cell>
          <cell r="H769">
            <v>1.04</v>
          </cell>
          <cell r="I769">
            <v>1.0547138452529907</v>
          </cell>
          <cell r="J769">
            <v>1.2280042171478271</v>
          </cell>
        </row>
        <row r="770">
          <cell r="A770">
            <v>1.0133581082820893</v>
          </cell>
          <cell r="B770">
            <v>1.0357433959841729</v>
          </cell>
          <cell r="C770">
            <v>1.4690079602599144</v>
          </cell>
          <cell r="D770">
            <v>1.2015203959941865</v>
          </cell>
          <cell r="E770">
            <v>1.3409498198032379</v>
          </cell>
          <cell r="F770">
            <v>1.4913994575738907</v>
          </cell>
          <cell r="G770">
            <v>1.2429159417748452</v>
          </cell>
          <cell r="H770">
            <v>1.04</v>
          </cell>
          <cell r="I770">
            <v>0.8680843710899353</v>
          </cell>
          <cell r="J770">
            <v>0.959941565990448</v>
          </cell>
        </row>
        <row r="771">
          <cell r="A771">
            <v>1.0593341510295868</v>
          </cell>
          <cell r="B771">
            <v>1.0281724140048027</v>
          </cell>
          <cell r="C771">
            <v>0.83248137563467017</v>
          </cell>
          <cell r="D771">
            <v>0.80830724310874935</v>
          </cell>
          <cell r="E771">
            <v>0.67797415089607227</v>
          </cell>
          <cell r="F771">
            <v>0.69314115297794332</v>
          </cell>
          <cell r="G771">
            <v>1.2120551601052285</v>
          </cell>
          <cell r="H771">
            <v>1.04</v>
          </cell>
          <cell r="I771">
            <v>0.88427138328552246</v>
          </cell>
          <cell r="J771">
            <v>1.0219994783401489</v>
          </cell>
        </row>
        <row r="772">
          <cell r="A772">
            <v>1.1181400935649872</v>
          </cell>
          <cell r="B772">
            <v>1.0747206613421441</v>
          </cell>
          <cell r="C772">
            <v>0.89686690896749488</v>
          </cell>
          <cell r="D772">
            <v>0.83198590350151058</v>
          </cell>
          <cell r="E772">
            <v>0.75311516356468189</v>
          </cell>
          <cell r="F772">
            <v>0.89866720688343038</v>
          </cell>
          <cell r="G772">
            <v>0.98797245174646375</v>
          </cell>
          <cell r="H772">
            <v>1.04</v>
          </cell>
          <cell r="I772">
            <v>1.3441566228866577</v>
          </cell>
          <cell r="J772">
            <v>1.3209878206253052</v>
          </cell>
        </row>
        <row r="773">
          <cell r="A773">
            <v>1.1282240073680878</v>
          </cell>
          <cell r="B773">
            <v>1.0677832767367363</v>
          </cell>
          <cell r="C773">
            <v>1.6301373156905175</v>
          </cell>
          <cell r="D773">
            <v>1.6031430490016938</v>
          </cell>
          <cell r="E773">
            <v>1.427847669839859</v>
          </cell>
          <cell r="F773">
            <v>1.5772847439050675</v>
          </cell>
          <cell r="G773">
            <v>1.0003567472100259</v>
          </cell>
          <cell r="H773">
            <v>1.04</v>
          </cell>
          <cell r="I773">
            <v>0.96331179141998291</v>
          </cell>
          <cell r="J773">
            <v>1.0393369197845459</v>
          </cell>
        </row>
        <row r="774">
          <cell r="A774">
            <v>1.0086810510158539</v>
          </cell>
          <cell r="B774">
            <v>0.94190375059843068</v>
          </cell>
          <cell r="C774">
            <v>1.3593507918715477</v>
          </cell>
          <cell r="D774">
            <v>1.3786665923595429</v>
          </cell>
          <cell r="E774">
            <v>1.2269542677402496</v>
          </cell>
          <cell r="F774">
            <v>1.2619687820672989</v>
          </cell>
          <cell r="G774">
            <v>0.99551023393869398</v>
          </cell>
          <cell r="H774">
            <v>1.04</v>
          </cell>
          <cell r="I774">
            <v>0.8354802131652832</v>
          </cell>
          <cell r="J774">
            <v>1.036820650100708</v>
          </cell>
        </row>
        <row r="775">
          <cell r="A775">
            <v>1.0717890183925629</v>
          </cell>
          <cell r="B775">
            <v>1.0357281371951104</v>
          </cell>
          <cell r="C775">
            <v>1.0661086949706078</v>
          </cell>
          <cell r="D775">
            <v>1.2179301507472993</v>
          </cell>
          <cell r="E775">
            <v>1.237254784822464</v>
          </cell>
          <cell r="F775">
            <v>1.1284629608392716</v>
          </cell>
          <cell r="G775">
            <v>1.2009193435311318</v>
          </cell>
          <cell r="H775">
            <v>1.04</v>
          </cell>
          <cell r="I775">
            <v>1.3615021705627441</v>
          </cell>
          <cell r="J775">
            <v>1.1711591482162476</v>
          </cell>
        </row>
        <row r="776">
          <cell r="A776">
            <v>1.0027706544399262</v>
          </cell>
          <cell r="B776">
            <v>0.96039871424436574</v>
          </cell>
          <cell r="C776">
            <v>1.241008869111538</v>
          </cell>
          <cell r="D776">
            <v>0.98617841076850887</v>
          </cell>
          <cell r="E776">
            <v>1.1216423971652985</v>
          </cell>
          <cell r="F776">
            <v>1.190554430603981</v>
          </cell>
          <cell r="G776">
            <v>0.91796739250421522</v>
          </cell>
          <cell r="H776">
            <v>1.04</v>
          </cell>
          <cell r="I776">
            <v>1.0631372928619385</v>
          </cell>
          <cell r="J776">
            <v>1.2038828134536743</v>
          </cell>
        </row>
        <row r="777">
          <cell r="A777">
            <v>1.0465918700695038</v>
          </cell>
          <cell r="B777">
            <v>1.0310174629092217</v>
          </cell>
          <cell r="C777">
            <v>1.1841136130690575</v>
          </cell>
          <cell r="D777">
            <v>1.1479888684749604</v>
          </cell>
          <cell r="E777">
            <v>1.3210206491947174</v>
          </cell>
          <cell r="F777">
            <v>1.1491557861566544</v>
          </cell>
          <cell r="G777">
            <v>0.9813042417168617</v>
          </cell>
          <cell r="H777">
            <v>1.04</v>
          </cell>
          <cell r="I777">
            <v>1.1162478923797607</v>
          </cell>
          <cell r="J777">
            <v>1.2885596752166748</v>
          </cell>
        </row>
        <row r="778">
          <cell r="A778">
            <v>0.97959899115562443</v>
          </cell>
          <cell r="B778">
            <v>0.94485191553831105</v>
          </cell>
          <cell r="C778">
            <v>0.77130245298147193</v>
          </cell>
          <cell r="D778">
            <v>0.93078978133201595</v>
          </cell>
          <cell r="E778">
            <v>0.90458302330970752</v>
          </cell>
          <cell r="F778">
            <v>0.85659687769412984</v>
          </cell>
          <cell r="G778">
            <v>1.2268676295876504</v>
          </cell>
          <cell r="H778">
            <v>1.04</v>
          </cell>
          <cell r="I778">
            <v>1.0154200792312622</v>
          </cell>
          <cell r="J778">
            <v>1.305364727973938</v>
          </cell>
        </row>
        <row r="779">
          <cell r="A779">
            <v>1.0680072228908539</v>
          </cell>
          <cell r="B779">
            <v>1.0484525367617608</v>
          </cell>
          <cell r="C779">
            <v>1.1422437343001366</v>
          </cell>
          <cell r="D779">
            <v>0.99005283188819881</v>
          </cell>
          <cell r="E779">
            <v>0.98772971463203418</v>
          </cell>
          <cell r="F779">
            <v>1.1289303804636002</v>
          </cell>
          <cell r="G779">
            <v>1.116458846628666</v>
          </cell>
          <cell r="H779">
            <v>1.04</v>
          </cell>
          <cell r="I779">
            <v>1.0712176561355591</v>
          </cell>
          <cell r="J779">
            <v>1.1789640188217163</v>
          </cell>
        </row>
        <row r="780">
          <cell r="A780">
            <v>1.0776353995800019</v>
          </cell>
          <cell r="B780">
            <v>1.0584482356905938</v>
          </cell>
          <cell r="C780">
            <v>0.84621214002370826</v>
          </cell>
          <cell r="D780">
            <v>0.94684035849571224</v>
          </cell>
          <cell r="E780">
            <v>0.87558870148658741</v>
          </cell>
          <cell r="F780">
            <v>0.87241302978992452</v>
          </cell>
          <cell r="G780">
            <v>0.93996287733316419</v>
          </cell>
          <cell r="H780">
            <v>1.04</v>
          </cell>
          <cell r="I780">
            <v>1.3141357898712158</v>
          </cell>
          <cell r="J780">
            <v>1.2019336223602295</v>
          </cell>
        </row>
        <row r="781">
          <cell r="A781">
            <v>1.0365247647762299</v>
          </cell>
          <cell r="B781">
            <v>0.99449674338102345</v>
          </cell>
          <cell r="C781">
            <v>1.3356460246443749</v>
          </cell>
          <cell r="D781">
            <v>1.3405617005825043</v>
          </cell>
          <cell r="E781">
            <v>1.3729029161930084</v>
          </cell>
          <cell r="F781">
            <v>1.243506958603859</v>
          </cell>
          <cell r="G781">
            <v>1.089404894411564</v>
          </cell>
          <cell r="H781">
            <v>1.04</v>
          </cell>
          <cell r="I781">
            <v>1.1227023601531982</v>
          </cell>
          <cell r="J781">
            <v>1.3431806564331055</v>
          </cell>
        </row>
        <row r="782">
          <cell r="A782">
            <v>1.0527069489955903</v>
          </cell>
          <cell r="B782">
            <v>1.0293277904391289</v>
          </cell>
          <cell r="C782">
            <v>0.83036332458257667</v>
          </cell>
          <cell r="D782">
            <v>0.89316613745689388</v>
          </cell>
          <cell r="E782">
            <v>0.90882806611061084</v>
          </cell>
          <cell r="F782">
            <v>0.98977988016605367</v>
          </cell>
          <cell r="G782">
            <v>0.99405546337366102</v>
          </cell>
          <cell r="H782">
            <v>1.04</v>
          </cell>
          <cell r="I782">
            <v>1.0574759244918823</v>
          </cell>
          <cell r="J782">
            <v>1.4309009313583374</v>
          </cell>
        </row>
        <row r="783">
          <cell r="A783">
            <v>1.0041593234539032</v>
          </cell>
          <cell r="B783">
            <v>0.97414539307355885</v>
          </cell>
          <cell r="C783">
            <v>1.0881513270735741</v>
          </cell>
          <cell r="D783">
            <v>1.106401754140854</v>
          </cell>
          <cell r="E783">
            <v>1.1499373180866241</v>
          </cell>
          <cell r="F783">
            <v>1.1425618435144425</v>
          </cell>
          <cell r="G783">
            <v>1.0724141135811807</v>
          </cell>
          <cell r="H783">
            <v>1.04</v>
          </cell>
          <cell r="I783">
            <v>1.8106260299682617</v>
          </cell>
          <cell r="J783">
            <v>1.2906124591827393</v>
          </cell>
        </row>
        <row r="784">
          <cell r="A784">
            <v>1.0537848393917084</v>
          </cell>
          <cell r="B784">
            <v>1.0376698181033135</v>
          </cell>
          <cell r="C784">
            <v>0.79238014549016944</v>
          </cell>
          <cell r="D784">
            <v>0.74380786490440365</v>
          </cell>
          <cell r="E784">
            <v>0.85251121354103077</v>
          </cell>
          <cell r="F784">
            <v>0.86232601654529561</v>
          </cell>
          <cell r="G784">
            <v>1.0238115325570107</v>
          </cell>
          <cell r="H784">
            <v>1.04</v>
          </cell>
          <cell r="I784">
            <v>1.070649266242981</v>
          </cell>
          <cell r="J784">
            <v>0.97662186622619629</v>
          </cell>
        </row>
        <row r="785">
          <cell r="A785">
            <v>1.0390329282283783</v>
          </cell>
          <cell r="B785">
            <v>1.0398546859622002</v>
          </cell>
          <cell r="C785">
            <v>0.82718532413244239</v>
          </cell>
          <cell r="D785">
            <v>0.70777190995216366</v>
          </cell>
          <cell r="E785">
            <v>0.68118535113334644</v>
          </cell>
          <cell r="F785">
            <v>0.66189633858203878</v>
          </cell>
          <cell r="G785">
            <v>0.97301722913980482</v>
          </cell>
          <cell r="H785">
            <v>1.04</v>
          </cell>
          <cell r="I785">
            <v>1.8808275461196899</v>
          </cell>
          <cell r="J785">
            <v>1.2320456504821777</v>
          </cell>
        </row>
        <row r="786">
          <cell r="A786">
            <v>1.0316566150188446</v>
          </cell>
          <cell r="B786">
            <v>0.99419383257627492</v>
          </cell>
          <cell r="C786">
            <v>1.082472434937954</v>
          </cell>
          <cell r="D786">
            <v>1.2302264697551728</v>
          </cell>
          <cell r="E786">
            <v>1.1648197634220123</v>
          </cell>
          <cell r="F786">
            <v>1.0713565851449967</v>
          </cell>
          <cell r="G786">
            <v>0.96499128490686414</v>
          </cell>
          <cell r="H786">
            <v>1.04</v>
          </cell>
          <cell r="I786">
            <v>1.2191568613052368</v>
          </cell>
          <cell r="J786">
            <v>1.2830703258514404</v>
          </cell>
        </row>
        <row r="787">
          <cell r="A787">
            <v>1.0386382262706757</v>
          </cell>
          <cell r="B787">
            <v>1.0480069324374199</v>
          </cell>
          <cell r="C787">
            <v>1.3094019803404808</v>
          </cell>
          <cell r="D787">
            <v>0.98908264708518978</v>
          </cell>
          <cell r="E787">
            <v>1.2479502422809601</v>
          </cell>
          <cell r="F787">
            <v>1.4500569607019425</v>
          </cell>
          <cell r="G787">
            <v>0.99400313049554823</v>
          </cell>
          <cell r="H787">
            <v>1.04</v>
          </cell>
          <cell r="I787">
            <v>0.93639987707138062</v>
          </cell>
          <cell r="J787">
            <v>1.1601314544677734</v>
          </cell>
        </row>
        <row r="788">
          <cell r="A788">
            <v>1.0575978677272797</v>
          </cell>
          <cell r="B788">
            <v>1.049223105609417</v>
          </cell>
          <cell r="C788">
            <v>1.1135091695189476</v>
          </cell>
          <cell r="D788">
            <v>1.0383812911510468</v>
          </cell>
          <cell r="E788">
            <v>0.92686991524696338</v>
          </cell>
          <cell r="F788">
            <v>0.91947793018817892</v>
          </cell>
          <cell r="G788">
            <v>1.0808593764901162</v>
          </cell>
          <cell r="H788">
            <v>1.04</v>
          </cell>
          <cell r="I788">
            <v>1.3516955375671387</v>
          </cell>
          <cell r="J788">
            <v>1.1244845390319824</v>
          </cell>
        </row>
        <row r="789">
          <cell r="A789">
            <v>1.038383118391037</v>
          </cell>
          <cell r="B789">
            <v>1.0265045568346978</v>
          </cell>
          <cell r="C789">
            <v>0.95170610278844825</v>
          </cell>
          <cell r="D789">
            <v>0.92207951617240902</v>
          </cell>
          <cell r="E789">
            <v>0.9405134184360503</v>
          </cell>
          <cell r="F789">
            <v>0.80651872408390035</v>
          </cell>
          <cell r="G789">
            <v>1.3558256164193154</v>
          </cell>
          <cell r="H789">
            <v>1.04</v>
          </cell>
          <cell r="I789">
            <v>1.3541499376296997</v>
          </cell>
          <cell r="J789">
            <v>1.2254706621170044</v>
          </cell>
        </row>
        <row r="790">
          <cell r="A790">
            <v>1.0957441251277924</v>
          </cell>
          <cell r="B790">
            <v>1.0540489360690117</v>
          </cell>
          <cell r="C790">
            <v>1.0021867665648461</v>
          </cell>
          <cell r="D790">
            <v>0.92790247273445126</v>
          </cell>
          <cell r="E790">
            <v>1.0155079824924469</v>
          </cell>
          <cell r="F790">
            <v>0.81419413340091695</v>
          </cell>
          <cell r="G790">
            <v>1.1014172568917275</v>
          </cell>
          <cell r="H790">
            <v>1.04</v>
          </cell>
          <cell r="I790">
            <v>1.3432048559188843</v>
          </cell>
          <cell r="J790">
            <v>1.3451675176620483</v>
          </cell>
        </row>
        <row r="791">
          <cell r="A791">
            <v>1.0407971065044404</v>
          </cell>
          <cell r="B791">
            <v>1.0666084691882134</v>
          </cell>
          <cell r="C791">
            <v>1.1353968295454979</v>
          </cell>
          <cell r="D791">
            <v>1.4239329822063447</v>
          </cell>
          <cell r="E791">
            <v>1.1061822636127472</v>
          </cell>
          <cell r="F791">
            <v>1.3159558082818985</v>
          </cell>
          <cell r="G791">
            <v>0.93497742563486097</v>
          </cell>
          <cell r="H791">
            <v>1.04</v>
          </cell>
          <cell r="I791">
            <v>0.97510617971420288</v>
          </cell>
          <cell r="J791">
            <v>1.1129337549209595</v>
          </cell>
        </row>
        <row r="792">
          <cell r="A792">
            <v>1.0315583865642548</v>
          </cell>
          <cell r="B792">
            <v>0.97765241116285329</v>
          </cell>
          <cell r="C792">
            <v>1.2332659873366356</v>
          </cell>
          <cell r="D792">
            <v>1.0218759305477143</v>
          </cell>
          <cell r="E792">
            <v>1.1807712776660919</v>
          </cell>
          <cell r="F792">
            <v>1.1008976007699967</v>
          </cell>
          <cell r="G792">
            <v>1.1948524251580239</v>
          </cell>
          <cell r="H792">
            <v>1.04</v>
          </cell>
          <cell r="I792">
            <v>1.1564062833786011</v>
          </cell>
          <cell r="J792">
            <v>1.1851586103439331</v>
          </cell>
        </row>
        <row r="793">
          <cell r="A793">
            <v>1.0513771693706513</v>
          </cell>
          <cell r="B793">
            <v>1.1050241395831109</v>
          </cell>
          <cell r="C793">
            <v>1.1817717465758324</v>
          </cell>
          <cell r="D793">
            <v>1.4420506484508515</v>
          </cell>
          <cell r="E793">
            <v>1.2648243172168732</v>
          </cell>
          <cell r="F793">
            <v>1.3386927152872086</v>
          </cell>
          <cell r="G793">
            <v>0.89276082664728162</v>
          </cell>
          <cell r="H793">
            <v>1.04</v>
          </cell>
          <cell r="I793">
            <v>1.5268409252166748</v>
          </cell>
          <cell r="J793">
            <v>1.2458082437515259</v>
          </cell>
        </row>
        <row r="794">
          <cell r="A794">
            <v>1.0116758267879487</v>
          </cell>
          <cell r="B794">
            <v>1.0205669805407525</v>
          </cell>
          <cell r="C794">
            <v>1.3058566960692406</v>
          </cell>
          <cell r="D794">
            <v>1.0835976130962373</v>
          </cell>
          <cell r="E794">
            <v>1.0389024479389191</v>
          </cell>
          <cell r="F794">
            <v>1.0223789716959</v>
          </cell>
          <cell r="G794">
            <v>1.0413071647286416</v>
          </cell>
          <cell r="H794">
            <v>1.04</v>
          </cell>
          <cell r="I794">
            <v>1.7561489343643188</v>
          </cell>
          <cell r="J794">
            <v>1.3948843479156494</v>
          </cell>
        </row>
        <row r="795">
          <cell r="A795">
            <v>1.0410824935436249</v>
          </cell>
          <cell r="B795">
            <v>1.04303387850523</v>
          </cell>
          <cell r="C795">
            <v>1.2160531195998192</v>
          </cell>
          <cell r="D795">
            <v>1.3674294478893281</v>
          </cell>
          <cell r="E795">
            <v>1.2185013754367828</v>
          </cell>
          <cell r="F795">
            <v>1.3595097566843033</v>
          </cell>
          <cell r="G795">
            <v>1.1300507321953774</v>
          </cell>
          <cell r="H795">
            <v>1.04</v>
          </cell>
          <cell r="I795">
            <v>1.140794038772583</v>
          </cell>
          <cell r="J795">
            <v>1.1902251243591309</v>
          </cell>
        </row>
        <row r="796">
          <cell r="A796">
            <v>1.0167845408916474</v>
          </cell>
          <cell r="B796">
            <v>0.97442011088132863</v>
          </cell>
          <cell r="C796">
            <v>1.0244760426878929</v>
          </cell>
          <cell r="D796">
            <v>1.0234241015911103</v>
          </cell>
          <cell r="E796">
            <v>1.1036001904010773</v>
          </cell>
          <cell r="F796">
            <v>1.0231203342676163</v>
          </cell>
          <cell r="G796">
            <v>1.0921613708138467</v>
          </cell>
          <cell r="H796">
            <v>1.04</v>
          </cell>
          <cell r="I796">
            <v>1.1434805393218994</v>
          </cell>
          <cell r="J796">
            <v>1.1723842620849609</v>
          </cell>
        </row>
        <row r="797">
          <cell r="A797">
            <v>1.0894888560771943</v>
          </cell>
          <cell r="B797">
            <v>1.0380238696932793</v>
          </cell>
          <cell r="C797">
            <v>1.0641374501585961</v>
          </cell>
          <cell r="D797">
            <v>1.0030878908634187</v>
          </cell>
          <cell r="E797">
            <v>1.4265175325870514</v>
          </cell>
          <cell r="F797">
            <v>1.1364952827692032</v>
          </cell>
          <cell r="G797">
            <v>0.99336083084344862</v>
          </cell>
          <cell r="H797">
            <v>1.04</v>
          </cell>
          <cell r="I797">
            <v>0.81363242864608765</v>
          </cell>
          <cell r="J797">
            <v>1.2689691781997681</v>
          </cell>
        </row>
        <row r="798">
          <cell r="A798">
            <v>1.0192912738323212</v>
          </cell>
          <cell r="B798">
            <v>1.0094880267977715</v>
          </cell>
          <cell r="C798">
            <v>1.0338916692137718</v>
          </cell>
          <cell r="D798">
            <v>0.91236759495735165</v>
          </cell>
          <cell r="E798">
            <v>1.1833720667362213</v>
          </cell>
          <cell r="F798">
            <v>0.91402952921390523</v>
          </cell>
          <cell r="G798">
            <v>1.2558983102440835</v>
          </cell>
          <cell r="H798">
            <v>1.04</v>
          </cell>
          <cell r="I798">
            <v>0.82310140132904053</v>
          </cell>
          <cell r="J798">
            <v>1.1588767766952515</v>
          </cell>
        </row>
        <row r="799">
          <cell r="A799">
            <v>1.0883887927532196</v>
          </cell>
          <cell r="B799">
            <v>1.0332703992724419</v>
          </cell>
          <cell r="C799">
            <v>1.4865536603331566</v>
          </cell>
          <cell r="D799">
            <v>1.3024436957836152</v>
          </cell>
          <cell r="E799">
            <v>1.0736231071949005</v>
          </cell>
          <cell r="F799">
            <v>1.2696471716165543</v>
          </cell>
          <cell r="G799">
            <v>1.0531279578804971</v>
          </cell>
          <cell r="H799">
            <v>1.04</v>
          </cell>
          <cell r="I799">
            <v>1.4054709672927856</v>
          </cell>
          <cell r="J799">
            <v>1.0399340391159058</v>
          </cell>
        </row>
        <row r="800">
          <cell r="A800">
            <v>1.0549173276424408</v>
          </cell>
          <cell r="B800">
            <v>1.0233173772692681</v>
          </cell>
          <cell r="C800">
            <v>0.91036712259054176</v>
          </cell>
          <cell r="D800">
            <v>0.82592125010490414</v>
          </cell>
          <cell r="E800">
            <v>0.81770615410804737</v>
          </cell>
          <cell r="F800">
            <v>0.98606448423862447</v>
          </cell>
          <cell r="G800">
            <v>1.0541671052575112</v>
          </cell>
          <cell r="H800">
            <v>1.04</v>
          </cell>
          <cell r="I800">
            <v>0.96630120277404785</v>
          </cell>
          <cell r="J800">
            <v>1.2706388235092163</v>
          </cell>
        </row>
        <row r="801">
          <cell r="A801">
            <v>1.063760749578476</v>
          </cell>
          <cell r="B801">
            <v>1.0548143789172173</v>
          </cell>
          <cell r="C801">
            <v>0.99706029027700416</v>
          </cell>
          <cell r="D801">
            <v>0.91748673987388607</v>
          </cell>
          <cell r="E801">
            <v>0.82264177632331836</v>
          </cell>
          <cell r="F801">
            <v>0.83474474203586568</v>
          </cell>
          <cell r="G801">
            <v>1.2160286441445352</v>
          </cell>
          <cell r="H801">
            <v>1.04</v>
          </cell>
          <cell r="I801">
            <v>1.5289895534515381</v>
          </cell>
          <cell r="J801">
            <v>1.2469232082366943</v>
          </cell>
        </row>
        <row r="802">
          <cell r="A802">
            <v>1.0964996736049653</v>
          </cell>
          <cell r="B802">
            <v>1.090183536708355</v>
          </cell>
          <cell r="C802">
            <v>1.1191365632414818</v>
          </cell>
          <cell r="D802">
            <v>1.1437783963680268</v>
          </cell>
          <cell r="E802">
            <v>1.1287246210575104</v>
          </cell>
          <cell r="F802">
            <v>1.2445923591852188</v>
          </cell>
          <cell r="G802">
            <v>1.236985756456852</v>
          </cell>
          <cell r="H802">
            <v>1.04</v>
          </cell>
          <cell r="I802">
            <v>1.0872172117233276</v>
          </cell>
          <cell r="J802">
            <v>1.1755248308181763</v>
          </cell>
        </row>
        <row r="803">
          <cell r="A803">
            <v>1.1234220187664032</v>
          </cell>
          <cell r="B803">
            <v>1.0934491559863091</v>
          </cell>
          <cell r="C803">
            <v>0.89159201711416236</v>
          </cell>
          <cell r="D803">
            <v>0.89619655680656429</v>
          </cell>
          <cell r="E803">
            <v>0.98193435502052295</v>
          </cell>
          <cell r="F803">
            <v>1.0379965807199478</v>
          </cell>
          <cell r="G803">
            <v>1.0150388017296792</v>
          </cell>
          <cell r="H803">
            <v>1.04</v>
          </cell>
          <cell r="I803">
            <v>1.3741044998168945</v>
          </cell>
          <cell r="J803">
            <v>1.1949187517166138</v>
          </cell>
        </row>
        <row r="804">
          <cell r="A804">
            <v>1.0686174552440644</v>
          </cell>
          <cell r="B804">
            <v>0.98553709238767628</v>
          </cell>
          <cell r="C804">
            <v>0.95100002616643897</v>
          </cell>
          <cell r="D804">
            <v>1.0644914634227753</v>
          </cell>
          <cell r="E804">
            <v>0.93718551230430591</v>
          </cell>
          <cell r="F804">
            <v>0.90956883680820455</v>
          </cell>
          <cell r="G804">
            <v>1.1097321048378945</v>
          </cell>
          <cell r="H804">
            <v>1.04</v>
          </cell>
          <cell r="I804">
            <v>1.7230308055877686</v>
          </cell>
          <cell r="J804">
            <v>1.3955378532409668</v>
          </cell>
        </row>
        <row r="805">
          <cell r="A805">
            <v>1.0384232919216156</v>
          </cell>
          <cell r="B805">
            <v>1.0123908922076226</v>
          </cell>
          <cell r="C805">
            <v>0.80056165784597388</v>
          </cell>
          <cell r="D805">
            <v>0.90210325789451595</v>
          </cell>
          <cell r="E805">
            <v>0.88322691750526416</v>
          </cell>
          <cell r="F805">
            <v>1.0216967369318009</v>
          </cell>
          <cell r="G805">
            <v>1.123327685892582</v>
          </cell>
          <cell r="H805">
            <v>1.04</v>
          </cell>
          <cell r="I805">
            <v>0.90313267707824707</v>
          </cell>
          <cell r="J805">
            <v>1.0872343778610229</v>
          </cell>
        </row>
        <row r="806">
          <cell r="A806">
            <v>1.051336638212204</v>
          </cell>
          <cell r="B806">
            <v>1.0235226556658745</v>
          </cell>
          <cell r="C806">
            <v>1.2551567468047142</v>
          </cell>
          <cell r="D806">
            <v>1.3929376132488251</v>
          </cell>
          <cell r="E806">
            <v>1.2854084236621857</v>
          </cell>
          <cell r="F806">
            <v>1.4712926651239395</v>
          </cell>
          <cell r="G806">
            <v>0.98676772266626356</v>
          </cell>
          <cell r="H806">
            <v>1.04</v>
          </cell>
          <cell r="I806">
            <v>1.9058849811553955</v>
          </cell>
          <cell r="J806">
            <v>1.1993451118469238</v>
          </cell>
        </row>
        <row r="807">
          <cell r="A807">
            <v>1.0694608609676362</v>
          </cell>
          <cell r="B807">
            <v>1.0069826051592827</v>
          </cell>
          <cell r="C807">
            <v>0.91067670911550513</v>
          </cell>
          <cell r="D807">
            <v>0.79734630656242367</v>
          </cell>
          <cell r="E807">
            <v>0.94245754313468921</v>
          </cell>
          <cell r="F807">
            <v>0.82071559679508199</v>
          </cell>
          <cell r="G807">
            <v>1.2301098838448525</v>
          </cell>
          <cell r="H807">
            <v>1.04</v>
          </cell>
          <cell r="I807">
            <v>1.0250645875930786</v>
          </cell>
          <cell r="J807">
            <v>1.0752642154693604</v>
          </cell>
        </row>
        <row r="808">
          <cell r="A808">
            <v>0.98780649113655095</v>
          </cell>
          <cell r="B808">
            <v>0.96652666777372365</v>
          </cell>
          <cell r="C808">
            <v>1.5062094840407372</v>
          </cell>
          <cell r="D808">
            <v>1.3438087232112885</v>
          </cell>
          <cell r="E808">
            <v>1.4591700298786163</v>
          </cell>
          <cell r="F808">
            <v>1.2236948515176773</v>
          </cell>
          <cell r="G808">
            <v>1.1082425847649575</v>
          </cell>
          <cell r="H808">
            <v>1.04</v>
          </cell>
          <cell r="I808">
            <v>1.047002911567688</v>
          </cell>
          <cell r="J808">
            <v>1.2900956869125366</v>
          </cell>
        </row>
        <row r="809">
          <cell r="A809">
            <v>1.0410411279201508</v>
          </cell>
          <cell r="B809">
            <v>1.0341862842440606</v>
          </cell>
          <cell r="C809">
            <v>0.89440428346395484</v>
          </cell>
          <cell r="D809">
            <v>0.8056743867397308</v>
          </cell>
          <cell r="E809">
            <v>0.78683404755592334</v>
          </cell>
          <cell r="F809">
            <v>0.86226253759860982</v>
          </cell>
          <cell r="G809">
            <v>1.1174054875969888</v>
          </cell>
          <cell r="H809">
            <v>1.04</v>
          </cell>
          <cell r="I809">
            <v>0.99835062026977539</v>
          </cell>
          <cell r="J809">
            <v>0.88479989767074585</v>
          </cell>
        </row>
        <row r="810">
          <cell r="A810">
            <v>1.0494266669750214</v>
          </cell>
          <cell r="B810">
            <v>1.013754527270794</v>
          </cell>
          <cell r="C810">
            <v>1.0350358399748802</v>
          </cell>
          <cell r="D810">
            <v>0.91739846539497372</v>
          </cell>
          <cell r="E810">
            <v>0.84139739108085621</v>
          </cell>
          <cell r="F810">
            <v>0.95024596703052511</v>
          </cell>
          <cell r="G810">
            <v>1.171130968630314</v>
          </cell>
          <cell r="H810">
            <v>1.04</v>
          </cell>
          <cell r="I810">
            <v>1.2604734897613525</v>
          </cell>
          <cell r="J810">
            <v>1.3761575222015381</v>
          </cell>
        </row>
        <row r="811">
          <cell r="A811">
            <v>0.98429035353660588</v>
          </cell>
          <cell r="B811">
            <v>0.97706411331892018</v>
          </cell>
          <cell r="C811">
            <v>0.96343969434499732</v>
          </cell>
          <cell r="D811">
            <v>0.8706053621768951</v>
          </cell>
          <cell r="E811">
            <v>1.0062669379711151</v>
          </cell>
          <cell r="F811">
            <v>0.9685669447183608</v>
          </cell>
          <cell r="G811">
            <v>0.98105998188257215</v>
          </cell>
          <cell r="H811">
            <v>1.04</v>
          </cell>
          <cell r="I811">
            <v>1.0989668369293213</v>
          </cell>
          <cell r="J811">
            <v>1.2053909301757813</v>
          </cell>
        </row>
        <row r="812">
          <cell r="A812">
            <v>1.0328310649394989</v>
          </cell>
          <cell r="B812">
            <v>1.0260595485568047</v>
          </cell>
          <cell r="C812">
            <v>1.1972743186354637</v>
          </cell>
          <cell r="D812">
            <v>1.1634619958400727</v>
          </cell>
          <cell r="E812">
            <v>0.88390998673439014</v>
          </cell>
          <cell r="F812">
            <v>1.0240333582162857</v>
          </cell>
          <cell r="G812">
            <v>0.97961468845605848</v>
          </cell>
          <cell r="H812">
            <v>1.04</v>
          </cell>
          <cell r="I812">
            <v>1.2333929538726807</v>
          </cell>
          <cell r="J812">
            <v>1.025408148765564</v>
          </cell>
        </row>
        <row r="813">
          <cell r="A813">
            <v>1.0568203847408295</v>
          </cell>
          <cell r="B813">
            <v>1.0136568948626519</v>
          </cell>
          <cell r="C813">
            <v>1.217728725373745</v>
          </cell>
          <cell r="D813">
            <v>1.0725337989330292</v>
          </cell>
          <cell r="E813">
            <v>1.1635218126773834</v>
          </cell>
          <cell r="F813">
            <v>1.1252816225290299</v>
          </cell>
          <cell r="G813">
            <v>1.1010740533471108</v>
          </cell>
          <cell r="H813">
            <v>1.04</v>
          </cell>
          <cell r="I813">
            <v>1.7926313877105713</v>
          </cell>
          <cell r="J813">
            <v>1.2207562923431396</v>
          </cell>
        </row>
        <row r="814">
          <cell r="A814">
            <v>1.0229515950679779</v>
          </cell>
          <cell r="B814">
            <v>0.99735502451658253</v>
          </cell>
          <cell r="C814">
            <v>1.0234384450316429</v>
          </cell>
          <cell r="D814">
            <v>1.060714793920517</v>
          </cell>
          <cell r="E814">
            <v>1.152116583108902</v>
          </cell>
          <cell r="F814">
            <v>0.99558394205570211</v>
          </cell>
          <cell r="G814">
            <v>1.157287909090519</v>
          </cell>
          <cell r="H814">
            <v>1.04</v>
          </cell>
          <cell r="I814">
            <v>1.1863155364990234</v>
          </cell>
          <cell r="J814">
            <v>0.93482285737991333</v>
          </cell>
        </row>
        <row r="815">
          <cell r="A815">
            <v>1.0787146012783051</v>
          </cell>
          <cell r="B815">
            <v>1.0533613368868828</v>
          </cell>
          <cell r="C815">
            <v>1.4040501031279564</v>
          </cell>
          <cell r="D815">
            <v>1.3226150996685029</v>
          </cell>
          <cell r="E815">
            <v>1.0882664186954498</v>
          </cell>
          <cell r="F815">
            <v>1.2520115877389908</v>
          </cell>
          <cell r="G815">
            <v>0.96869899183511732</v>
          </cell>
          <cell r="H815">
            <v>1.04</v>
          </cell>
          <cell r="I815">
            <v>1.2770920991897583</v>
          </cell>
          <cell r="J815">
            <v>1.2600593566894531</v>
          </cell>
        </row>
        <row r="816">
          <cell r="A816">
            <v>1.0294656674861908</v>
          </cell>
          <cell r="B816">
            <v>1.0067303583025933</v>
          </cell>
          <cell r="C816">
            <v>1.4908922824263573</v>
          </cell>
          <cell r="D816">
            <v>1.157737088918686</v>
          </cell>
          <cell r="E816">
            <v>1.4245015842914581</v>
          </cell>
          <cell r="F816">
            <v>1.4180319811105728</v>
          </cell>
          <cell r="G816">
            <v>1.0966000095009805</v>
          </cell>
          <cell r="H816">
            <v>1.04</v>
          </cell>
          <cell r="I816">
            <v>1.4868252277374268</v>
          </cell>
          <cell r="J816">
            <v>1.2130508422851563</v>
          </cell>
        </row>
        <row r="817">
          <cell r="A817">
            <v>1.0125806252956391</v>
          </cell>
          <cell r="B817">
            <v>0.99847302883863454</v>
          </cell>
          <cell r="C817">
            <v>0.88433038324117652</v>
          </cell>
          <cell r="D817">
            <v>1.1059635407924653</v>
          </cell>
          <cell r="E817">
            <v>1.0131862623691559</v>
          </cell>
          <cell r="F817">
            <v>1.2286001945734024</v>
          </cell>
          <cell r="G817">
            <v>1.1412684455513955</v>
          </cell>
          <cell r="H817">
            <v>1.04</v>
          </cell>
          <cell r="I817">
            <v>1.2560784816741943</v>
          </cell>
          <cell r="J817">
            <v>1.2223223447799683</v>
          </cell>
        </row>
        <row r="818">
          <cell r="A818">
            <v>1.0253088395595551</v>
          </cell>
          <cell r="B818">
            <v>1.0120822593569756</v>
          </cell>
          <cell r="C818">
            <v>0.91374765962362281</v>
          </cell>
          <cell r="D818">
            <v>0.96650828194618221</v>
          </cell>
          <cell r="E818">
            <v>0.88267652821540821</v>
          </cell>
          <cell r="F818">
            <v>0.8357425833940505</v>
          </cell>
          <cell r="G818">
            <v>1.1937717929482461</v>
          </cell>
          <cell r="H818">
            <v>1.04</v>
          </cell>
          <cell r="I818">
            <v>0.88480603694915771</v>
          </cell>
          <cell r="J818">
            <v>1.0042482614517212</v>
          </cell>
        </row>
        <row r="819">
          <cell r="A819">
            <v>1.1048536221981049</v>
          </cell>
          <cell r="B819">
            <v>1.0377144023776055</v>
          </cell>
          <cell r="C819">
            <v>1.1670558366179467</v>
          </cell>
          <cell r="D819">
            <v>1.1560403831005097</v>
          </cell>
          <cell r="E819">
            <v>1.3144839270114899</v>
          </cell>
          <cell r="F819">
            <v>1.0746853853464127</v>
          </cell>
          <cell r="G819">
            <v>1.0255424514412881</v>
          </cell>
          <cell r="H819">
            <v>1.04</v>
          </cell>
          <cell r="I819">
            <v>1.1918721199035645</v>
          </cell>
          <cell r="J819">
            <v>1.2597228288650513</v>
          </cell>
        </row>
        <row r="820">
          <cell r="A820">
            <v>1.0881783883571625</v>
          </cell>
          <cell r="B820">
            <v>1.0445377036929131</v>
          </cell>
          <cell r="C820">
            <v>0.91240405172109595</v>
          </cell>
          <cell r="D820">
            <v>0.94315422844886776</v>
          </cell>
          <cell r="E820">
            <v>0.90654771161079395</v>
          </cell>
          <cell r="F820">
            <v>0.8503723646402358</v>
          </cell>
          <cell r="G820">
            <v>1.0245033040642739</v>
          </cell>
          <cell r="H820">
            <v>1.04</v>
          </cell>
          <cell r="I820">
            <v>1.6574472188949585</v>
          </cell>
          <cell r="J820">
            <v>1.1112815141677856</v>
          </cell>
        </row>
        <row r="821">
          <cell r="A821">
            <v>1.091953150510788</v>
          </cell>
          <cell r="B821">
            <v>1.0532931491732598</v>
          </cell>
          <cell r="C821">
            <v>1.4891941460967064</v>
          </cell>
          <cell r="D821">
            <v>1.6690181024074555</v>
          </cell>
          <cell r="E821">
            <v>1.5860732061862945</v>
          </cell>
          <cell r="F821">
            <v>1.2538546825647354</v>
          </cell>
          <cell r="G821">
            <v>1.2121030822396279</v>
          </cell>
          <cell r="H821">
            <v>1.04</v>
          </cell>
          <cell r="I821">
            <v>1.2932535409927368</v>
          </cell>
          <cell r="J821">
            <v>1.1782435178756714</v>
          </cell>
        </row>
        <row r="822">
          <cell r="A822">
            <v>1.0427474896907807</v>
          </cell>
          <cell r="B822">
            <v>1.0095321342349053</v>
          </cell>
          <cell r="C822">
            <v>1.20002984136343</v>
          </cell>
          <cell r="D822">
            <v>1.1453694827556611</v>
          </cell>
          <cell r="E822">
            <v>1.1384478075504303</v>
          </cell>
          <cell r="F822">
            <v>1.1899822260141373</v>
          </cell>
          <cell r="G822">
            <v>1.0972448125481606</v>
          </cell>
          <cell r="H822">
            <v>1.04</v>
          </cell>
          <cell r="I822">
            <v>1.6520289182662964</v>
          </cell>
          <cell r="J822">
            <v>0.98396396636962891</v>
          </cell>
        </row>
        <row r="823">
          <cell r="A823">
            <v>1.0274964492321015</v>
          </cell>
          <cell r="B823">
            <v>0.97566072195768361</v>
          </cell>
          <cell r="C823">
            <v>0.65936922162771217</v>
          </cell>
          <cell r="D823">
            <v>0.73220325779914852</v>
          </cell>
          <cell r="E823">
            <v>0.69407181572914112</v>
          </cell>
          <cell r="F823">
            <v>0.790816595673561</v>
          </cell>
          <cell r="G823">
            <v>1.2627594009041787</v>
          </cell>
          <cell r="H823">
            <v>1.04</v>
          </cell>
          <cell r="I823">
            <v>1.2412433624267578</v>
          </cell>
          <cell r="J823">
            <v>1.0719443559646606</v>
          </cell>
        </row>
        <row r="824">
          <cell r="A824">
            <v>1.0296128909587861</v>
          </cell>
          <cell r="B824">
            <v>1.0336294576525689</v>
          </cell>
          <cell r="C824">
            <v>1.2711565408110619</v>
          </cell>
          <cell r="D824">
            <v>1.1262409217357636</v>
          </cell>
          <cell r="E824">
            <v>1.4012070162296295</v>
          </cell>
          <cell r="F824">
            <v>1.1969550157785416</v>
          </cell>
          <cell r="G824">
            <v>0.98769266754388807</v>
          </cell>
          <cell r="H824">
            <v>1.04</v>
          </cell>
          <cell r="I824">
            <v>1.3325942754745483</v>
          </cell>
          <cell r="J824">
            <v>1.0974197387695313</v>
          </cell>
        </row>
        <row r="825">
          <cell r="A825">
            <v>1.0850598733425141</v>
          </cell>
          <cell r="B825">
            <v>1.0552579566836358</v>
          </cell>
          <cell r="C825">
            <v>0.94312553733587257</v>
          </cell>
          <cell r="D825">
            <v>0.97960175347328182</v>
          </cell>
          <cell r="E825">
            <v>0.85355161261558521</v>
          </cell>
          <cell r="F825">
            <v>0.91252135288715353</v>
          </cell>
          <cell r="G825">
            <v>1.0212329164147378</v>
          </cell>
          <cell r="H825">
            <v>1.04</v>
          </cell>
          <cell r="I825">
            <v>1.3256118297576904</v>
          </cell>
          <cell r="J825">
            <v>1.0187094211578369</v>
          </cell>
        </row>
        <row r="826">
          <cell r="A826">
            <v>1.0818664948940278</v>
          </cell>
          <cell r="B826">
            <v>1.0428883239626885</v>
          </cell>
          <cell r="C826">
            <v>1.253461352288723</v>
          </cell>
          <cell r="D826">
            <v>1.0944665200710297</v>
          </cell>
          <cell r="E826">
            <v>1.3700324757099152</v>
          </cell>
          <cell r="F826">
            <v>1.3929197098016739</v>
          </cell>
          <cell r="G826">
            <v>0.99595637470483778</v>
          </cell>
          <cell r="H826">
            <v>1.04</v>
          </cell>
          <cell r="I826">
            <v>0.92058104276657104</v>
          </cell>
          <cell r="J826">
            <v>1.061180591583252</v>
          </cell>
        </row>
        <row r="827">
          <cell r="A827">
            <v>0.9976562778949738</v>
          </cell>
          <cell r="B827">
            <v>0.92814074009656911</v>
          </cell>
          <cell r="C827">
            <v>1.1896928462386132</v>
          </cell>
          <cell r="D827">
            <v>1.3358363635540009</v>
          </cell>
          <cell r="E827">
            <v>1.2619253857135773</v>
          </cell>
          <cell r="F827">
            <v>1.2457356954813004</v>
          </cell>
          <cell r="G827">
            <v>1.0758482947945596</v>
          </cell>
          <cell r="H827">
            <v>1.04</v>
          </cell>
          <cell r="I827">
            <v>1.2977522611618042</v>
          </cell>
          <cell r="J827">
            <v>1.211766242980957</v>
          </cell>
        </row>
        <row r="828">
          <cell r="A828">
            <v>1.0658045928478241</v>
          </cell>
          <cell r="B828">
            <v>0.99018756598234181</v>
          </cell>
          <cell r="C828">
            <v>1.0637344035506249</v>
          </cell>
          <cell r="D828">
            <v>0.87547726702690121</v>
          </cell>
          <cell r="E828">
            <v>0.97393505406379688</v>
          </cell>
          <cell r="F828">
            <v>1.0545666719675064</v>
          </cell>
          <cell r="G828">
            <v>1.1553248897194863</v>
          </cell>
          <cell r="H828">
            <v>1.04</v>
          </cell>
          <cell r="I828">
            <v>1.2911967039108276</v>
          </cell>
          <cell r="J828">
            <v>1.1239727735519409</v>
          </cell>
        </row>
        <row r="829">
          <cell r="A829">
            <v>1.0591167132854462</v>
          </cell>
          <cell r="B829">
            <v>1.0482604905962944</v>
          </cell>
          <cell r="C829">
            <v>1.7657029542326927</v>
          </cell>
          <cell r="D829">
            <v>1.4885190255641938</v>
          </cell>
          <cell r="E829">
            <v>1.5773102505207062</v>
          </cell>
          <cell r="F829">
            <v>1.8135018850564957</v>
          </cell>
          <cell r="G829">
            <v>1.0446053281426431</v>
          </cell>
          <cell r="H829">
            <v>1.04</v>
          </cell>
          <cell r="I829">
            <v>1.5005667209625244</v>
          </cell>
          <cell r="J829">
            <v>1.2200003862380981</v>
          </cell>
        </row>
        <row r="830">
          <cell r="A830">
            <v>1.0790479104518891</v>
          </cell>
          <cell r="B830">
            <v>1.0579214498400689</v>
          </cell>
          <cell r="C830">
            <v>1.2031996163725853</v>
          </cell>
          <cell r="D830">
            <v>1.2918000943660737</v>
          </cell>
          <cell r="E830">
            <v>1.6135576231479645</v>
          </cell>
          <cell r="F830">
            <v>1.3232380653619766</v>
          </cell>
          <cell r="G830">
            <v>1.0152300134301186</v>
          </cell>
          <cell r="H830">
            <v>1.04</v>
          </cell>
          <cell r="I830">
            <v>1.4853099584579468</v>
          </cell>
          <cell r="J830">
            <v>1.141582727432251</v>
          </cell>
        </row>
        <row r="831">
          <cell r="A831">
            <v>0.96088849711418156</v>
          </cell>
          <cell r="B831">
            <v>0.96256397217512135</v>
          </cell>
          <cell r="C831">
            <v>0.80932789176702491</v>
          </cell>
          <cell r="D831">
            <v>0.72439671826362606</v>
          </cell>
          <cell r="E831">
            <v>0.81447784733772266</v>
          </cell>
          <cell r="F831">
            <v>0.77984510910511007</v>
          </cell>
          <cell r="G831">
            <v>0.99968804270029066</v>
          </cell>
          <cell r="H831">
            <v>1.04</v>
          </cell>
          <cell r="I831">
            <v>1.2034119367599487</v>
          </cell>
          <cell r="J831">
            <v>1.1785749197006226</v>
          </cell>
        </row>
        <row r="832">
          <cell r="A832">
            <v>1.0135764997005463</v>
          </cell>
          <cell r="B832">
            <v>1.0082171365618706</v>
          </cell>
          <cell r="C832">
            <v>1.0615234288573265</v>
          </cell>
          <cell r="D832">
            <v>1.0112093217372895</v>
          </cell>
          <cell r="E832">
            <v>1.1399951441287994</v>
          </cell>
          <cell r="F832">
            <v>1.0876615549325943</v>
          </cell>
          <cell r="G832">
            <v>1.0539536014199258</v>
          </cell>
          <cell r="H832">
            <v>1.04</v>
          </cell>
          <cell r="I832">
            <v>1.1713662147521973</v>
          </cell>
          <cell r="J832">
            <v>1.3364925384521484</v>
          </cell>
        </row>
        <row r="833">
          <cell r="A833">
            <v>1.0046543996334076</v>
          </cell>
          <cell r="B833">
            <v>1.02773527354002</v>
          </cell>
          <cell r="C833">
            <v>0.70578461021184913</v>
          </cell>
          <cell r="D833">
            <v>0.85435916256904598</v>
          </cell>
          <cell r="E833">
            <v>0.75165848565101612</v>
          </cell>
          <cell r="F833">
            <v>0.79725789082050313</v>
          </cell>
          <cell r="G833">
            <v>1.2037270799279214</v>
          </cell>
          <cell r="H833">
            <v>1.04</v>
          </cell>
          <cell r="I833">
            <v>1.1821074485778809</v>
          </cell>
          <cell r="J833">
            <v>1.1879221200942993</v>
          </cell>
        </row>
        <row r="834">
          <cell r="A834">
            <v>1.056929580450058</v>
          </cell>
          <cell r="B834">
            <v>1.0300472185015679</v>
          </cell>
          <cell r="C834">
            <v>1.250292292535305</v>
          </cell>
          <cell r="D834">
            <v>1.1077202088832856</v>
          </cell>
          <cell r="E834">
            <v>1.3172305090427399</v>
          </cell>
          <cell r="F834">
            <v>1.2491002584695816</v>
          </cell>
          <cell r="G834">
            <v>1.0221980348229409</v>
          </cell>
          <cell r="H834">
            <v>1.04</v>
          </cell>
          <cell r="I834">
            <v>1.4214879274368286</v>
          </cell>
          <cell r="J834">
            <v>1.1806695461273193</v>
          </cell>
        </row>
        <row r="835">
          <cell r="A835">
            <v>1.087314478635788</v>
          </cell>
          <cell r="B835">
            <v>1.0575679942965508</v>
          </cell>
          <cell r="C835">
            <v>0.92282938092946998</v>
          </cell>
          <cell r="D835">
            <v>0.73446954560279842</v>
          </cell>
          <cell r="E835">
            <v>0.76683186125755298</v>
          </cell>
          <cell r="F835">
            <v>0.77283429157733907</v>
          </cell>
          <cell r="G835">
            <v>1.0430644288659097</v>
          </cell>
          <cell r="H835">
            <v>1.04</v>
          </cell>
          <cell r="I835">
            <v>1.0737249851226807</v>
          </cell>
          <cell r="J835">
            <v>1.2618510723114014</v>
          </cell>
        </row>
        <row r="836">
          <cell r="A836">
            <v>1.0814752500057221</v>
          </cell>
          <cell r="B836">
            <v>1.0440253421664238</v>
          </cell>
          <cell r="C836">
            <v>1.1552748593688011</v>
          </cell>
          <cell r="D836">
            <v>1.1572399861812592</v>
          </cell>
          <cell r="E836">
            <v>1.2742019159793854</v>
          </cell>
          <cell r="F836">
            <v>1.0535594726800919</v>
          </cell>
          <cell r="G836">
            <v>1.1445548072457314</v>
          </cell>
          <cell r="H836">
            <v>1.04</v>
          </cell>
          <cell r="I836">
            <v>0.94187569618225098</v>
          </cell>
          <cell r="J836">
            <v>1.1631304025650024</v>
          </cell>
        </row>
        <row r="837">
          <cell r="A837">
            <v>0.96810310292243962</v>
          </cell>
          <cell r="B837">
            <v>0.98447732180356984</v>
          </cell>
          <cell r="C837">
            <v>1.137326589524746</v>
          </cell>
          <cell r="D837">
            <v>1.1348070628643037</v>
          </cell>
          <cell r="E837">
            <v>1.2066920263767242</v>
          </cell>
          <cell r="F837">
            <v>1.022942354798317</v>
          </cell>
          <cell r="G837">
            <v>1.1126284137368203</v>
          </cell>
          <cell r="H837">
            <v>1.04</v>
          </cell>
          <cell r="I837">
            <v>1.8068693876266479</v>
          </cell>
          <cell r="J837">
            <v>1.4443788528442383</v>
          </cell>
        </row>
        <row r="838">
          <cell r="A838">
            <v>0.92825841116905217</v>
          </cell>
          <cell r="B838">
            <v>0.90889422148466115</v>
          </cell>
          <cell r="C838">
            <v>0.94840251535177222</v>
          </cell>
          <cell r="D838">
            <v>1.048201275587082</v>
          </cell>
          <cell r="E838">
            <v>0.74814348053932178</v>
          </cell>
          <cell r="F838">
            <v>0.86811732304096212</v>
          </cell>
          <cell r="G838">
            <v>1.1477446094155312</v>
          </cell>
          <cell r="H838">
            <v>1.04</v>
          </cell>
          <cell r="I838">
            <v>1.3048388957977295</v>
          </cell>
          <cell r="J838">
            <v>0.98731034994125366</v>
          </cell>
        </row>
        <row r="839">
          <cell r="A839">
            <v>0.94562046933174138</v>
          </cell>
          <cell r="B839">
            <v>0.93865809887647633</v>
          </cell>
          <cell r="C839">
            <v>0.69911043971776954</v>
          </cell>
          <cell r="D839">
            <v>0.64665855240821835</v>
          </cell>
          <cell r="E839">
            <v>0.82700227332115162</v>
          </cell>
          <cell r="F839">
            <v>0.69825016510486593</v>
          </cell>
          <cell r="G839">
            <v>1.0488882794976235</v>
          </cell>
          <cell r="H839">
            <v>1.04</v>
          </cell>
          <cell r="I839">
            <v>1.249703049659729</v>
          </cell>
          <cell r="J839">
            <v>1.1055276393890381</v>
          </cell>
        </row>
        <row r="840">
          <cell r="A840">
            <v>1.0072503011226654</v>
          </cell>
          <cell r="B840">
            <v>0.95735637396574025</v>
          </cell>
          <cell r="C840">
            <v>0.62917619079351417</v>
          </cell>
          <cell r="D840">
            <v>0.67558140826225277</v>
          </cell>
          <cell r="E840">
            <v>0.59038590025901783</v>
          </cell>
          <cell r="F840">
            <v>0.58703564655780782</v>
          </cell>
          <cell r="G840">
            <v>1.0216974750161172</v>
          </cell>
          <cell r="H840">
            <v>1.04</v>
          </cell>
          <cell r="I840">
            <v>0.68848997354507446</v>
          </cell>
          <cell r="J840">
            <v>1.106452465057373</v>
          </cell>
        </row>
        <row r="841">
          <cell r="A841">
            <v>1.0942859570980072</v>
          </cell>
          <cell r="B841">
            <v>1.0808034345507622</v>
          </cell>
          <cell r="C841">
            <v>1.1298791083693505</v>
          </cell>
          <cell r="D841">
            <v>1.154948306798935</v>
          </cell>
          <cell r="E841">
            <v>1.1845576031208038</v>
          </cell>
          <cell r="F841">
            <v>1.2167797590494156</v>
          </cell>
          <cell r="G841">
            <v>1.1950066819787026</v>
          </cell>
          <cell r="H841">
            <v>1.04</v>
          </cell>
          <cell r="I841">
            <v>1.1493148803710938</v>
          </cell>
          <cell r="J841">
            <v>1.2616348266601563</v>
          </cell>
        </row>
        <row r="842">
          <cell r="A842">
            <v>1.0687601487636567</v>
          </cell>
          <cell r="B842">
            <v>1.037558238208294</v>
          </cell>
          <cell r="C842">
            <v>1.0829073104262352</v>
          </cell>
          <cell r="D842">
            <v>1.0025823838710786</v>
          </cell>
          <cell r="E842">
            <v>1.0997024042606354</v>
          </cell>
          <cell r="F842">
            <v>1.0394009853601456</v>
          </cell>
          <cell r="G842">
            <v>1.1669821277260781</v>
          </cell>
          <cell r="H842">
            <v>1.04</v>
          </cell>
          <cell r="I842">
            <v>1.4951636791229248</v>
          </cell>
          <cell r="J842">
            <v>1.3219707012176514</v>
          </cell>
        </row>
        <row r="843">
          <cell r="A843">
            <v>0.99706726479530339</v>
          </cell>
          <cell r="B843">
            <v>0.93908892124891286</v>
          </cell>
          <cell r="C843">
            <v>0.91145603984594337</v>
          </cell>
          <cell r="D843">
            <v>1.2077651746273041</v>
          </cell>
          <cell r="E843">
            <v>1.0808176262378693</v>
          </cell>
          <cell r="F843">
            <v>1.1746179367303848</v>
          </cell>
          <cell r="G843">
            <v>0.93947698026895521</v>
          </cell>
          <cell r="H843">
            <v>1.04</v>
          </cell>
          <cell r="I843">
            <v>1.3549544811248779</v>
          </cell>
          <cell r="J843">
            <v>1.1043057441711426</v>
          </cell>
        </row>
        <row r="844">
          <cell r="A844">
            <v>0.98812168049812321</v>
          </cell>
          <cell r="B844">
            <v>0.91742394417524342</v>
          </cell>
          <cell r="C844">
            <v>1.2518949422240258</v>
          </cell>
          <cell r="D844">
            <v>1.2967838771343232</v>
          </cell>
          <cell r="E844">
            <v>1.2631274921894073</v>
          </cell>
          <cell r="F844">
            <v>1.2214942480325699</v>
          </cell>
          <cell r="G844">
            <v>1.3902353778481484</v>
          </cell>
          <cell r="H844">
            <v>1.04</v>
          </cell>
          <cell r="I844">
            <v>1.2645499706268311</v>
          </cell>
          <cell r="J844">
            <v>1.0762040615081787</v>
          </cell>
        </row>
        <row r="845">
          <cell r="A845">
            <v>0.97104345965385441</v>
          </cell>
          <cell r="B845">
            <v>0.97172168940305714</v>
          </cell>
          <cell r="C845">
            <v>1.2056091937422753</v>
          </cell>
          <cell r="D845">
            <v>1.4816262252330781</v>
          </cell>
          <cell r="E845">
            <v>1.3052505714893341</v>
          </cell>
          <cell r="F845">
            <v>1.4741609598398209</v>
          </cell>
          <cell r="G845">
            <v>1.0056113734841348</v>
          </cell>
          <cell r="H845">
            <v>1.04</v>
          </cell>
          <cell r="I845">
            <v>1.3093452453613281</v>
          </cell>
          <cell r="J845">
            <v>1.5408607721328735</v>
          </cell>
        </row>
        <row r="846">
          <cell r="A846">
            <v>1.0562478225231171</v>
          </cell>
          <cell r="B846">
            <v>1.0648317739367485</v>
          </cell>
          <cell r="C846">
            <v>1.0229558858275414</v>
          </cell>
          <cell r="D846">
            <v>0.99757553410530087</v>
          </cell>
          <cell r="E846">
            <v>0.88933949303627002</v>
          </cell>
          <cell r="F846">
            <v>0.86348037970066061</v>
          </cell>
          <cell r="G846">
            <v>1.0220560565590859</v>
          </cell>
          <cell r="H846">
            <v>1.04</v>
          </cell>
          <cell r="I846">
            <v>1.1532586812973022</v>
          </cell>
          <cell r="J846">
            <v>1.1142928600311279</v>
          </cell>
        </row>
        <row r="847">
          <cell r="A847">
            <v>0.99057554411888127</v>
          </cell>
          <cell r="B847">
            <v>0.9989175602793694</v>
          </cell>
          <cell r="C847">
            <v>1.1377686175704003</v>
          </cell>
          <cell r="D847">
            <v>1.0646539456844331</v>
          </cell>
          <cell r="E847">
            <v>0.97801368069648731</v>
          </cell>
          <cell r="F847">
            <v>1.1116976047754288</v>
          </cell>
          <cell r="G847">
            <v>1.0368906989693643</v>
          </cell>
          <cell r="H847">
            <v>1.04</v>
          </cell>
          <cell r="I847">
            <v>1.2902044057846069</v>
          </cell>
          <cell r="J847">
            <v>1.1911808252334595</v>
          </cell>
        </row>
        <row r="848">
          <cell r="A848">
            <v>1.0247818152904511</v>
          </cell>
          <cell r="B848">
            <v>0.98409871309995656</v>
          </cell>
          <cell r="C848">
            <v>0.97385340064764014</v>
          </cell>
          <cell r="D848">
            <v>1.0657804734706879</v>
          </cell>
          <cell r="E848">
            <v>1.0409366352558136</v>
          </cell>
          <cell r="F848">
            <v>1.0429158712625504</v>
          </cell>
          <cell r="G848">
            <v>0.99926103502511976</v>
          </cell>
          <cell r="H848">
            <v>1.04</v>
          </cell>
          <cell r="I848">
            <v>1.7123404741287231</v>
          </cell>
          <cell r="J848">
            <v>0.94047677516937256</v>
          </cell>
        </row>
        <row r="849">
          <cell r="A849">
            <v>0.98306947159767155</v>
          </cell>
          <cell r="B849">
            <v>0.95874510258436207</v>
          </cell>
          <cell r="C849">
            <v>0.70397900670766822</v>
          </cell>
          <cell r="D849">
            <v>0.70667524409294125</v>
          </cell>
          <cell r="E849">
            <v>0.66574786734580982</v>
          </cell>
          <cell r="F849">
            <v>0.75659250271320333</v>
          </cell>
          <cell r="G849">
            <v>1.1200555101037026</v>
          </cell>
          <cell r="H849">
            <v>1.04</v>
          </cell>
          <cell r="I849">
            <v>1.182108998298645</v>
          </cell>
          <cell r="J849">
            <v>1.2786493301391602</v>
          </cell>
        </row>
        <row r="850">
          <cell r="A850">
            <v>0.98364394116401677</v>
          </cell>
          <cell r="B850">
            <v>0.9762698814272881</v>
          </cell>
          <cell r="C850">
            <v>1.0561679515242577</v>
          </cell>
          <cell r="D850">
            <v>0.80997355055809017</v>
          </cell>
          <cell r="E850">
            <v>0.93773983550071704</v>
          </cell>
          <cell r="F850">
            <v>0.89034401428699483</v>
          </cell>
          <cell r="G850">
            <v>1.1826036706566811</v>
          </cell>
          <cell r="H850">
            <v>1.04</v>
          </cell>
          <cell r="I850">
            <v>0.69097179174423218</v>
          </cell>
          <cell r="J850">
            <v>0.98938566446304321</v>
          </cell>
        </row>
        <row r="851">
          <cell r="A851">
            <v>1.0609502713680268</v>
          </cell>
          <cell r="B851">
            <v>1.0170014306902886</v>
          </cell>
          <cell r="C851">
            <v>0.95466171830892554</v>
          </cell>
          <cell r="D851">
            <v>0.94851906371116634</v>
          </cell>
          <cell r="E851">
            <v>0.8394169075489043</v>
          </cell>
          <cell r="F851">
            <v>0.80505459558963766</v>
          </cell>
          <cell r="G851">
            <v>0.99946082979440687</v>
          </cell>
          <cell r="H851">
            <v>1.04</v>
          </cell>
          <cell r="I851">
            <v>0.90111696720123291</v>
          </cell>
          <cell r="J851">
            <v>0.94329386949539185</v>
          </cell>
        </row>
        <row r="852">
          <cell r="A852">
            <v>1.0983757894039154</v>
          </cell>
          <cell r="B852">
            <v>1.0448289319872857</v>
          </cell>
          <cell r="C852">
            <v>1.4339226397871971</v>
          </cell>
          <cell r="D852">
            <v>1.4443660504817963</v>
          </cell>
          <cell r="E852">
            <v>1.3862716419696808</v>
          </cell>
          <cell r="F852">
            <v>1.4315745140314102</v>
          </cell>
          <cell r="G852">
            <v>0.96653576046228407</v>
          </cell>
          <cell r="H852">
            <v>1.04</v>
          </cell>
          <cell r="I852">
            <v>0.66032648086547852</v>
          </cell>
          <cell r="J852">
            <v>1.0811774730682373</v>
          </cell>
        </row>
        <row r="853">
          <cell r="A853">
            <v>1.0890448014736176</v>
          </cell>
          <cell r="B853">
            <v>1.0409973070025444</v>
          </cell>
          <cell r="C853">
            <v>0.98633199065923682</v>
          </cell>
          <cell r="D853">
            <v>1.0182044036388398</v>
          </cell>
          <cell r="E853">
            <v>0.91649852824211109</v>
          </cell>
          <cell r="F853">
            <v>0.8505586291551589</v>
          </cell>
          <cell r="G853">
            <v>1.3859620824456216</v>
          </cell>
          <cell r="H853">
            <v>1.04</v>
          </cell>
          <cell r="I853">
            <v>1.3240268230438232</v>
          </cell>
          <cell r="J853">
            <v>1.2512158155441284</v>
          </cell>
        </row>
        <row r="854">
          <cell r="A854">
            <v>0.99065285134315495</v>
          </cell>
          <cell r="B854">
            <v>0.9750339195132256</v>
          </cell>
          <cell r="C854">
            <v>1.0052926453948021</v>
          </cell>
          <cell r="D854">
            <v>1.1273372895717622</v>
          </cell>
          <cell r="E854">
            <v>1.0892196161746979</v>
          </cell>
          <cell r="F854">
            <v>0.89920609247684469</v>
          </cell>
          <cell r="G854">
            <v>1.1294900909066201</v>
          </cell>
          <cell r="H854">
            <v>1.04</v>
          </cell>
          <cell r="I854">
            <v>1.5573928356170654</v>
          </cell>
          <cell r="J854">
            <v>1.1159960031509399</v>
          </cell>
        </row>
        <row r="855">
          <cell r="A855">
            <v>1.0259400527477265</v>
          </cell>
          <cell r="B855">
            <v>0.96175245493650441</v>
          </cell>
          <cell r="C855">
            <v>1.3911089810729027</v>
          </cell>
          <cell r="D855">
            <v>1.5734767444133759</v>
          </cell>
          <cell r="E855">
            <v>1.4787875874042511</v>
          </cell>
          <cell r="F855">
            <v>1.5965636278390885</v>
          </cell>
          <cell r="G855">
            <v>1.1033486858010293</v>
          </cell>
          <cell r="H855">
            <v>1.04</v>
          </cell>
          <cell r="I855">
            <v>1.4273368120193481</v>
          </cell>
          <cell r="J855">
            <v>1.2064652442932129</v>
          </cell>
        </row>
        <row r="856">
          <cell r="A856">
            <v>1.1379347960948945</v>
          </cell>
          <cell r="B856">
            <v>1.0685278579592705</v>
          </cell>
          <cell r="C856">
            <v>1.0501348885893822</v>
          </cell>
          <cell r="D856">
            <v>1.0678298003673554</v>
          </cell>
          <cell r="E856">
            <v>0.95417373013496387</v>
          </cell>
          <cell r="F856">
            <v>1.16308622610569</v>
          </cell>
          <cell r="G856">
            <v>1.0159475341439248</v>
          </cell>
          <cell r="H856">
            <v>1.04</v>
          </cell>
          <cell r="I856">
            <v>0.87361109256744385</v>
          </cell>
          <cell r="J856">
            <v>1.1564983129501343</v>
          </cell>
        </row>
        <row r="857">
          <cell r="A857">
            <v>1.0515247504711152</v>
          </cell>
          <cell r="B857">
            <v>1.0049630805850029</v>
          </cell>
          <cell r="C857">
            <v>0.99414562314748756</v>
          </cell>
          <cell r="D857">
            <v>1.1787616736888886</v>
          </cell>
          <cell r="E857">
            <v>1.1623750193119049</v>
          </cell>
          <cell r="F857">
            <v>1.0721843744516373</v>
          </cell>
          <cell r="G857">
            <v>1.038390113413334</v>
          </cell>
          <cell r="H857">
            <v>1.04</v>
          </cell>
          <cell r="I857">
            <v>1.0901000499725342</v>
          </cell>
          <cell r="J857">
            <v>1.4723635911941528</v>
          </cell>
        </row>
        <row r="858">
          <cell r="A858">
            <v>1.0911176126003266</v>
          </cell>
          <cell r="B858">
            <v>1.0555129453539849</v>
          </cell>
          <cell r="C858">
            <v>0.91311483711004249</v>
          </cell>
          <cell r="D858">
            <v>0.9128254778385162</v>
          </cell>
          <cell r="E858">
            <v>1.07665376496315</v>
          </cell>
          <cell r="F858">
            <v>0.99217586767673482</v>
          </cell>
          <cell r="G858">
            <v>1.0451870694756509</v>
          </cell>
          <cell r="H858">
            <v>1.04</v>
          </cell>
          <cell r="I858">
            <v>1.1212387084960938</v>
          </cell>
          <cell r="J858">
            <v>1.3059062957763672</v>
          </cell>
        </row>
        <row r="859">
          <cell r="A859">
            <v>1.0811469476222992</v>
          </cell>
          <cell r="B859">
            <v>1.0543319389224053</v>
          </cell>
          <cell r="C859">
            <v>1.2272852572798729</v>
          </cell>
          <cell r="D859">
            <v>1.2819526917934418</v>
          </cell>
          <cell r="E859">
            <v>1.3066694004535675</v>
          </cell>
          <cell r="F859">
            <v>1.4262300039529801</v>
          </cell>
          <cell r="G859">
            <v>1.1744266286492349</v>
          </cell>
          <cell r="H859">
            <v>1.04</v>
          </cell>
          <cell r="I859">
            <v>0.77075117826461792</v>
          </cell>
          <cell r="J859">
            <v>0.92711716890335083</v>
          </cell>
        </row>
        <row r="860">
          <cell r="A860">
            <v>1.0393628995418549</v>
          </cell>
          <cell r="B860">
            <v>0.98654101341962819</v>
          </cell>
          <cell r="C860">
            <v>1.0219261559844017</v>
          </cell>
          <cell r="D860">
            <v>1.0713077313899995</v>
          </cell>
          <cell r="E860">
            <v>1.1926434500217438</v>
          </cell>
          <cell r="F860">
            <v>0.98500310432910909</v>
          </cell>
          <cell r="G860">
            <v>1.0838896766304971</v>
          </cell>
          <cell r="H860">
            <v>1.04</v>
          </cell>
          <cell r="I860">
            <v>0.70512384176254272</v>
          </cell>
          <cell r="J860">
            <v>1.0699445009231567</v>
          </cell>
        </row>
        <row r="861">
          <cell r="A861">
            <v>0.97936039376258854</v>
          </cell>
          <cell r="B861">
            <v>0.98245362490415578</v>
          </cell>
          <cell r="C861">
            <v>0.96440993875265113</v>
          </cell>
          <cell r="D861">
            <v>0.97260273766517635</v>
          </cell>
          <cell r="E861">
            <v>1.1107625229358673</v>
          </cell>
          <cell r="F861">
            <v>1.203087618470192</v>
          </cell>
          <cell r="G861">
            <v>0.99275703579187391</v>
          </cell>
          <cell r="H861">
            <v>1.04</v>
          </cell>
          <cell r="I861">
            <v>1.1357645988464355</v>
          </cell>
          <cell r="J861">
            <v>1.0115621089935303</v>
          </cell>
        </row>
        <row r="862">
          <cell r="A862">
            <v>1.0139217298030854</v>
          </cell>
          <cell r="B862">
            <v>1.0183450385928154</v>
          </cell>
          <cell r="C862">
            <v>0.9366993221640586</v>
          </cell>
          <cell r="D862">
            <v>0.8481252915859222</v>
          </cell>
          <cell r="E862">
            <v>1.260473893404007</v>
          </cell>
          <cell r="F862">
            <v>0.96781652224063863</v>
          </cell>
          <cell r="G862">
            <v>1.0234236255288125</v>
          </cell>
          <cell r="H862">
            <v>1.04</v>
          </cell>
          <cell r="I862">
            <v>1.1657817363739014</v>
          </cell>
          <cell r="J862">
            <v>1.1217327117919922</v>
          </cell>
        </row>
        <row r="863">
          <cell r="A863">
            <v>1.0868616025447846</v>
          </cell>
          <cell r="B863">
            <v>1.110777060687542</v>
          </cell>
          <cell r="C863">
            <v>1.1038383159041405</v>
          </cell>
          <cell r="D863">
            <v>1.1002989537715913</v>
          </cell>
          <cell r="E863">
            <v>1.19352547955513</v>
          </cell>
          <cell r="F863">
            <v>1.1019838358163834</v>
          </cell>
          <cell r="G863">
            <v>1.13729996830225</v>
          </cell>
          <cell r="H863">
            <v>1.04</v>
          </cell>
          <cell r="I863">
            <v>1.4015814065933228</v>
          </cell>
          <cell r="J863">
            <v>1.1249315738677979</v>
          </cell>
        </row>
        <row r="864">
          <cell r="A864">
            <v>1.1130947988033295</v>
          </cell>
          <cell r="B864">
            <v>1.0894936725497246</v>
          </cell>
          <cell r="C864">
            <v>1.416165700852871</v>
          </cell>
          <cell r="D864">
            <v>1.5338053233623505</v>
          </cell>
          <cell r="E864">
            <v>1.5719109041690826</v>
          </cell>
          <cell r="F864">
            <v>1.1482246423959732</v>
          </cell>
          <cell r="G864">
            <v>0.84057099968194959</v>
          </cell>
          <cell r="H864">
            <v>1.04</v>
          </cell>
          <cell r="I864">
            <v>0.86579048633575439</v>
          </cell>
          <cell r="J864">
            <v>1.1189925670623779</v>
          </cell>
        </row>
        <row r="865">
          <cell r="A865">
            <v>0.9915258805751801</v>
          </cell>
          <cell r="B865">
            <v>0.9876689121127129</v>
          </cell>
          <cell r="C865">
            <v>1.1802495631575585</v>
          </cell>
          <cell r="D865">
            <v>1.3162195212841035</v>
          </cell>
          <cell r="E865">
            <v>1.0918462736606598</v>
          </cell>
          <cell r="F865">
            <v>1.2065469528436661</v>
          </cell>
          <cell r="G865">
            <v>0.95255459696054456</v>
          </cell>
          <cell r="H865">
            <v>1.04</v>
          </cell>
          <cell r="I865">
            <v>1.0367230176925659</v>
          </cell>
          <cell r="J865">
            <v>1.1942987442016602</v>
          </cell>
        </row>
        <row r="866">
          <cell r="A866">
            <v>0.96789997029304509</v>
          </cell>
          <cell r="B866">
            <v>0.96029094904661183</v>
          </cell>
          <cell r="C866">
            <v>0.70471881955862037</v>
          </cell>
          <cell r="D866">
            <v>0.76322580647468563</v>
          </cell>
          <cell r="E866">
            <v>0.66528551411628711</v>
          </cell>
          <cell r="F866">
            <v>0.77510260593891134</v>
          </cell>
          <cell r="G866">
            <v>1.1782648101449014</v>
          </cell>
          <cell r="H866">
            <v>1.04</v>
          </cell>
          <cell r="I866">
            <v>2.1673991680145264</v>
          </cell>
          <cell r="J866">
            <v>1.2128945589065552</v>
          </cell>
        </row>
        <row r="867">
          <cell r="A867">
            <v>0.98261105227470402</v>
          </cell>
          <cell r="B867">
            <v>0.97993693798780446</v>
          </cell>
          <cell r="C867">
            <v>0.92415504783391944</v>
          </cell>
          <cell r="D867">
            <v>0.90532286238670345</v>
          </cell>
          <cell r="E867">
            <v>0.91560648512840259</v>
          </cell>
          <cell r="F867">
            <v>0.90621291649341573</v>
          </cell>
          <cell r="G867">
            <v>1.1440891757607461</v>
          </cell>
          <cell r="H867">
            <v>1.04</v>
          </cell>
          <cell r="I867">
            <v>1.2410387992858887</v>
          </cell>
          <cell r="J867">
            <v>1.0589413642883301</v>
          </cell>
        </row>
        <row r="868">
          <cell r="A868">
            <v>1.1085040490627289</v>
          </cell>
          <cell r="B868">
            <v>1.0997921630740166</v>
          </cell>
          <cell r="C868">
            <v>0.92249547570943824</v>
          </cell>
          <cell r="D868">
            <v>1.0543953902721406</v>
          </cell>
          <cell r="E868">
            <v>1.0603466494083404</v>
          </cell>
          <cell r="F868">
            <v>1.1600827480554581</v>
          </cell>
          <cell r="G868">
            <v>1.0556928649544717</v>
          </cell>
          <cell r="H868">
            <v>1.04</v>
          </cell>
          <cell r="I868">
            <v>1.2123045921325684</v>
          </cell>
          <cell r="J868">
            <v>1.5155429840087891</v>
          </cell>
        </row>
        <row r="869">
          <cell r="A869">
            <v>1.0267465035915375</v>
          </cell>
          <cell r="B869">
            <v>1.0071489021182061</v>
          </cell>
          <cell r="C869">
            <v>0.98221378654241553</v>
          </cell>
          <cell r="D869">
            <v>0.97993935418128963</v>
          </cell>
          <cell r="E869">
            <v>0.78703306746482837</v>
          </cell>
          <cell r="F869">
            <v>0.85659252655506124</v>
          </cell>
          <cell r="G869">
            <v>0.93087334781885145</v>
          </cell>
          <cell r="H869">
            <v>1.04</v>
          </cell>
          <cell r="I869">
            <v>1.5700157880783081</v>
          </cell>
          <cell r="J869">
            <v>1.3221842050552368</v>
          </cell>
        </row>
        <row r="870">
          <cell r="A870">
            <v>1.104191772222519</v>
          </cell>
          <cell r="B870">
            <v>1.0421805784106255</v>
          </cell>
          <cell r="C870">
            <v>1.5929473552107811</v>
          </cell>
          <cell r="D870">
            <v>1.4720925815105439</v>
          </cell>
          <cell r="E870">
            <v>1.6922504169940948</v>
          </cell>
          <cell r="F870">
            <v>1.6884762550592423</v>
          </cell>
          <cell r="G870">
            <v>1.0343658462166787</v>
          </cell>
          <cell r="H870">
            <v>1.04</v>
          </cell>
          <cell r="I870">
            <v>1.1293230056762695</v>
          </cell>
          <cell r="J870">
            <v>1.3113842010498047</v>
          </cell>
        </row>
        <row r="871">
          <cell r="A871">
            <v>1.0374407689571381</v>
          </cell>
          <cell r="B871">
            <v>1.0322943136096001</v>
          </cell>
          <cell r="C871">
            <v>1.1926841649413109</v>
          </cell>
          <cell r="D871">
            <v>1.1179515845775605</v>
          </cell>
          <cell r="E871">
            <v>1.292398975610733</v>
          </cell>
          <cell r="F871">
            <v>1.3220236803293228</v>
          </cell>
          <cell r="G871">
            <v>0.96224804073572157</v>
          </cell>
          <cell r="H871">
            <v>1.04</v>
          </cell>
          <cell r="I871">
            <v>1.3598374128341675</v>
          </cell>
          <cell r="J871">
            <v>1.0738056898117065</v>
          </cell>
        </row>
        <row r="872">
          <cell r="A872">
            <v>1.0498187463283539</v>
          </cell>
          <cell r="B872">
            <v>1.0031572982668877</v>
          </cell>
          <cell r="C872">
            <v>0.71487443774938575</v>
          </cell>
          <cell r="D872">
            <v>0.70375855040550228</v>
          </cell>
          <cell r="E872">
            <v>0.66329907011985767</v>
          </cell>
          <cell r="F872">
            <v>0.69839285862445821</v>
          </cell>
          <cell r="G872">
            <v>1.1042103305459023</v>
          </cell>
          <cell r="H872">
            <v>1.04</v>
          </cell>
          <cell r="I872">
            <v>1.2569267749786377</v>
          </cell>
          <cell r="J872">
            <v>1.2664674520492554</v>
          </cell>
        </row>
        <row r="873">
          <cell r="A873">
            <v>1.0619199197292328</v>
          </cell>
          <cell r="B873">
            <v>1.0259919568896294</v>
          </cell>
          <cell r="C873">
            <v>0.91645239919424049</v>
          </cell>
          <cell r="D873">
            <v>1.0397766358852387</v>
          </cell>
          <cell r="E873">
            <v>1.084913419008255</v>
          </cell>
          <cell r="F873">
            <v>1.1375589872598648</v>
          </cell>
          <cell r="G873">
            <v>1.0696806445717812</v>
          </cell>
          <cell r="H873">
            <v>1.04</v>
          </cell>
          <cell r="I873">
            <v>1.3148545026779175</v>
          </cell>
          <cell r="J873">
            <v>1.2986152172088623</v>
          </cell>
        </row>
        <row r="874">
          <cell r="A874">
            <v>1.0219751517772675</v>
          </cell>
          <cell r="B874">
            <v>0.98312596529722218</v>
          </cell>
          <cell r="C874">
            <v>0.86342411369085303</v>
          </cell>
          <cell r="D874">
            <v>0.90407038998603817</v>
          </cell>
          <cell r="E874">
            <v>0.84085177016258228</v>
          </cell>
          <cell r="F874">
            <v>0.81187616837024679</v>
          </cell>
          <cell r="G874">
            <v>1.3033291831612588</v>
          </cell>
          <cell r="H874">
            <v>1.04</v>
          </cell>
          <cell r="I874">
            <v>0.91840153932571411</v>
          </cell>
          <cell r="J874">
            <v>1.0985890626907349</v>
          </cell>
        </row>
        <row r="875">
          <cell r="A875">
            <v>1.0314893643856049</v>
          </cell>
          <cell r="B875">
            <v>0.99133722037076955</v>
          </cell>
          <cell r="C875">
            <v>0.99786084026098243</v>
          </cell>
          <cell r="D875">
            <v>0.89765955281257626</v>
          </cell>
          <cell r="E875">
            <v>0.92312006783485401</v>
          </cell>
          <cell r="F875">
            <v>0.80765800726413717</v>
          </cell>
          <cell r="G875">
            <v>1.0494248405098916</v>
          </cell>
          <cell r="H875">
            <v>1.04</v>
          </cell>
          <cell r="I875">
            <v>1.129997730255127</v>
          </cell>
          <cell r="J875">
            <v>1.0731397867202759</v>
          </cell>
        </row>
        <row r="876">
          <cell r="A876">
            <v>0.99695735383033757</v>
          </cell>
          <cell r="B876">
            <v>0.92826900929212575</v>
          </cell>
          <cell r="C876">
            <v>0.84889947503805152</v>
          </cell>
          <cell r="D876">
            <v>0.83866865706443783</v>
          </cell>
          <cell r="E876">
            <v>0.85110382866859424</v>
          </cell>
          <cell r="F876">
            <v>0.84023897898197164</v>
          </cell>
          <cell r="G876">
            <v>1.1308409705758096</v>
          </cell>
          <cell r="H876">
            <v>1.04</v>
          </cell>
          <cell r="I876">
            <v>1.2273869514465332</v>
          </cell>
          <cell r="J876">
            <v>1.1714872121810913</v>
          </cell>
        </row>
        <row r="877">
          <cell r="A877">
            <v>1.0452657859325409</v>
          </cell>
          <cell r="B877">
            <v>1.0140268012881279</v>
          </cell>
          <cell r="C877">
            <v>0.82647161811590186</v>
          </cell>
          <cell r="D877">
            <v>0.78897638392448421</v>
          </cell>
          <cell r="E877">
            <v>0.83727745842933643</v>
          </cell>
          <cell r="F877">
            <v>0.86226992857456197</v>
          </cell>
          <cell r="G877">
            <v>1.2511875167489053</v>
          </cell>
          <cell r="H877">
            <v>1.04</v>
          </cell>
          <cell r="I877">
            <v>1.3541793823242188</v>
          </cell>
          <cell r="J877">
            <v>1.2766159772872925</v>
          </cell>
        </row>
        <row r="878">
          <cell r="A878">
            <v>0.97187798428535466</v>
          </cell>
          <cell r="B878">
            <v>0.94800291508436207</v>
          </cell>
          <cell r="C878">
            <v>0.99230199187993995</v>
          </cell>
          <cell r="D878">
            <v>1.0795433051586152</v>
          </cell>
          <cell r="E878">
            <v>0.88119338583946216</v>
          </cell>
          <cell r="F878">
            <v>1.107742478966713</v>
          </cell>
          <cell r="G878">
            <v>1.0376332536339761</v>
          </cell>
          <cell r="H878">
            <v>1.04</v>
          </cell>
          <cell r="I878">
            <v>0.76790773868560791</v>
          </cell>
          <cell r="J878">
            <v>1.2247065305709839</v>
          </cell>
        </row>
        <row r="879">
          <cell r="A879">
            <v>1.0724160592556</v>
          </cell>
          <cell r="B879">
            <v>1.0252933904528618</v>
          </cell>
          <cell r="C879">
            <v>1.3416230592131615</v>
          </cell>
          <cell r="D879">
            <v>1.2430382497310639</v>
          </cell>
          <cell r="E879">
            <v>1.2688820822238922</v>
          </cell>
          <cell r="F879">
            <v>1.309940269112587</v>
          </cell>
          <cell r="G879">
            <v>1.2320884004235269</v>
          </cell>
          <cell r="H879">
            <v>1.04</v>
          </cell>
          <cell r="I879">
            <v>1.4716693162918091</v>
          </cell>
          <cell r="J879">
            <v>1.3023813962936401</v>
          </cell>
        </row>
        <row r="880">
          <cell r="A880">
            <v>0.98259030985832219</v>
          </cell>
          <cell r="B880">
            <v>0.95975742787122731</v>
          </cell>
          <cell r="C880">
            <v>0.99354588121175758</v>
          </cell>
          <cell r="D880">
            <v>0.9414969809055328</v>
          </cell>
          <cell r="E880">
            <v>0.90186195206642139</v>
          </cell>
          <cell r="F880">
            <v>0.7980267311334609</v>
          </cell>
          <cell r="G880">
            <v>1.2752110496163369</v>
          </cell>
          <cell r="H880">
            <v>1.04</v>
          </cell>
          <cell r="I880">
            <v>1.1986128091812134</v>
          </cell>
          <cell r="J880">
            <v>1.2087686061859131</v>
          </cell>
        </row>
        <row r="881">
          <cell r="A881">
            <v>1.0809267680644989</v>
          </cell>
          <cell r="B881">
            <v>1.0524435445666314</v>
          </cell>
          <cell r="C881">
            <v>0.92520569890737525</v>
          </cell>
          <cell r="D881">
            <v>1.0342239863872529</v>
          </cell>
          <cell r="E881">
            <v>0.88623266053199756</v>
          </cell>
          <cell r="F881">
            <v>0.88718484890460958</v>
          </cell>
          <cell r="G881">
            <v>0.96623743921518324</v>
          </cell>
          <cell r="H881">
            <v>1.04</v>
          </cell>
          <cell r="I881">
            <v>1.3159811496734619</v>
          </cell>
          <cell r="J881">
            <v>1.0517247915267944</v>
          </cell>
        </row>
        <row r="882">
          <cell r="A882">
            <v>1.0658644359111786</v>
          </cell>
          <cell r="B882">
            <v>1.0359974309802056</v>
          </cell>
          <cell r="C882">
            <v>0.86198788017034522</v>
          </cell>
          <cell r="D882">
            <v>0.95407505106925961</v>
          </cell>
          <cell r="E882">
            <v>1.1252122385501862</v>
          </cell>
          <cell r="F882">
            <v>0.91192775022983541</v>
          </cell>
          <cell r="G882">
            <v>1.2237232461571694</v>
          </cell>
          <cell r="H882">
            <v>1.04</v>
          </cell>
          <cell r="I882">
            <v>0.8055148720741272</v>
          </cell>
          <cell r="J882">
            <v>1.3120384216308594</v>
          </cell>
        </row>
        <row r="883">
          <cell r="A883">
            <v>1.053344957113266</v>
          </cell>
          <cell r="B883">
            <v>1.0379143163561821</v>
          </cell>
          <cell r="C883">
            <v>1.1834297093749047</v>
          </cell>
          <cell r="D883">
            <v>1.1308862693309785</v>
          </cell>
          <cell r="E883">
            <v>1.0687749845981598</v>
          </cell>
          <cell r="F883">
            <v>0.96660720360279073</v>
          </cell>
          <cell r="G883">
            <v>1.1762142911553384</v>
          </cell>
          <cell r="H883">
            <v>1.04</v>
          </cell>
          <cell r="I883">
            <v>1.1032267808914185</v>
          </cell>
          <cell r="J883">
            <v>1.3350276947021484</v>
          </cell>
        </row>
        <row r="884">
          <cell r="A884">
            <v>1.0184757630825043</v>
          </cell>
          <cell r="B884">
            <v>0.9874470636248589</v>
          </cell>
          <cell r="C884">
            <v>1.2012008342146874</v>
          </cell>
          <cell r="D884">
            <v>1.0087645776271821</v>
          </cell>
          <cell r="E884">
            <v>0.93893359732627857</v>
          </cell>
          <cell r="F884">
            <v>0.95629053366184225</v>
          </cell>
          <cell r="G884">
            <v>0.86004938036203382</v>
          </cell>
          <cell r="H884">
            <v>1.04</v>
          </cell>
          <cell r="I884">
            <v>1.4843854904174805</v>
          </cell>
          <cell r="J884">
            <v>1.330593466758728</v>
          </cell>
        </row>
        <row r="885">
          <cell r="A885">
            <v>1.1036368529796601</v>
          </cell>
          <cell r="B885">
            <v>1.07605389803648</v>
          </cell>
          <cell r="C885">
            <v>1.1350756797194481</v>
          </cell>
          <cell r="D885">
            <v>1.0747012622356416</v>
          </cell>
          <cell r="E885">
            <v>1.0701621038913727</v>
          </cell>
          <cell r="F885">
            <v>1.0744678283929825</v>
          </cell>
          <cell r="G885">
            <v>1.2276733651757241</v>
          </cell>
          <cell r="H885">
            <v>1.04</v>
          </cell>
          <cell r="I885">
            <v>1.1923810243606567</v>
          </cell>
          <cell r="J885">
            <v>1.2744730710983276</v>
          </cell>
        </row>
        <row r="886">
          <cell r="A886">
            <v>1.0475103776454926</v>
          </cell>
          <cell r="B886">
            <v>1.0067047283053399</v>
          </cell>
          <cell r="C886">
            <v>1.270524135529995</v>
          </cell>
          <cell r="D886">
            <v>1.1475620992183686</v>
          </cell>
          <cell r="E886">
            <v>1.2176452143192291</v>
          </cell>
          <cell r="F886">
            <v>1.170761277794838</v>
          </cell>
          <cell r="G886">
            <v>1.2661506667733193</v>
          </cell>
          <cell r="H886">
            <v>1.04</v>
          </cell>
          <cell r="I886">
            <v>1.3553745746612549</v>
          </cell>
          <cell r="J886">
            <v>1.1025699377059937</v>
          </cell>
        </row>
        <row r="887">
          <cell r="A887">
            <v>1.1164266984462738</v>
          </cell>
          <cell r="B887">
            <v>1.019516508281231</v>
          </cell>
          <cell r="C887">
            <v>0.93231563895940772</v>
          </cell>
          <cell r="D887">
            <v>0.99452616047859188</v>
          </cell>
          <cell r="E887">
            <v>1.2297904951572418</v>
          </cell>
          <cell r="F887">
            <v>1.0078560615777969</v>
          </cell>
          <cell r="G887">
            <v>0.9946624770760536</v>
          </cell>
          <cell r="H887">
            <v>1.04</v>
          </cell>
          <cell r="I887">
            <v>1.1730195283889771</v>
          </cell>
          <cell r="J887">
            <v>1.0160888433456421</v>
          </cell>
        </row>
        <row r="888">
          <cell r="A888">
            <v>0.97669445681571965</v>
          </cell>
          <cell r="B888">
            <v>0.95613954514265065</v>
          </cell>
          <cell r="C888">
            <v>1.0959383162856102</v>
          </cell>
          <cell r="D888">
            <v>1.2594033010005952</v>
          </cell>
          <cell r="E888">
            <v>1.1330069763660431</v>
          </cell>
          <cell r="F888">
            <v>1.1928507591485977</v>
          </cell>
          <cell r="G888">
            <v>1.1443799272179604</v>
          </cell>
          <cell r="H888">
            <v>1.04</v>
          </cell>
          <cell r="I888">
            <v>1.1635335683822632</v>
          </cell>
          <cell r="J888">
            <v>1.2653357982635498</v>
          </cell>
        </row>
        <row r="889">
          <cell r="A889">
            <v>1.0743697803020478</v>
          </cell>
          <cell r="B889">
            <v>1.0344624921679497</v>
          </cell>
          <cell r="C889">
            <v>1.1525497350096703</v>
          </cell>
          <cell r="D889">
            <v>1.0467051990032197</v>
          </cell>
          <cell r="E889">
            <v>1.1802424652576446</v>
          </cell>
          <cell r="F889">
            <v>0.9618106986284255</v>
          </cell>
          <cell r="G889">
            <v>1.1395704284310342</v>
          </cell>
          <cell r="H889">
            <v>1.04</v>
          </cell>
          <cell r="I889">
            <v>0.99659478664398193</v>
          </cell>
          <cell r="J889">
            <v>1.0143423080444336</v>
          </cell>
        </row>
        <row r="890">
          <cell r="A890">
            <v>1.0249186675548554</v>
          </cell>
          <cell r="B890">
            <v>0.9576156541705132</v>
          </cell>
          <cell r="C890">
            <v>1.1121205005049706</v>
          </cell>
          <cell r="D890">
            <v>1.3530526883602143</v>
          </cell>
          <cell r="E890">
            <v>0.95884691309928882</v>
          </cell>
          <cell r="F890">
            <v>1.238773276925087</v>
          </cell>
          <cell r="G890">
            <v>1.0229156747460366</v>
          </cell>
          <cell r="H890">
            <v>1.04</v>
          </cell>
          <cell r="I890">
            <v>1.1799055337905884</v>
          </cell>
          <cell r="J890">
            <v>1.0789951086044312</v>
          </cell>
        </row>
        <row r="891">
          <cell r="A891">
            <v>1.008298627614975</v>
          </cell>
          <cell r="B891">
            <v>0.99968854635953908</v>
          </cell>
          <cell r="C891">
            <v>1.2325687322020531</v>
          </cell>
          <cell r="D891">
            <v>1.5794538981914521</v>
          </cell>
          <cell r="E891">
            <v>1.2764724953174591</v>
          </cell>
          <cell r="F891">
            <v>1.388990333199501</v>
          </cell>
          <cell r="G891">
            <v>1.0698769822716714</v>
          </cell>
          <cell r="H891">
            <v>1.04</v>
          </cell>
          <cell r="I891">
            <v>1.3335158824920654</v>
          </cell>
          <cell r="J891">
            <v>1.095386266708374</v>
          </cell>
        </row>
        <row r="892">
          <cell r="A892">
            <v>1.0483736913204194</v>
          </cell>
          <cell r="B892">
            <v>1.0121950313448906</v>
          </cell>
          <cell r="C892">
            <v>1.261610618531704</v>
          </cell>
          <cell r="D892">
            <v>1.2944015986919404</v>
          </cell>
          <cell r="E892">
            <v>1.1967566473484039</v>
          </cell>
          <cell r="F892">
            <v>1.1642197872400284</v>
          </cell>
          <cell r="G892">
            <v>1.3337260022759438</v>
          </cell>
          <cell r="H892">
            <v>1.04</v>
          </cell>
          <cell r="I892">
            <v>1.2037546634674072</v>
          </cell>
          <cell r="J892">
            <v>1.2046823501586914</v>
          </cell>
        </row>
        <row r="893">
          <cell r="A893">
            <v>1.1229514997005463</v>
          </cell>
          <cell r="B893">
            <v>1.1060901090502739</v>
          </cell>
          <cell r="C893">
            <v>0.99161105483770362</v>
          </cell>
          <cell r="D893">
            <v>0.93980641436576839</v>
          </cell>
          <cell r="E893">
            <v>1.052215026140213</v>
          </cell>
          <cell r="F893">
            <v>0.9556999112367629</v>
          </cell>
          <cell r="G893">
            <v>1.1652509704232217</v>
          </cell>
          <cell r="H893">
            <v>1.04</v>
          </cell>
          <cell r="I893">
            <v>1.2567020654678345</v>
          </cell>
          <cell r="J893">
            <v>1.2540322542190552</v>
          </cell>
        </row>
        <row r="894">
          <cell r="A894">
            <v>0.98612456727027897</v>
          </cell>
          <cell r="B894">
            <v>1.025245587527752</v>
          </cell>
          <cell r="C894">
            <v>0.79613625138998023</v>
          </cell>
          <cell r="D894">
            <v>0.91875763010978695</v>
          </cell>
          <cell r="E894">
            <v>0.80705587697029102</v>
          </cell>
          <cell r="F894">
            <v>0.78462212336063375</v>
          </cell>
          <cell r="G894">
            <v>0.93532259613275526</v>
          </cell>
          <cell r="H894">
            <v>1.04</v>
          </cell>
          <cell r="I894">
            <v>1.2636344432830811</v>
          </cell>
          <cell r="J894">
            <v>1.2276647090911865</v>
          </cell>
        </row>
        <row r="895">
          <cell r="A895">
            <v>1.0990945022106171</v>
          </cell>
          <cell r="B895">
            <v>1.0708097621798516</v>
          </cell>
          <cell r="C895">
            <v>1.2699315461516381</v>
          </cell>
          <cell r="D895">
            <v>1.6822030074596406</v>
          </cell>
          <cell r="E895">
            <v>1.2616856558322906</v>
          </cell>
          <cell r="F895">
            <v>1.3568009639978409</v>
          </cell>
          <cell r="G895">
            <v>0.97334636598825452</v>
          </cell>
          <cell r="H895">
            <v>1.04</v>
          </cell>
          <cell r="I895">
            <v>1.3714176416397095</v>
          </cell>
          <cell r="J895">
            <v>1.1577569246292114</v>
          </cell>
        </row>
        <row r="896">
          <cell r="A896">
            <v>1.1199893872737885</v>
          </cell>
          <cell r="B896">
            <v>1.0555785104632378</v>
          </cell>
          <cell r="C896">
            <v>0.95944767326116553</v>
          </cell>
          <cell r="D896">
            <v>0.96669424843788143</v>
          </cell>
          <cell r="E896">
            <v>1.0455662472248077</v>
          </cell>
          <cell r="F896">
            <v>0.91391181004047384</v>
          </cell>
          <cell r="G896">
            <v>1.1417399182915688</v>
          </cell>
          <cell r="H896">
            <v>1.04</v>
          </cell>
          <cell r="I896">
            <v>1.9181674718856812</v>
          </cell>
          <cell r="J896">
            <v>1.1499720811843872</v>
          </cell>
        </row>
        <row r="897">
          <cell r="A897">
            <v>1.0763301770687104</v>
          </cell>
          <cell r="B897">
            <v>1.0480274364352227</v>
          </cell>
          <cell r="C897">
            <v>1.0874968680739403</v>
          </cell>
          <cell r="D897">
            <v>1.0457028872966767</v>
          </cell>
          <cell r="E897">
            <v>0.91810749602317798</v>
          </cell>
          <cell r="F897">
            <v>1.1194743419885635</v>
          </cell>
          <cell r="G897">
            <v>1.1211580768227578</v>
          </cell>
          <cell r="H897">
            <v>1.04</v>
          </cell>
          <cell r="I897">
            <v>1.1140726804733276</v>
          </cell>
          <cell r="J897">
            <v>1.0876309871673584</v>
          </cell>
        </row>
        <row r="898">
          <cell r="A898">
            <v>1.0982515733242035</v>
          </cell>
          <cell r="B898">
            <v>1.0699098512530327</v>
          </cell>
          <cell r="C898">
            <v>1.1410559329390526</v>
          </cell>
          <cell r="D898">
            <v>1.0064935214519501</v>
          </cell>
          <cell r="E898">
            <v>1.092879579782486</v>
          </cell>
          <cell r="F898">
            <v>1.1776710058450699</v>
          </cell>
          <cell r="G898">
            <v>1.2007069125771523</v>
          </cell>
          <cell r="H898">
            <v>1.04</v>
          </cell>
          <cell r="I898">
            <v>0.97042089700698853</v>
          </cell>
          <cell r="J898">
            <v>1.2252923250198364</v>
          </cell>
        </row>
        <row r="899">
          <cell r="A899">
            <v>1.1047494332790375</v>
          </cell>
          <cell r="B899">
            <v>1.0441699430346489</v>
          </cell>
          <cell r="C899">
            <v>0.86345987647771827</v>
          </cell>
          <cell r="D899">
            <v>0.94723392796516415</v>
          </cell>
          <cell r="E899">
            <v>0.99357484412193287</v>
          </cell>
          <cell r="F899">
            <v>1.0559105182886124</v>
          </cell>
          <cell r="G899">
            <v>1.1658643022179604</v>
          </cell>
          <cell r="H899">
            <v>1.04</v>
          </cell>
          <cell r="I899">
            <v>1.0226676464080811</v>
          </cell>
          <cell r="J899">
            <v>1.2276961803436279</v>
          </cell>
        </row>
        <row r="900">
          <cell r="A900">
            <v>1.0453903596401215</v>
          </cell>
          <cell r="B900">
            <v>0.98921976536512379</v>
          </cell>
          <cell r="C900">
            <v>0.98022734254598609</v>
          </cell>
          <cell r="D900">
            <v>0.81831915450096127</v>
          </cell>
          <cell r="E900">
            <v>0.83744256329536426</v>
          </cell>
          <cell r="F900">
            <v>0.82608889591693868</v>
          </cell>
          <cell r="G900">
            <v>1.056339217722416</v>
          </cell>
          <cell r="H900">
            <v>1.04</v>
          </cell>
          <cell r="I900">
            <v>1.3840122222900391</v>
          </cell>
          <cell r="J900">
            <v>1.4076151847839355</v>
          </cell>
        </row>
        <row r="901">
          <cell r="A901">
            <v>0.97792290854454045</v>
          </cell>
          <cell r="B901">
            <v>0.98847095221281056</v>
          </cell>
          <cell r="C901">
            <v>0.72627364724874488</v>
          </cell>
          <cell r="D901">
            <v>0.79638118815422054</v>
          </cell>
          <cell r="E901">
            <v>0.76717899870872486</v>
          </cell>
          <cell r="F901">
            <v>0.7705008293390273</v>
          </cell>
          <cell r="G901">
            <v>1.2711486354470254</v>
          </cell>
          <cell r="H901">
            <v>1.04</v>
          </cell>
          <cell r="I901">
            <v>1.5884565114974976</v>
          </cell>
          <cell r="J901">
            <v>1.017748236656189</v>
          </cell>
        </row>
        <row r="902">
          <cell r="A902">
            <v>1.0552546899318695</v>
          </cell>
          <cell r="B902">
            <v>1.0080422565340996</v>
          </cell>
          <cell r="C902">
            <v>0.88142125934362403</v>
          </cell>
          <cell r="D902">
            <v>1.1775602824687958</v>
          </cell>
          <cell r="E902">
            <v>1.0642563564777374</v>
          </cell>
          <cell r="F902">
            <v>0.87756316912174215</v>
          </cell>
          <cell r="G902">
            <v>1.1764895454049111</v>
          </cell>
          <cell r="H902">
            <v>1.04</v>
          </cell>
          <cell r="I902">
            <v>1.0383532047271729</v>
          </cell>
          <cell r="J902">
            <v>1.1726483106613159</v>
          </cell>
        </row>
        <row r="903">
          <cell r="A903">
            <v>1.0573381106853486</v>
          </cell>
          <cell r="B903">
            <v>1.0337874099612236</v>
          </cell>
          <cell r="C903">
            <v>1.128477803170681</v>
          </cell>
          <cell r="D903">
            <v>1.2007278926372529</v>
          </cell>
          <cell r="E903">
            <v>1.2266221506595612</v>
          </cell>
          <cell r="F903">
            <v>1.0651989485025406</v>
          </cell>
          <cell r="G903">
            <v>1.0242417588829995</v>
          </cell>
          <cell r="H903">
            <v>1.04</v>
          </cell>
          <cell r="I903">
            <v>1.0884239673614502</v>
          </cell>
          <cell r="J903">
            <v>1.1639446020126343</v>
          </cell>
        </row>
        <row r="904">
          <cell r="A904">
            <v>1.052894107580185</v>
          </cell>
          <cell r="B904">
            <v>1.06842450350523</v>
          </cell>
          <cell r="C904">
            <v>1.2496925505995751</v>
          </cell>
          <cell r="D904">
            <v>1.3743417985439301</v>
          </cell>
          <cell r="E904">
            <v>1.4165885908603668</v>
          </cell>
          <cell r="F904">
            <v>1.4623737837076187</v>
          </cell>
          <cell r="G904">
            <v>0.91952355057001112</v>
          </cell>
          <cell r="H904">
            <v>1.04</v>
          </cell>
          <cell r="I904">
            <v>1.3243632316589355</v>
          </cell>
          <cell r="J904">
            <v>1.1700505018234253</v>
          </cell>
        </row>
        <row r="905">
          <cell r="A905">
            <v>1.1431465070247651</v>
          </cell>
          <cell r="B905">
            <v>1.199423472583294</v>
          </cell>
          <cell r="C905">
            <v>1.7842402371764183</v>
          </cell>
          <cell r="D905">
            <v>1.5207156665325166</v>
          </cell>
          <cell r="E905">
            <v>1.3445836765766144</v>
          </cell>
          <cell r="F905">
            <v>1.6720157171487808</v>
          </cell>
          <cell r="G905">
            <v>1.2489511504769326</v>
          </cell>
          <cell r="H905">
            <v>1.04</v>
          </cell>
          <cell r="I905">
            <v>0.83472156524658203</v>
          </cell>
          <cell r="J905">
            <v>1.1162087917327881</v>
          </cell>
        </row>
        <row r="906">
          <cell r="A906">
            <v>1.0089409272670746</v>
          </cell>
          <cell r="B906">
            <v>0.94315425604581837</v>
          </cell>
          <cell r="C906">
            <v>1.1887290391325951</v>
          </cell>
          <cell r="D906">
            <v>1.2467435128688813</v>
          </cell>
          <cell r="E906">
            <v>1.1959625942707062</v>
          </cell>
          <cell r="F906">
            <v>1.24028508913517</v>
          </cell>
          <cell r="G906">
            <v>1.4267447724938394</v>
          </cell>
          <cell r="H906">
            <v>1.04</v>
          </cell>
          <cell r="I906">
            <v>1.1636322736740112</v>
          </cell>
          <cell r="J906">
            <v>1.4543321132659912</v>
          </cell>
        </row>
        <row r="907">
          <cell r="A907">
            <v>1.0266652028560639</v>
          </cell>
          <cell r="B907">
            <v>1.022517840564251</v>
          </cell>
          <cell r="C907">
            <v>1.0787461909651757</v>
          </cell>
          <cell r="D907">
            <v>0.86033870053291317</v>
          </cell>
          <cell r="E907">
            <v>0.99967692923545826</v>
          </cell>
          <cell r="F907">
            <v>1.1361438537836075</v>
          </cell>
          <cell r="G907">
            <v>1.2545682922005654</v>
          </cell>
          <cell r="H907">
            <v>1.04</v>
          </cell>
          <cell r="I907">
            <v>1.0459669828414917</v>
          </cell>
          <cell r="J907">
            <v>1.1336240768432617</v>
          </cell>
        </row>
        <row r="908">
          <cell r="A908">
            <v>1.0826529185771943</v>
          </cell>
          <cell r="B908">
            <v>0.99423501938581471</v>
          </cell>
          <cell r="C908">
            <v>1.1068215283751488</v>
          </cell>
          <cell r="D908">
            <v>1.1849435098171235</v>
          </cell>
          <cell r="E908">
            <v>1.1064542992115021</v>
          </cell>
          <cell r="F908">
            <v>1.2347687984704971</v>
          </cell>
          <cell r="G908">
            <v>0.97383148819208143</v>
          </cell>
          <cell r="H908">
            <v>1.04</v>
          </cell>
          <cell r="I908">
            <v>1.0706038475036621</v>
          </cell>
          <cell r="J908">
            <v>1.1632757186889648</v>
          </cell>
        </row>
        <row r="909">
          <cell r="A909">
            <v>1.0469074170589447</v>
          </cell>
          <cell r="B909">
            <v>1.001738826930523</v>
          </cell>
          <cell r="C909">
            <v>1.1963274392485619</v>
          </cell>
          <cell r="D909">
            <v>1.2726107366085053</v>
          </cell>
          <cell r="E909">
            <v>1.225876496553421</v>
          </cell>
          <cell r="F909">
            <v>1.338259508728981</v>
          </cell>
          <cell r="G909">
            <v>1.1041396394371987</v>
          </cell>
          <cell r="H909">
            <v>1.04</v>
          </cell>
          <cell r="I909">
            <v>1.0005663633346558</v>
          </cell>
          <cell r="J909">
            <v>1.310649037361145</v>
          </cell>
        </row>
        <row r="910">
          <cell r="A910">
            <v>1.0177630107402802</v>
          </cell>
          <cell r="B910">
            <v>0.97104350775480275</v>
          </cell>
          <cell r="C910">
            <v>1.0558553847670555</v>
          </cell>
          <cell r="D910">
            <v>1.1072295434474946</v>
          </cell>
          <cell r="E910">
            <v>0.96947424244880664</v>
          </cell>
          <cell r="F910">
            <v>1.2118298317193985</v>
          </cell>
          <cell r="G910">
            <v>1.2787737384438516</v>
          </cell>
          <cell r="H910">
            <v>1.04</v>
          </cell>
          <cell r="I910">
            <v>1.2086982727050781</v>
          </cell>
          <cell r="J910">
            <v>1.1668928861618042</v>
          </cell>
        </row>
        <row r="911">
          <cell r="A911">
            <v>1.066581360578537</v>
          </cell>
          <cell r="B911">
            <v>1.0272956296801568</v>
          </cell>
          <cell r="C911">
            <v>1.210397592484951</v>
          </cell>
          <cell r="D911">
            <v>0.98721445870399471</v>
          </cell>
          <cell r="E911">
            <v>1.0420634014606476</v>
          </cell>
          <cell r="F911">
            <v>0.96124379885196676</v>
          </cell>
          <cell r="G911">
            <v>0.99853731542825697</v>
          </cell>
          <cell r="H911">
            <v>1.04</v>
          </cell>
          <cell r="I911">
            <v>0.95839923620223999</v>
          </cell>
          <cell r="J911">
            <v>1.296642541885376</v>
          </cell>
        </row>
        <row r="912">
          <cell r="A912">
            <v>0.99885600018501286</v>
          </cell>
          <cell r="B912">
            <v>0.95688108652830128</v>
          </cell>
          <cell r="C912">
            <v>0.93620418637990943</v>
          </cell>
          <cell r="D912">
            <v>0.87353689742088314</v>
          </cell>
          <cell r="E912">
            <v>0.85865126681327808</v>
          </cell>
          <cell r="F912">
            <v>0.89165084612369527</v>
          </cell>
          <cell r="G912">
            <v>1.0608884826302529</v>
          </cell>
          <cell r="H912">
            <v>1.04</v>
          </cell>
          <cell r="I912">
            <v>1.3501591682434082</v>
          </cell>
          <cell r="J912">
            <v>1.3208392858505249</v>
          </cell>
        </row>
        <row r="913">
          <cell r="A913">
            <v>1.0438102405071259</v>
          </cell>
          <cell r="B913">
            <v>1.0021888419985772</v>
          </cell>
          <cell r="C913">
            <v>0.80766408771276466</v>
          </cell>
          <cell r="D913">
            <v>0.64644534659385677</v>
          </cell>
          <cell r="E913">
            <v>0.69317649435996997</v>
          </cell>
          <cell r="F913">
            <v>0.73512738001346578</v>
          </cell>
          <cell r="G913">
            <v>1.0886488690972329</v>
          </cell>
          <cell r="H913">
            <v>1.04</v>
          </cell>
          <cell r="I913">
            <v>1.1448811292648315</v>
          </cell>
          <cell r="J913">
            <v>1.2003538608551025</v>
          </cell>
        </row>
        <row r="914">
          <cell r="A914">
            <v>1.1277680318355561</v>
          </cell>
          <cell r="B914">
            <v>1.0482491657137871</v>
          </cell>
          <cell r="C914">
            <v>1.2792653951048851</v>
          </cell>
          <cell r="D914">
            <v>1.202458334684372</v>
          </cell>
          <cell r="E914">
            <v>1.2582351429462433</v>
          </cell>
          <cell r="F914">
            <v>1.5023694540262222</v>
          </cell>
          <cell r="G914">
            <v>1.0384096637368203</v>
          </cell>
          <cell r="H914">
            <v>1.04</v>
          </cell>
          <cell r="I914">
            <v>1.0492987632751465</v>
          </cell>
          <cell r="J914">
            <v>1.2215240001678467</v>
          </cell>
        </row>
        <row r="915">
          <cell r="A915">
            <v>1.0189200561046601</v>
          </cell>
          <cell r="B915">
            <v>1.0059957906603814</v>
          </cell>
          <cell r="C915">
            <v>1.0401286992430687</v>
          </cell>
          <cell r="D915">
            <v>1.1916993386745454</v>
          </cell>
          <cell r="E915">
            <v>1.0988064272403717</v>
          </cell>
          <cell r="F915">
            <v>1.0591055656671524</v>
          </cell>
          <cell r="G915">
            <v>1.0317732825875283</v>
          </cell>
          <cell r="H915">
            <v>1.04</v>
          </cell>
          <cell r="I915">
            <v>1.2547662258148193</v>
          </cell>
          <cell r="J915">
            <v>1.0836763381958008</v>
          </cell>
        </row>
        <row r="916">
          <cell r="A916">
            <v>1.0347371022701264</v>
          </cell>
          <cell r="B916">
            <v>1.0195041105151177</v>
          </cell>
          <cell r="C916">
            <v>1.3016580256819725</v>
          </cell>
          <cell r="D916">
            <v>1.2166734464168549</v>
          </cell>
          <cell r="E916">
            <v>1.0101052982807159</v>
          </cell>
          <cell r="F916">
            <v>1.1608990932703018</v>
          </cell>
          <cell r="G916">
            <v>0.98825760036706922</v>
          </cell>
          <cell r="H916">
            <v>1.04</v>
          </cell>
          <cell r="I916">
            <v>1.2020564079284668</v>
          </cell>
          <cell r="J916">
            <v>1.3016252517700195</v>
          </cell>
        </row>
        <row r="917">
          <cell r="A917">
            <v>1.0681652944087983</v>
          </cell>
          <cell r="B917">
            <v>1.0201771661639214</v>
          </cell>
          <cell r="C917">
            <v>1.1011812600493431</v>
          </cell>
          <cell r="D917">
            <v>1.1976328618526459</v>
          </cell>
          <cell r="E917">
            <v>1.1176128847599029</v>
          </cell>
          <cell r="F917">
            <v>1.0639700199365616</v>
          </cell>
          <cell r="G917">
            <v>1.0225827232003213</v>
          </cell>
          <cell r="H917">
            <v>1.04</v>
          </cell>
          <cell r="I917">
            <v>0.77883875370025635</v>
          </cell>
          <cell r="J917">
            <v>1.1930129528045654</v>
          </cell>
        </row>
        <row r="918">
          <cell r="A918">
            <v>1.0240724008083344</v>
          </cell>
          <cell r="B918">
            <v>0.98688058108091359</v>
          </cell>
          <cell r="C918">
            <v>1.1822422656416893</v>
          </cell>
          <cell r="D918">
            <v>1.0463497169017792</v>
          </cell>
          <cell r="E918">
            <v>0.99216841292381275</v>
          </cell>
          <cell r="F918">
            <v>0.91845290911197652</v>
          </cell>
          <cell r="G918">
            <v>1.0153464809060098</v>
          </cell>
          <cell r="H918">
            <v>1.04</v>
          </cell>
          <cell r="I918">
            <v>1.5583211183547974</v>
          </cell>
          <cell r="J918">
            <v>1.2110021114349365</v>
          </cell>
        </row>
        <row r="919">
          <cell r="A919">
            <v>0.977168313741684</v>
          </cell>
          <cell r="B919">
            <v>0.98670564144849782</v>
          </cell>
          <cell r="C919">
            <v>1.0917224797606468</v>
          </cell>
          <cell r="D919">
            <v>0.85003031563758846</v>
          </cell>
          <cell r="E919">
            <v>0.88038127255439746</v>
          </cell>
          <cell r="F919">
            <v>1.0132066513299942</v>
          </cell>
          <cell r="G919">
            <v>1.0474180713295937</v>
          </cell>
          <cell r="H919">
            <v>1.04</v>
          </cell>
          <cell r="I919">
            <v>1.0047266483306885</v>
          </cell>
          <cell r="J919">
            <v>1.025841236114502</v>
          </cell>
        </row>
        <row r="920">
          <cell r="A920">
            <v>1.0898957173824311</v>
          </cell>
          <cell r="B920">
            <v>0.96585867851972584</v>
          </cell>
          <cell r="C920">
            <v>1.0809237870573998</v>
          </cell>
          <cell r="D920">
            <v>1.0363893039226533</v>
          </cell>
          <cell r="E920">
            <v>1.1610562069416046</v>
          </cell>
          <cell r="F920">
            <v>1.0262843872308731</v>
          </cell>
          <cell r="G920">
            <v>0.93421532064676283</v>
          </cell>
          <cell r="H920">
            <v>1.04</v>
          </cell>
          <cell r="I920">
            <v>0.98313409090042114</v>
          </cell>
          <cell r="J920">
            <v>1.1562961339950562</v>
          </cell>
        </row>
        <row r="921">
          <cell r="A921">
            <v>1.0741163413524628</v>
          </cell>
          <cell r="B921">
            <v>1.0532251998782158</v>
          </cell>
          <cell r="C921">
            <v>1.1764566811919213</v>
          </cell>
          <cell r="D921">
            <v>1.1151973731517792</v>
          </cell>
          <cell r="E921">
            <v>1.207849906206131</v>
          </cell>
          <cell r="F921">
            <v>1.3001699949502945</v>
          </cell>
          <cell r="G921">
            <v>1.2017704978585244</v>
          </cell>
          <cell r="H921">
            <v>1.04</v>
          </cell>
          <cell r="I921">
            <v>1.6117457151412964</v>
          </cell>
          <cell r="J921">
            <v>1.1361004114151001</v>
          </cell>
        </row>
        <row r="922">
          <cell r="A922">
            <v>1.0087048928737641</v>
          </cell>
          <cell r="B922">
            <v>0.97243789881467824</v>
          </cell>
          <cell r="C922">
            <v>0.92637108892202369</v>
          </cell>
          <cell r="D922">
            <v>1.0656758077144624</v>
          </cell>
          <cell r="E922">
            <v>0.97966162991523731</v>
          </cell>
          <cell r="F922">
            <v>0.99048810255527486</v>
          </cell>
          <cell r="G922">
            <v>0.910487724840641</v>
          </cell>
          <cell r="H922">
            <v>1.04</v>
          </cell>
          <cell r="I922">
            <v>1.2396284341812134</v>
          </cell>
          <cell r="J922">
            <v>1.0412489175796509</v>
          </cell>
        </row>
        <row r="923">
          <cell r="A923">
            <v>1.0765328328609467</v>
          </cell>
          <cell r="B923">
            <v>1.044720570743084</v>
          </cell>
          <cell r="C923">
            <v>1.2354321393370629</v>
          </cell>
          <cell r="D923">
            <v>1.0715152747631074</v>
          </cell>
          <cell r="E923">
            <v>1.0744476778507233</v>
          </cell>
          <cell r="F923">
            <v>1.2550122047662735</v>
          </cell>
          <cell r="G923">
            <v>0.82005883604288099</v>
          </cell>
          <cell r="H923">
            <v>1.04</v>
          </cell>
          <cell r="I923">
            <v>1.0757429599761963</v>
          </cell>
          <cell r="J923">
            <v>1.2500491142272949</v>
          </cell>
        </row>
        <row r="924">
          <cell r="A924">
            <v>1.0422108094692231</v>
          </cell>
          <cell r="B924">
            <v>1.0158784791827202</v>
          </cell>
          <cell r="C924">
            <v>1.2300282630324364</v>
          </cell>
          <cell r="D924">
            <v>1.1758813388347626</v>
          </cell>
          <cell r="E924">
            <v>1.3979840738773346</v>
          </cell>
          <cell r="F924">
            <v>1.2037110830545426</v>
          </cell>
          <cell r="G924">
            <v>1.1617365613579751</v>
          </cell>
          <cell r="H924">
            <v>1.04</v>
          </cell>
          <cell r="I924">
            <v>1.1549580097198486</v>
          </cell>
          <cell r="J924">
            <v>1.1660901308059692</v>
          </cell>
        </row>
        <row r="925">
          <cell r="A925">
            <v>1.1112655322551728</v>
          </cell>
          <cell r="B925">
            <v>1.0613677904009819</v>
          </cell>
          <cell r="C925">
            <v>0.97106718152761451</v>
          </cell>
          <cell r="D925">
            <v>0.86521531414985653</v>
          </cell>
          <cell r="E925">
            <v>0.96425472331047046</v>
          </cell>
          <cell r="F925">
            <v>1.1239538694620133</v>
          </cell>
          <cell r="G925">
            <v>1.006925417482853</v>
          </cell>
          <cell r="H925">
            <v>1.04</v>
          </cell>
          <cell r="I925">
            <v>0.93138158321380615</v>
          </cell>
          <cell r="J925">
            <v>1.1244754791259766</v>
          </cell>
        </row>
        <row r="926">
          <cell r="A926">
            <v>1.0308121364116669</v>
          </cell>
          <cell r="B926">
            <v>1.0172598764300347</v>
          </cell>
          <cell r="C926">
            <v>1.4314147147536278</v>
          </cell>
          <cell r="D926">
            <v>1.3543871171474458</v>
          </cell>
          <cell r="E926">
            <v>1.3353684408664703</v>
          </cell>
          <cell r="F926">
            <v>1.4335901046991348</v>
          </cell>
          <cell r="G926">
            <v>0.96093989759683607</v>
          </cell>
          <cell r="H926">
            <v>1.04</v>
          </cell>
          <cell r="I926">
            <v>0.84798604249954224</v>
          </cell>
          <cell r="J926">
            <v>1.0497128963470459</v>
          </cell>
        </row>
        <row r="927">
          <cell r="A927">
            <v>1.0586826722621918</v>
          </cell>
          <cell r="B927">
            <v>1.0713563367724419</v>
          </cell>
          <cell r="C927">
            <v>1.1084782990813256</v>
          </cell>
          <cell r="D927">
            <v>1.1154096848964692</v>
          </cell>
          <cell r="E927">
            <v>1.1072173578739166</v>
          </cell>
          <cell r="F927">
            <v>1.1743943001031876</v>
          </cell>
          <cell r="G927">
            <v>1.3915801778435708</v>
          </cell>
          <cell r="H927">
            <v>1.04</v>
          </cell>
          <cell r="I927">
            <v>0.941539466381073</v>
          </cell>
          <cell r="J927">
            <v>1.2681459188461304</v>
          </cell>
        </row>
        <row r="928">
          <cell r="A928">
            <v>1.0406089942455292</v>
          </cell>
          <cell r="B928">
            <v>1.0266004011034966</v>
          </cell>
          <cell r="C928">
            <v>1.2624525937438011</v>
          </cell>
          <cell r="D928">
            <v>1.3785049445629121</v>
          </cell>
          <cell r="E928">
            <v>1.2175258858203888</v>
          </cell>
          <cell r="F928">
            <v>1.244991948723793</v>
          </cell>
          <cell r="G928">
            <v>1.0228999391198159</v>
          </cell>
          <cell r="H928">
            <v>1.04</v>
          </cell>
          <cell r="I928">
            <v>0.91251450777053833</v>
          </cell>
          <cell r="J928">
            <v>1.1294797658920288</v>
          </cell>
        </row>
        <row r="929">
          <cell r="A929">
            <v>1.0061314027309418</v>
          </cell>
          <cell r="B929">
            <v>0.9980359479784966</v>
          </cell>
          <cell r="C929">
            <v>0.82102864116430274</v>
          </cell>
          <cell r="D929">
            <v>0.6679076082706451</v>
          </cell>
          <cell r="E929">
            <v>0.66991947722434986</v>
          </cell>
          <cell r="F929">
            <v>0.71244751465320577</v>
          </cell>
          <cell r="G929">
            <v>1.0909642711281777</v>
          </cell>
          <cell r="H929">
            <v>1.04</v>
          </cell>
          <cell r="I929">
            <v>1.1882935762405396</v>
          </cell>
          <cell r="J929">
            <v>1.2699253559112549</v>
          </cell>
        </row>
        <row r="930">
          <cell r="A930">
            <v>1.0548189799785614</v>
          </cell>
          <cell r="B930">
            <v>1.0203973457217217</v>
          </cell>
          <cell r="C930">
            <v>1.0790241870284081</v>
          </cell>
          <cell r="D930">
            <v>1.2291234261989594</v>
          </cell>
          <cell r="E930">
            <v>1.0003470046520233</v>
          </cell>
          <cell r="F930">
            <v>1.009028723359108</v>
          </cell>
          <cell r="G930">
            <v>0.9980734124779701</v>
          </cell>
          <cell r="H930">
            <v>1.04</v>
          </cell>
          <cell r="I930">
            <v>1.7478482723236084</v>
          </cell>
          <cell r="J930">
            <v>1.0000710487365723</v>
          </cell>
        </row>
        <row r="931">
          <cell r="A931">
            <v>1.1332839648723603</v>
          </cell>
          <cell r="B931">
            <v>1.1082460090517998</v>
          </cell>
          <cell r="C931">
            <v>1.3535634192824364</v>
          </cell>
          <cell r="D931">
            <v>1.2523808009624482</v>
          </cell>
          <cell r="E931">
            <v>1.2351904375553131</v>
          </cell>
          <cell r="F931">
            <v>1.3109736944437027</v>
          </cell>
          <cell r="G931">
            <v>0.89735711961984632</v>
          </cell>
          <cell r="H931">
            <v>1.04</v>
          </cell>
          <cell r="I931">
            <v>1.2307698726654053</v>
          </cell>
          <cell r="J931">
            <v>1.1600050926208496</v>
          </cell>
        </row>
        <row r="932">
          <cell r="A932">
            <v>1.1021667640209198</v>
          </cell>
          <cell r="B932">
            <v>1.1010737821459771</v>
          </cell>
          <cell r="C932">
            <v>1.557335487306118</v>
          </cell>
          <cell r="D932">
            <v>1.8450549371242524</v>
          </cell>
          <cell r="E932">
            <v>1.6242543919086456</v>
          </cell>
          <cell r="F932">
            <v>1.7416515852212906</v>
          </cell>
          <cell r="G932">
            <v>0.93163646608591077</v>
          </cell>
          <cell r="H932">
            <v>1.04</v>
          </cell>
          <cell r="I932">
            <v>1.2791363000869751</v>
          </cell>
          <cell r="J932">
            <v>1.2824488878250122</v>
          </cell>
        </row>
        <row r="933">
          <cell r="A933">
            <v>1.0521440427303315</v>
          </cell>
          <cell r="B933">
            <v>1.0260727807879448</v>
          </cell>
          <cell r="C933">
            <v>0.95628791183233253</v>
          </cell>
          <cell r="D933">
            <v>0.89068598818778988</v>
          </cell>
          <cell r="E933">
            <v>0.97848998141288746</v>
          </cell>
          <cell r="F933">
            <v>0.81396119844913473</v>
          </cell>
          <cell r="G933">
            <v>1.0899049773812295</v>
          </cell>
          <cell r="H933">
            <v>1.04</v>
          </cell>
          <cell r="I933">
            <v>1.2641489505767822</v>
          </cell>
          <cell r="J933">
            <v>1.1389050483703613</v>
          </cell>
        </row>
        <row r="934">
          <cell r="A934">
            <v>1.0445260922908783</v>
          </cell>
          <cell r="B934">
            <v>0.98184142559766774</v>
          </cell>
          <cell r="C934">
            <v>1.3160984429717064</v>
          </cell>
          <cell r="D934">
            <v>1.0841769702434541</v>
          </cell>
          <cell r="E934">
            <v>1.4472488625049591</v>
          </cell>
          <cell r="F934">
            <v>1.1582501436471939</v>
          </cell>
          <cell r="G934">
            <v>1.0379228129982949</v>
          </cell>
          <cell r="H934">
            <v>1.04</v>
          </cell>
          <cell r="I934">
            <v>1.4578547477722168</v>
          </cell>
          <cell r="J934">
            <v>1.253981351852417</v>
          </cell>
        </row>
        <row r="935">
          <cell r="A935">
            <v>1.0401445548534394</v>
          </cell>
          <cell r="B935">
            <v>1.0334271594882012</v>
          </cell>
          <cell r="C935">
            <v>1.2397521647810936</v>
          </cell>
          <cell r="D935">
            <v>1.5772230155467988</v>
          </cell>
          <cell r="E935">
            <v>1.4486076099872589</v>
          </cell>
          <cell r="F935">
            <v>1.2859416509866715</v>
          </cell>
          <cell r="G935">
            <v>1.2197358146309853</v>
          </cell>
          <cell r="H935">
            <v>1.04</v>
          </cell>
          <cell r="I935">
            <v>0.90319651365280151</v>
          </cell>
          <cell r="J935">
            <v>1.0283811092376709</v>
          </cell>
        </row>
        <row r="936">
          <cell r="A936">
            <v>1.0460822503566742</v>
          </cell>
          <cell r="B936">
            <v>0.98986891955137257</v>
          </cell>
          <cell r="C936">
            <v>1.1294234904646874</v>
          </cell>
          <cell r="D936">
            <v>1.2867880589962006</v>
          </cell>
          <cell r="E936">
            <v>1.0348048670291901</v>
          </cell>
          <cell r="F936">
            <v>1.1553766037225723</v>
          </cell>
          <cell r="G936">
            <v>0.99604858309030531</v>
          </cell>
          <cell r="H936">
            <v>1.04</v>
          </cell>
          <cell r="I936">
            <v>1.2422828674316406</v>
          </cell>
          <cell r="J936">
            <v>1.4278432130813599</v>
          </cell>
        </row>
        <row r="937">
          <cell r="A937">
            <v>1.0499811093807221</v>
          </cell>
          <cell r="B937">
            <v>1.0369671985507012</v>
          </cell>
          <cell r="C937">
            <v>0.90238075584173194</v>
          </cell>
          <cell r="D937">
            <v>1.0455618627071381</v>
          </cell>
          <cell r="E937">
            <v>0.94534938168525684</v>
          </cell>
          <cell r="F937">
            <v>0.88626348030567159</v>
          </cell>
          <cell r="G937">
            <v>1.3448172345757485</v>
          </cell>
          <cell r="H937">
            <v>1.04</v>
          </cell>
          <cell r="I937">
            <v>1.5731781721115112</v>
          </cell>
          <cell r="J937">
            <v>1.0504827499389648</v>
          </cell>
        </row>
        <row r="938">
          <cell r="A938">
            <v>1.1070114295482636</v>
          </cell>
          <cell r="B938">
            <v>1.0510502263903618</v>
          </cell>
          <cell r="C938">
            <v>0.95860027402639381</v>
          </cell>
          <cell r="D938">
            <v>1.0133803613185883</v>
          </cell>
          <cell r="E938">
            <v>0.93919502329826343</v>
          </cell>
          <cell r="F938">
            <v>1.0841190124750137</v>
          </cell>
          <cell r="G938">
            <v>1.0796037450432778</v>
          </cell>
          <cell r="H938">
            <v>1.04</v>
          </cell>
          <cell r="I938">
            <v>1.0578588247299194</v>
          </cell>
          <cell r="J938">
            <v>1.2051067352294922</v>
          </cell>
        </row>
        <row r="939">
          <cell r="A939">
            <v>1.0759665887355805</v>
          </cell>
          <cell r="B939">
            <v>1.0415919229388237</v>
          </cell>
          <cell r="C939">
            <v>1.0906928691267967</v>
          </cell>
          <cell r="D939">
            <v>1.0616288907527924</v>
          </cell>
          <cell r="E939">
            <v>1.2913938028812408</v>
          </cell>
          <cell r="F939">
            <v>0.99492334377765645</v>
          </cell>
          <cell r="G939">
            <v>1.1628261342644692</v>
          </cell>
          <cell r="H939">
            <v>1.04</v>
          </cell>
          <cell r="I939">
            <v>1.6642333269119263</v>
          </cell>
          <cell r="J939">
            <v>0.99708449840545654</v>
          </cell>
        </row>
        <row r="940">
          <cell r="A940">
            <v>1.0442542951107026</v>
          </cell>
          <cell r="B940">
            <v>1.0477999851107598</v>
          </cell>
          <cell r="C940">
            <v>1.3199796590209008</v>
          </cell>
          <cell r="D940">
            <v>1.2366413600444794</v>
          </cell>
          <cell r="E940">
            <v>1.1995590193271637</v>
          </cell>
          <cell r="F940">
            <v>1.1713710333108902</v>
          </cell>
          <cell r="G940">
            <v>1.0442111030220986</v>
          </cell>
          <cell r="H940">
            <v>1.04</v>
          </cell>
          <cell r="I940">
            <v>1.1665055751800537</v>
          </cell>
          <cell r="J940">
            <v>1.0952739715576172</v>
          </cell>
        </row>
        <row r="941">
          <cell r="A941">
            <v>1.0815827767848969</v>
          </cell>
          <cell r="B941">
            <v>1.0691515609622002</v>
          </cell>
          <cell r="C941">
            <v>1.4154387626051903</v>
          </cell>
          <cell r="D941">
            <v>1.5163479573726655</v>
          </cell>
          <cell r="E941">
            <v>1.5505649311542511</v>
          </cell>
          <cell r="F941">
            <v>1.0347089077234268</v>
          </cell>
          <cell r="G941">
            <v>1.1989798083901406</v>
          </cell>
          <cell r="H941">
            <v>1.04</v>
          </cell>
          <cell r="I941">
            <v>1.3373603820800781</v>
          </cell>
          <cell r="J941">
            <v>1.1543625593185425</v>
          </cell>
        </row>
        <row r="942">
          <cell r="A942">
            <v>1.0451534907817841</v>
          </cell>
          <cell r="B942">
            <v>0.98991064280271535</v>
          </cell>
          <cell r="C942">
            <v>1.0837709817290306</v>
          </cell>
          <cell r="D942">
            <v>1.2159568793773652</v>
          </cell>
          <cell r="E942">
            <v>1.1566725237369537</v>
          </cell>
          <cell r="F942">
            <v>1.0121871734857559</v>
          </cell>
          <cell r="G942">
            <v>1.0717919602990151</v>
          </cell>
          <cell r="H942">
            <v>1.04</v>
          </cell>
          <cell r="I942">
            <v>0.94361907243728638</v>
          </cell>
          <cell r="J942">
            <v>1.1688642501831055</v>
          </cell>
        </row>
        <row r="943">
          <cell r="A943">
            <v>1.0154710929393769</v>
          </cell>
          <cell r="B943">
            <v>1.0092430517077446</v>
          </cell>
          <cell r="C943">
            <v>0.89138268560171119</v>
          </cell>
          <cell r="D943">
            <v>0.96438736987113949</v>
          </cell>
          <cell r="E943">
            <v>0.92416237425804126</v>
          </cell>
          <cell r="F943">
            <v>0.85876505625247945</v>
          </cell>
          <cell r="G943">
            <v>0.90700025707483289</v>
          </cell>
          <cell r="H943">
            <v>1.04</v>
          </cell>
          <cell r="I943">
            <v>1.1507946252822876</v>
          </cell>
          <cell r="J943">
            <v>1.2051417827606201</v>
          </cell>
        </row>
        <row r="944">
          <cell r="A944">
            <v>1.0158413569927216</v>
          </cell>
          <cell r="B944">
            <v>1.019894640147686</v>
          </cell>
          <cell r="C944">
            <v>1.138076773583889</v>
          </cell>
          <cell r="D944">
            <v>1.085514975309372</v>
          </cell>
          <cell r="E944">
            <v>1.0890418751239777</v>
          </cell>
          <cell r="F944">
            <v>1.0725548769235611</v>
          </cell>
          <cell r="G944">
            <v>1.1116200223565103</v>
          </cell>
          <cell r="H944">
            <v>1.04</v>
          </cell>
          <cell r="I944">
            <v>1.422623872756958</v>
          </cell>
          <cell r="J944">
            <v>1.1526894569396973</v>
          </cell>
        </row>
        <row r="945">
          <cell r="A945">
            <v>0.97895913529396061</v>
          </cell>
          <cell r="B945">
            <v>0.96282319277524953</v>
          </cell>
          <cell r="C945">
            <v>1.1719370993971825</v>
          </cell>
          <cell r="D945">
            <v>1.1992131001949311</v>
          </cell>
          <cell r="E945">
            <v>1.3727355463504791</v>
          </cell>
          <cell r="F945">
            <v>1.5948591734170914</v>
          </cell>
          <cell r="G945">
            <v>1.0107832685112954</v>
          </cell>
          <cell r="H945">
            <v>1.04</v>
          </cell>
          <cell r="I945">
            <v>1.3071136474609375</v>
          </cell>
          <cell r="J945">
            <v>1.1142729520797729</v>
          </cell>
        </row>
        <row r="946">
          <cell r="A946">
            <v>0.99329268145561223</v>
          </cell>
          <cell r="B946">
            <v>0.99987773150205617</v>
          </cell>
          <cell r="C946">
            <v>1.0035221490263939</v>
          </cell>
          <cell r="D946">
            <v>0.93032540154457088</v>
          </cell>
          <cell r="E946">
            <v>0.81305514407157886</v>
          </cell>
          <cell r="F946">
            <v>0.90111701738834371</v>
          </cell>
          <cell r="G946">
            <v>1.1431719794869424</v>
          </cell>
          <cell r="H946">
            <v>1.04</v>
          </cell>
          <cell r="I946">
            <v>0.88663995265960693</v>
          </cell>
          <cell r="J946">
            <v>0.97414207458496094</v>
          </cell>
        </row>
        <row r="947">
          <cell r="A947">
            <v>1.0591641585826874</v>
          </cell>
          <cell r="B947">
            <v>1.0302691861987114</v>
          </cell>
          <cell r="C947">
            <v>1.258339396417141</v>
          </cell>
          <cell r="D947">
            <v>1.2687631375789643</v>
          </cell>
          <cell r="E947">
            <v>1.3938005430698395</v>
          </cell>
          <cell r="F947">
            <v>1.2389361168146134</v>
          </cell>
          <cell r="G947">
            <v>0.99717904478311536</v>
          </cell>
          <cell r="H947">
            <v>1.04</v>
          </cell>
          <cell r="I947">
            <v>0.88443750143051147</v>
          </cell>
          <cell r="J947">
            <v>1.2828173637390137</v>
          </cell>
        </row>
        <row r="948">
          <cell r="A948">
            <v>0.98716657567024235</v>
          </cell>
          <cell r="B948">
            <v>0.98196778744459157</v>
          </cell>
          <cell r="C948">
            <v>0.92760681241750709</v>
          </cell>
          <cell r="D948">
            <v>1.0636164672374726</v>
          </cell>
          <cell r="E948">
            <v>1.0611764652729034</v>
          </cell>
          <cell r="F948">
            <v>1.2257872129678726</v>
          </cell>
          <cell r="G948">
            <v>1.1523346439003945</v>
          </cell>
          <cell r="H948">
            <v>1.04</v>
          </cell>
          <cell r="I948">
            <v>1.3290556669235229</v>
          </cell>
          <cell r="J948">
            <v>1.0774780511856079</v>
          </cell>
        </row>
        <row r="949">
          <cell r="A949">
            <v>1.1434976975917817</v>
          </cell>
          <cell r="B949">
            <v>1.106813232600689</v>
          </cell>
          <cell r="C949">
            <v>0.92853497594594947</v>
          </cell>
          <cell r="D949">
            <v>0.98971576762199398</v>
          </cell>
          <cell r="E949">
            <v>1.1247362358570099</v>
          </cell>
          <cell r="F949">
            <v>1.116458823800087</v>
          </cell>
          <cell r="G949">
            <v>1.0846286550164224</v>
          </cell>
          <cell r="H949">
            <v>1.04</v>
          </cell>
          <cell r="I949">
            <v>1.3922030925750732</v>
          </cell>
          <cell r="J949">
            <v>1.286792516708374</v>
          </cell>
        </row>
        <row r="950">
          <cell r="A950">
            <v>1.0517184655666352</v>
          </cell>
          <cell r="B950">
            <v>1.0357883378863335</v>
          </cell>
          <cell r="C950">
            <v>0.73347412675619117</v>
          </cell>
          <cell r="D950">
            <v>0.62007100653648373</v>
          </cell>
          <cell r="E950">
            <v>0.757645533800125</v>
          </cell>
          <cell r="F950">
            <v>0.76505093824863424</v>
          </cell>
          <cell r="G950">
            <v>1.0808622375130654</v>
          </cell>
          <cell r="H950">
            <v>1.04</v>
          </cell>
          <cell r="I950">
            <v>0.90332949161529541</v>
          </cell>
          <cell r="J950">
            <v>1.0479279756546021</v>
          </cell>
        </row>
        <row r="951">
          <cell r="A951">
            <v>1.1111382167339325</v>
          </cell>
          <cell r="B951">
            <v>1.0594960853457451</v>
          </cell>
          <cell r="C951">
            <v>1.3509951743483544</v>
          </cell>
          <cell r="D951">
            <v>1.34525461268425</v>
          </cell>
          <cell r="E951">
            <v>1.3258984549045563</v>
          </cell>
          <cell r="F951">
            <v>1.3291503692865372</v>
          </cell>
          <cell r="G951">
            <v>0.93835021406412122</v>
          </cell>
          <cell r="H951">
            <v>1.04</v>
          </cell>
          <cell r="I951">
            <v>1.5742409229278564</v>
          </cell>
          <cell r="J951">
            <v>1.1848132610321045</v>
          </cell>
        </row>
        <row r="952">
          <cell r="A952">
            <v>1.1115775029659272</v>
          </cell>
          <cell r="B952">
            <v>1.0168606445193291</v>
          </cell>
          <cell r="C952">
            <v>0.97348015636205665</v>
          </cell>
          <cell r="D952">
            <v>1.0199267394542695</v>
          </cell>
          <cell r="E952">
            <v>1.0979814989566803</v>
          </cell>
          <cell r="F952">
            <v>1.1226478124856949</v>
          </cell>
          <cell r="G952">
            <v>1.1383435264229775</v>
          </cell>
          <cell r="H952">
            <v>1.04</v>
          </cell>
          <cell r="I952">
            <v>0.97232383489608765</v>
          </cell>
          <cell r="J952">
            <v>1.2063696384429932</v>
          </cell>
        </row>
        <row r="953">
          <cell r="A953">
            <v>1.0521342675685883</v>
          </cell>
          <cell r="B953">
            <v>1.0549863979220391</v>
          </cell>
          <cell r="C953">
            <v>0.92591380208730689</v>
          </cell>
          <cell r="D953">
            <v>1.0660414226055146</v>
          </cell>
          <cell r="E953">
            <v>0.96449737381935108</v>
          </cell>
          <cell r="F953">
            <v>0.96532856476306905</v>
          </cell>
          <cell r="G953">
            <v>1.1106938853859902</v>
          </cell>
          <cell r="H953">
            <v>1.04</v>
          </cell>
          <cell r="I953">
            <v>1.1507967710494995</v>
          </cell>
          <cell r="J953">
            <v>1.1818270683288574</v>
          </cell>
        </row>
        <row r="954">
          <cell r="A954">
            <v>1.0120420377254487</v>
          </cell>
          <cell r="B954">
            <v>1.0174183055758477</v>
          </cell>
          <cell r="C954">
            <v>1.284291020333767</v>
          </cell>
          <cell r="D954">
            <v>1.0404687650203706</v>
          </cell>
          <cell r="E954">
            <v>1.1440475447177887</v>
          </cell>
          <cell r="F954">
            <v>1.2167548443078995</v>
          </cell>
          <cell r="G954">
            <v>1.1718440786004067</v>
          </cell>
          <cell r="H954">
            <v>1.04</v>
          </cell>
          <cell r="I954">
            <v>1.0438904762268066</v>
          </cell>
          <cell r="J954">
            <v>1.3240026235580444</v>
          </cell>
        </row>
        <row r="955">
          <cell r="A955">
            <v>1.0717062871456147</v>
          </cell>
          <cell r="B955">
            <v>1.0383966371417046</v>
          </cell>
          <cell r="C955">
            <v>1.1552528056502342</v>
          </cell>
          <cell r="D955">
            <v>1.359774065732956</v>
          </cell>
          <cell r="E955">
            <v>1.1314441425800323</v>
          </cell>
          <cell r="F955">
            <v>1.1719002033472061</v>
          </cell>
          <cell r="G955">
            <v>1.3946562543511392</v>
          </cell>
          <cell r="H955">
            <v>1.04</v>
          </cell>
          <cell r="I955">
            <v>0.96246987581253052</v>
          </cell>
          <cell r="J955">
            <v>1.0744001865386963</v>
          </cell>
        </row>
        <row r="956">
          <cell r="A956">
            <v>1.0734456698894501</v>
          </cell>
          <cell r="B956">
            <v>0.98698739260435109</v>
          </cell>
          <cell r="C956">
            <v>1.137094369828701</v>
          </cell>
          <cell r="D956">
            <v>1.1376024014949799</v>
          </cell>
          <cell r="E956">
            <v>0.96133963894844043</v>
          </cell>
          <cell r="F956">
            <v>1.0282551552057266</v>
          </cell>
          <cell r="G956">
            <v>0.92562068849802015</v>
          </cell>
          <cell r="H956">
            <v>1.04</v>
          </cell>
          <cell r="I956">
            <v>1.3048290014266968</v>
          </cell>
          <cell r="J956">
            <v>1.230759859085083</v>
          </cell>
        </row>
        <row r="957">
          <cell r="A957">
            <v>0.96088444399833683</v>
          </cell>
          <cell r="B957">
            <v>0.94878063648939137</v>
          </cell>
          <cell r="C957">
            <v>0.84370361894369117</v>
          </cell>
          <cell r="D957">
            <v>0.70827890706062313</v>
          </cell>
          <cell r="E957">
            <v>0.86705623698234546</v>
          </cell>
          <cell r="F957">
            <v>0.82411043894290914</v>
          </cell>
          <cell r="G957">
            <v>1.2800275817513467</v>
          </cell>
          <cell r="H957">
            <v>1.04</v>
          </cell>
          <cell r="I957">
            <v>0.89376169443130493</v>
          </cell>
          <cell r="J957">
            <v>1.4887920618057251</v>
          </cell>
        </row>
        <row r="958">
          <cell r="A958">
            <v>1.0338861863613129</v>
          </cell>
          <cell r="B958">
            <v>1.0055207416415215</v>
          </cell>
          <cell r="C958">
            <v>1.0960147294402123</v>
          </cell>
          <cell r="D958">
            <v>0.86257757019996639</v>
          </cell>
          <cell r="E958">
            <v>0.9343650801181792</v>
          </cell>
          <cell r="F958">
            <v>0.91230212700366964</v>
          </cell>
          <cell r="G958">
            <v>1.0858548417687417</v>
          </cell>
          <cell r="H958">
            <v>1.04</v>
          </cell>
          <cell r="I958">
            <v>1.0603597164154053</v>
          </cell>
          <cell r="J958">
            <v>1.2432199716567993</v>
          </cell>
        </row>
        <row r="959">
          <cell r="A959">
            <v>0.98744630026817326</v>
          </cell>
          <cell r="B959">
            <v>1.0108157798647881</v>
          </cell>
          <cell r="C959">
            <v>1.0469021710753441</v>
          </cell>
          <cell r="D959">
            <v>0.99690772366523739</v>
          </cell>
          <cell r="E959">
            <v>1.0933411581516266</v>
          </cell>
          <cell r="F959">
            <v>0.92021774303913106</v>
          </cell>
          <cell r="G959">
            <v>1.0621168151497842</v>
          </cell>
          <cell r="H959">
            <v>1.04</v>
          </cell>
          <cell r="I959">
            <v>0.85937786102294922</v>
          </cell>
          <cell r="J959">
            <v>1.1996784210205078</v>
          </cell>
        </row>
        <row r="960">
          <cell r="A960">
            <v>0.93295817780494694</v>
          </cell>
          <cell r="B960">
            <v>0.97415743321180348</v>
          </cell>
          <cell r="C960">
            <v>1.0216401728987694</v>
          </cell>
          <cell r="D960">
            <v>0.94953663420677181</v>
          </cell>
          <cell r="E960">
            <v>0.93126891684532154</v>
          </cell>
          <cell r="F960">
            <v>0.96374993574619283</v>
          </cell>
          <cell r="G960">
            <v>1.0447530284523965</v>
          </cell>
          <cell r="H960">
            <v>1.04</v>
          </cell>
          <cell r="I960">
            <v>1.3618743419647217</v>
          </cell>
          <cell r="J960">
            <v>1.1668463945388794</v>
          </cell>
        </row>
        <row r="961">
          <cell r="A961">
            <v>1.0140522639751435</v>
          </cell>
          <cell r="B961">
            <v>0.98326031416654591</v>
          </cell>
          <cell r="C961">
            <v>1.2375023278594017</v>
          </cell>
          <cell r="D961">
            <v>1.1632530219554902</v>
          </cell>
          <cell r="E961">
            <v>1.1398894054889679</v>
          </cell>
          <cell r="F961">
            <v>1.0464779640436173</v>
          </cell>
          <cell r="G961">
            <v>1.1529618039727212</v>
          </cell>
          <cell r="H961">
            <v>1.04</v>
          </cell>
          <cell r="I961">
            <v>1.2194393873214722</v>
          </cell>
          <cell r="J961">
            <v>1.4127392768859863</v>
          </cell>
        </row>
        <row r="962">
          <cell r="A962">
            <v>1.0082379500865937</v>
          </cell>
          <cell r="B962">
            <v>1.0198903486132622</v>
          </cell>
          <cell r="C962">
            <v>1.1065032395720482</v>
          </cell>
          <cell r="D962">
            <v>1.0905211694240571</v>
          </cell>
          <cell r="E962">
            <v>0.9920735819339751</v>
          </cell>
          <cell r="F962">
            <v>1.2307251001596451</v>
          </cell>
          <cell r="G962">
            <v>0.98417682796716688</v>
          </cell>
          <cell r="H962">
            <v>1.04</v>
          </cell>
          <cell r="I962">
            <v>0.85941880941390991</v>
          </cell>
          <cell r="J962">
            <v>1.0648312568664551</v>
          </cell>
        </row>
        <row r="963">
          <cell r="A963">
            <v>1.1628713529109955</v>
          </cell>
          <cell r="B963">
            <v>1.104032675921917</v>
          </cell>
          <cell r="C963">
            <v>1.3532688531279564</v>
          </cell>
          <cell r="D963">
            <v>1.257192803144455</v>
          </cell>
          <cell r="E963">
            <v>1.2558602554798126</v>
          </cell>
          <cell r="F963">
            <v>1.1490567232370377</v>
          </cell>
          <cell r="G963">
            <v>1.1043085590004922</v>
          </cell>
          <cell r="H963">
            <v>1.04</v>
          </cell>
          <cell r="I963">
            <v>0.97981846332550049</v>
          </cell>
          <cell r="J963">
            <v>1.127754807472229</v>
          </cell>
        </row>
        <row r="964">
          <cell r="A964">
            <v>1.1203800361156464</v>
          </cell>
          <cell r="B964">
            <v>1.116933386027813</v>
          </cell>
          <cell r="C964">
            <v>1.2676080378890038</v>
          </cell>
          <cell r="D964">
            <v>1.4113921649456025</v>
          </cell>
          <cell r="E964">
            <v>1.2890116436481476</v>
          </cell>
          <cell r="F964">
            <v>1.4426563287973404</v>
          </cell>
          <cell r="G964">
            <v>1.0864809289574624</v>
          </cell>
          <cell r="H964">
            <v>1.04</v>
          </cell>
          <cell r="I964">
            <v>1.0842950344085693</v>
          </cell>
          <cell r="J964">
            <v>1.1634454727172852</v>
          </cell>
        </row>
        <row r="965">
          <cell r="A965">
            <v>1.0161607186794281</v>
          </cell>
          <cell r="B965">
            <v>1.0218458577990532</v>
          </cell>
          <cell r="C965">
            <v>1.3077282819151879</v>
          </cell>
          <cell r="D965">
            <v>1.5498264558315278</v>
          </cell>
          <cell r="E965">
            <v>1.3926666243076324</v>
          </cell>
          <cell r="F965">
            <v>1.2652733827829361</v>
          </cell>
          <cell r="G965">
            <v>1.2740958467125894</v>
          </cell>
          <cell r="H965">
            <v>1.04</v>
          </cell>
          <cell r="I965">
            <v>1.181696891784668</v>
          </cell>
          <cell r="J965">
            <v>1.2597519159317017</v>
          </cell>
        </row>
        <row r="966">
          <cell r="A966">
            <v>1.0301654260158539</v>
          </cell>
          <cell r="B966">
            <v>1.0362673208117485</v>
          </cell>
          <cell r="C966">
            <v>1.2629694852232933</v>
          </cell>
          <cell r="D966">
            <v>1.214535070180893</v>
          </cell>
          <cell r="E966">
            <v>1.2446916563510895</v>
          </cell>
          <cell r="F966">
            <v>1.2284580971002579</v>
          </cell>
          <cell r="G966">
            <v>1.0373932853341103</v>
          </cell>
          <cell r="H966">
            <v>1.04</v>
          </cell>
          <cell r="I966">
            <v>1.3013668060302734</v>
          </cell>
          <cell r="J966">
            <v>1.2832852602005005</v>
          </cell>
        </row>
        <row r="967">
          <cell r="A967">
            <v>1.0557259242534638</v>
          </cell>
          <cell r="B967">
            <v>1.0395622655749321</v>
          </cell>
          <cell r="C967">
            <v>1.004214218556881</v>
          </cell>
          <cell r="D967">
            <v>1.0492838151454926</v>
          </cell>
          <cell r="E967">
            <v>0.74358968567848194</v>
          </cell>
          <cell r="F967">
            <v>1.0669992471933365</v>
          </cell>
          <cell r="G967">
            <v>1.1506779924035073</v>
          </cell>
          <cell r="H967">
            <v>1.04</v>
          </cell>
          <cell r="I967">
            <v>1.0678938627243042</v>
          </cell>
          <cell r="J967">
            <v>1.0849831104278564</v>
          </cell>
        </row>
        <row r="968">
          <cell r="A968">
            <v>1.0194599549770356</v>
          </cell>
          <cell r="B968">
            <v>0.98316160887479787</v>
          </cell>
          <cell r="C968">
            <v>0.99634425967931739</v>
          </cell>
          <cell r="D968">
            <v>0.86631025147438045</v>
          </cell>
          <cell r="E968">
            <v>1.0010209543704987</v>
          </cell>
          <cell r="F968">
            <v>1.1111450697183609</v>
          </cell>
          <cell r="G968">
            <v>1.0633306041359902</v>
          </cell>
          <cell r="H968">
            <v>1.04</v>
          </cell>
          <cell r="I968">
            <v>1.3908761739730835</v>
          </cell>
          <cell r="J968">
            <v>1.1466251611709595</v>
          </cell>
        </row>
        <row r="969">
          <cell r="A969">
            <v>1.0092803161144257</v>
          </cell>
          <cell r="B969">
            <v>0.96154979914426808</v>
          </cell>
          <cell r="C969">
            <v>1.0571092280745507</v>
          </cell>
          <cell r="D969">
            <v>1.0489018685817719</v>
          </cell>
          <cell r="E969">
            <v>1.0960396988391876</v>
          </cell>
          <cell r="F969">
            <v>1.097028663277626</v>
          </cell>
          <cell r="G969">
            <v>1.1909545198082925</v>
          </cell>
          <cell r="H969">
            <v>1.04</v>
          </cell>
          <cell r="I969">
            <v>1.3884603977203369</v>
          </cell>
          <cell r="J969">
            <v>1.0298326015472412</v>
          </cell>
        </row>
        <row r="970">
          <cell r="A970">
            <v>0.99514489579200749</v>
          </cell>
          <cell r="B970">
            <v>1.0033810541033745</v>
          </cell>
          <cell r="C970">
            <v>1.019691935479641</v>
          </cell>
          <cell r="D970">
            <v>1.1685208804607392</v>
          </cell>
          <cell r="E970">
            <v>1.3164364559650421</v>
          </cell>
          <cell r="F970">
            <v>1.3532832170724869</v>
          </cell>
          <cell r="G970">
            <v>1.3206815257668496</v>
          </cell>
          <cell r="H970">
            <v>1.04</v>
          </cell>
          <cell r="I970">
            <v>0.97902864217758179</v>
          </cell>
          <cell r="J970">
            <v>0.96919894218444824</v>
          </cell>
        </row>
        <row r="971">
          <cell r="A971">
            <v>1.0396293323040009</v>
          </cell>
          <cell r="B971">
            <v>1.0214974090456963</v>
          </cell>
          <cell r="C971">
            <v>1.3982721480727196</v>
          </cell>
          <cell r="D971">
            <v>1.2260318524837495</v>
          </cell>
          <cell r="E971">
            <v>1.1719940168857574</v>
          </cell>
          <cell r="F971">
            <v>1.2281199003458023</v>
          </cell>
          <cell r="G971">
            <v>1.1598791614174844</v>
          </cell>
          <cell r="H971">
            <v>1.04</v>
          </cell>
          <cell r="I971">
            <v>1.0285336971282959</v>
          </cell>
          <cell r="J971">
            <v>1.290157675743103</v>
          </cell>
        </row>
        <row r="972">
          <cell r="A972">
            <v>1.039515725851059</v>
          </cell>
          <cell r="B972">
            <v>1.0208480760455132</v>
          </cell>
          <cell r="C972">
            <v>0.90377669662237159</v>
          </cell>
          <cell r="D972">
            <v>0.98769493174552914</v>
          </cell>
          <cell r="E972">
            <v>0.84757386279106128</v>
          </cell>
          <cell r="F972">
            <v>1.1649945284128189</v>
          </cell>
          <cell r="G972">
            <v>0.96070976406335828</v>
          </cell>
          <cell r="H972">
            <v>1.04</v>
          </cell>
          <cell r="I972">
            <v>1.2630857229232788</v>
          </cell>
          <cell r="J972">
            <v>1.2018828392028809</v>
          </cell>
        </row>
        <row r="973">
          <cell r="A973">
            <v>1.0594096105098725</v>
          </cell>
          <cell r="B973">
            <v>1.073830883204937</v>
          </cell>
          <cell r="C973">
            <v>0.74787121146917335</v>
          </cell>
          <cell r="D973">
            <v>0.72345287871360775</v>
          </cell>
          <cell r="E973">
            <v>0.79809533190727222</v>
          </cell>
          <cell r="F973">
            <v>0.74905638945102682</v>
          </cell>
          <cell r="G973">
            <v>1.1568579211831094</v>
          </cell>
          <cell r="H973">
            <v>1.04</v>
          </cell>
          <cell r="I973">
            <v>1.2090274095535278</v>
          </cell>
          <cell r="J973">
            <v>1.315189003944397</v>
          </cell>
        </row>
        <row r="974">
          <cell r="A974">
            <v>1.1419352214336396</v>
          </cell>
          <cell r="B974">
            <v>1.0628546878695488</v>
          </cell>
          <cell r="C974">
            <v>1.0247416409850121</v>
          </cell>
          <cell r="D974">
            <v>1.0049272305965424</v>
          </cell>
          <cell r="E974">
            <v>0.8880619270801543</v>
          </cell>
          <cell r="F974">
            <v>0.87650369656085958</v>
          </cell>
          <cell r="G974">
            <v>1.0755425229668618</v>
          </cell>
          <cell r="H974">
            <v>1.04</v>
          </cell>
          <cell r="I974">
            <v>0.93637692928314209</v>
          </cell>
          <cell r="J974">
            <v>1.1938489675521851</v>
          </cell>
        </row>
        <row r="975">
          <cell r="A975">
            <v>1.0608885209560395</v>
          </cell>
          <cell r="B975">
            <v>1.0594941779971123</v>
          </cell>
          <cell r="C975">
            <v>1.273519626557827</v>
          </cell>
          <cell r="D975">
            <v>1.4268480069637299</v>
          </cell>
          <cell r="E975">
            <v>1.3552602989673614</v>
          </cell>
          <cell r="F975">
            <v>1.5244279409646988</v>
          </cell>
          <cell r="G975">
            <v>1.1152083411812783</v>
          </cell>
          <cell r="H975">
            <v>1.04</v>
          </cell>
          <cell r="I975">
            <v>0.88237535953521729</v>
          </cell>
          <cell r="J975">
            <v>1.2480233907699585</v>
          </cell>
        </row>
        <row r="976">
          <cell r="A976">
            <v>1.1471127192974091</v>
          </cell>
          <cell r="B976">
            <v>1.0779750749468804</v>
          </cell>
          <cell r="C976">
            <v>0.98207133144140235</v>
          </cell>
          <cell r="D976">
            <v>0.82778317999839779</v>
          </cell>
          <cell r="E976">
            <v>0.97340618205070484</v>
          </cell>
          <cell r="F976">
            <v>0.82244425070285787</v>
          </cell>
          <cell r="G976">
            <v>1.2100253835320474</v>
          </cell>
          <cell r="H976">
            <v>1.04</v>
          </cell>
          <cell r="I976">
            <v>1.645605206489563</v>
          </cell>
          <cell r="J976">
            <v>1.2865272760391235</v>
          </cell>
        </row>
        <row r="977">
          <cell r="A977">
            <v>1.0056986730098725</v>
          </cell>
          <cell r="B977">
            <v>0.9926469132304192</v>
          </cell>
          <cell r="C977">
            <v>0.83592008680105201</v>
          </cell>
          <cell r="D977">
            <v>0.79859699082374569</v>
          </cell>
          <cell r="E977">
            <v>0.83939533066749561</v>
          </cell>
          <cell r="F977">
            <v>1.0007497574090958</v>
          </cell>
          <cell r="G977">
            <v>1.0736168161034585</v>
          </cell>
          <cell r="H977">
            <v>1.04</v>
          </cell>
          <cell r="I977">
            <v>0.80258727073669434</v>
          </cell>
          <cell r="J977">
            <v>1.1511386632919312</v>
          </cell>
        </row>
        <row r="978">
          <cell r="A978">
            <v>1.0208731811046601</v>
          </cell>
          <cell r="B978">
            <v>0.98240820616483693</v>
          </cell>
          <cell r="C978">
            <v>0.99445616334676734</v>
          </cell>
          <cell r="D978">
            <v>0.91321618628501888</v>
          </cell>
          <cell r="E978">
            <v>0.79894463849067676</v>
          </cell>
          <cell r="F978">
            <v>0.89214097511768331</v>
          </cell>
          <cell r="G978">
            <v>1.0965415969491006</v>
          </cell>
          <cell r="H978">
            <v>1.04</v>
          </cell>
          <cell r="I978">
            <v>1.2618794441223145</v>
          </cell>
          <cell r="J978">
            <v>1.0453823804855347</v>
          </cell>
        </row>
        <row r="979">
          <cell r="A979">
            <v>1.0729185264110566</v>
          </cell>
          <cell r="B979">
            <v>1.0520269080996514</v>
          </cell>
          <cell r="C979">
            <v>0.89042424291372291</v>
          </cell>
          <cell r="D979">
            <v>1.0706798560619355</v>
          </cell>
          <cell r="E979">
            <v>0.88396220040321338</v>
          </cell>
          <cell r="F979">
            <v>0.89050601971149435</v>
          </cell>
          <cell r="G979">
            <v>1.2713052764534951</v>
          </cell>
          <cell r="H979">
            <v>1.04</v>
          </cell>
          <cell r="I979">
            <v>1.6376168727874756</v>
          </cell>
          <cell r="J979">
            <v>1.2013040781021118</v>
          </cell>
        </row>
        <row r="980">
          <cell r="A980">
            <v>1.0814788262844086</v>
          </cell>
          <cell r="B980">
            <v>1.0427871152758599</v>
          </cell>
          <cell r="C980">
            <v>1.0765842112898827</v>
          </cell>
          <cell r="D980">
            <v>1.0486728675365449</v>
          </cell>
          <cell r="E980">
            <v>1.0838828547000885</v>
          </cell>
          <cell r="F980">
            <v>1.1488994861841202</v>
          </cell>
          <cell r="G980">
            <v>0.98927546888589857</v>
          </cell>
          <cell r="H980">
            <v>1.04</v>
          </cell>
          <cell r="I980">
            <v>1.3611438274383545</v>
          </cell>
          <cell r="J980">
            <v>1.2093197107315063</v>
          </cell>
        </row>
        <row r="981">
          <cell r="A981">
            <v>1.0284377257823945</v>
          </cell>
          <cell r="B981">
            <v>1.041281382739544</v>
          </cell>
          <cell r="C981">
            <v>1.020707240998745</v>
          </cell>
          <cell r="D981">
            <v>1.0988869197368623</v>
          </cell>
          <cell r="E981">
            <v>1.1346760256290436</v>
          </cell>
          <cell r="F981">
            <v>1.1902099157571793</v>
          </cell>
          <cell r="G981">
            <v>1.203035904467106</v>
          </cell>
          <cell r="H981">
            <v>1.04</v>
          </cell>
          <cell r="I981">
            <v>0.86797541379928589</v>
          </cell>
          <cell r="J981">
            <v>1.041985034942627</v>
          </cell>
        </row>
        <row r="982">
          <cell r="A982">
            <v>0.94191425251960759</v>
          </cell>
          <cell r="B982">
            <v>0.91091356724500661</v>
          </cell>
          <cell r="C982">
            <v>0.66042833656072608</v>
          </cell>
          <cell r="D982">
            <v>0.55152608227729794</v>
          </cell>
          <cell r="E982">
            <v>0.63316415381431568</v>
          </cell>
          <cell r="F982">
            <v>0.72138940346240987</v>
          </cell>
          <cell r="G982">
            <v>1.1103981271386147</v>
          </cell>
          <cell r="H982">
            <v>1.04</v>
          </cell>
          <cell r="I982">
            <v>1.100595235824585</v>
          </cell>
          <cell r="J982">
            <v>1.2010962963104248</v>
          </cell>
        </row>
        <row r="983">
          <cell r="A983">
            <v>1.0639029662609101</v>
          </cell>
          <cell r="B983">
            <v>1.0429712936282158</v>
          </cell>
          <cell r="C983">
            <v>1.1164287242293358</v>
          </cell>
          <cell r="D983">
            <v>1.1600915915966035</v>
          </cell>
          <cell r="E983">
            <v>1.1002036793231964</v>
          </cell>
          <cell r="F983">
            <v>1.1972995306253433</v>
          </cell>
          <cell r="G983">
            <v>1.1559381023049355</v>
          </cell>
          <cell r="H983">
            <v>1.04</v>
          </cell>
          <cell r="I983">
            <v>1.2016125917434692</v>
          </cell>
          <cell r="J983">
            <v>1.1771714687347412</v>
          </cell>
        </row>
        <row r="984">
          <cell r="A984">
            <v>1.0100536267757416</v>
          </cell>
          <cell r="B984">
            <v>0.96353087872266774</v>
          </cell>
          <cell r="C984">
            <v>0.64349739879369727</v>
          </cell>
          <cell r="D984">
            <v>0.64208329987525936</v>
          </cell>
          <cell r="E984">
            <v>0.69673662018775928</v>
          </cell>
          <cell r="F984">
            <v>0.63836961042881002</v>
          </cell>
          <cell r="G984">
            <v>1.2900981441140176</v>
          </cell>
          <cell r="H984">
            <v>1.04</v>
          </cell>
          <cell r="I984">
            <v>0.99096941947937012</v>
          </cell>
          <cell r="J984">
            <v>1.0602176189422607</v>
          </cell>
        </row>
        <row r="985">
          <cell r="A985">
            <v>0.95553397345542912</v>
          </cell>
          <cell r="B985">
            <v>0.96736470907926564</v>
          </cell>
          <cell r="C985">
            <v>0.77063124507665626</v>
          </cell>
          <cell r="D985">
            <v>0.72825719189643856</v>
          </cell>
          <cell r="E985">
            <v>0.82053457331657398</v>
          </cell>
          <cell r="F985">
            <v>0.80674671185016622</v>
          </cell>
          <cell r="G985">
            <v>1.1583878532052041</v>
          </cell>
          <cell r="H985">
            <v>1.04</v>
          </cell>
          <cell r="I985">
            <v>0.79150038957595825</v>
          </cell>
          <cell r="J985">
            <v>1.0191888809204102</v>
          </cell>
        </row>
        <row r="986">
          <cell r="A986">
            <v>1.062129251241684</v>
          </cell>
          <cell r="B986">
            <v>1.0272155210375786</v>
          </cell>
          <cell r="C986">
            <v>1.2247112902998925</v>
          </cell>
          <cell r="D986">
            <v>1.051849318265915</v>
          </cell>
          <cell r="E986">
            <v>1.0356570942401886</v>
          </cell>
          <cell r="F986">
            <v>0.97769855511188497</v>
          </cell>
          <cell r="G986">
            <v>1.1411274209618569</v>
          </cell>
          <cell r="H986">
            <v>1.04</v>
          </cell>
          <cell r="I986">
            <v>1.301400899887085</v>
          </cell>
          <cell r="J986">
            <v>1.1848763227462769</v>
          </cell>
        </row>
        <row r="987">
          <cell r="A987">
            <v>1.1360028903484345</v>
          </cell>
          <cell r="B987">
            <v>1.0467974349856377</v>
          </cell>
          <cell r="C987">
            <v>0.75042181342840186</v>
          </cell>
          <cell r="D987">
            <v>0.81138802838325497</v>
          </cell>
          <cell r="E987">
            <v>0.74377326798439014</v>
          </cell>
          <cell r="F987">
            <v>0.74728464138507833</v>
          </cell>
          <cell r="G987">
            <v>1.081601931154728</v>
          </cell>
          <cell r="H987">
            <v>1.04</v>
          </cell>
          <cell r="I987">
            <v>1.8008480072021484</v>
          </cell>
          <cell r="J987">
            <v>1.2732666730880737</v>
          </cell>
        </row>
        <row r="988">
          <cell r="A988">
            <v>1.1167209069728852</v>
          </cell>
          <cell r="B988">
            <v>1.147523681819439</v>
          </cell>
          <cell r="C988">
            <v>1.2156872662901879</v>
          </cell>
          <cell r="D988">
            <v>1.0634781844615937</v>
          </cell>
          <cell r="E988">
            <v>1.3627884848117828</v>
          </cell>
          <cell r="F988">
            <v>1.3713986183404923</v>
          </cell>
          <cell r="G988">
            <v>1.0597133174538613</v>
          </cell>
          <cell r="H988">
            <v>1.04</v>
          </cell>
          <cell r="I988">
            <v>1.5874924659729004</v>
          </cell>
          <cell r="J988">
            <v>1.3911967277526855</v>
          </cell>
        </row>
        <row r="989">
          <cell r="A989">
            <v>1.0058749835491181</v>
          </cell>
          <cell r="B989">
            <v>1.0071769163012505</v>
          </cell>
          <cell r="C989">
            <v>1.0361986073851586</v>
          </cell>
          <cell r="D989">
            <v>1.0208161599636079</v>
          </cell>
          <cell r="E989">
            <v>1.1044210655689239</v>
          </cell>
          <cell r="F989">
            <v>1.2119651342630386</v>
          </cell>
          <cell r="G989">
            <v>1.2655922904610635</v>
          </cell>
          <cell r="H989">
            <v>1.04</v>
          </cell>
          <cell r="I989">
            <v>1.2506488561630249</v>
          </cell>
          <cell r="J989">
            <v>1.217997670173645</v>
          </cell>
        </row>
        <row r="990">
          <cell r="A990">
            <v>1.0302523295879364</v>
          </cell>
          <cell r="B990">
            <v>1.0348743602633477</v>
          </cell>
          <cell r="C990">
            <v>1.3473887357115746</v>
          </cell>
          <cell r="D990">
            <v>1.4941415317058564</v>
          </cell>
          <cell r="E990">
            <v>1.151069687128067</v>
          </cell>
          <cell r="F990">
            <v>1.1477089430093765</v>
          </cell>
          <cell r="G990">
            <v>0.944747819006443</v>
          </cell>
          <cell r="H990">
            <v>1.04</v>
          </cell>
          <cell r="I990">
            <v>0.92433339357376099</v>
          </cell>
          <cell r="J990">
            <v>1.2465274333953857</v>
          </cell>
        </row>
        <row r="991">
          <cell r="A991">
            <v>1.0479315440654755</v>
          </cell>
          <cell r="B991">
            <v>1.0292432710528374</v>
          </cell>
          <cell r="C991">
            <v>0.91204928487539283</v>
          </cell>
          <cell r="D991">
            <v>0.85181851458549496</v>
          </cell>
          <cell r="E991">
            <v>0.93145571780204761</v>
          </cell>
          <cell r="F991">
            <v>0.830902626633644</v>
          </cell>
          <cell r="G991">
            <v>1.0942292943596841</v>
          </cell>
          <cell r="H991">
            <v>1.04</v>
          </cell>
          <cell r="I991">
            <v>1.0197418928146362</v>
          </cell>
          <cell r="J991">
            <v>1.3140164613723755</v>
          </cell>
        </row>
        <row r="992">
          <cell r="A992">
            <v>1.0514860074520112</v>
          </cell>
          <cell r="B992">
            <v>1.0317684814333916</v>
          </cell>
          <cell r="C992">
            <v>1.1001963528990746</v>
          </cell>
          <cell r="D992">
            <v>1.1813323028087617</v>
          </cell>
          <cell r="E992">
            <v>1.1549811823368072</v>
          </cell>
          <cell r="F992">
            <v>1.2065610195398331</v>
          </cell>
          <cell r="G992">
            <v>1.2624365821480752</v>
          </cell>
          <cell r="H992">
            <v>1.04</v>
          </cell>
          <cell r="I992">
            <v>1.3460332155227661</v>
          </cell>
          <cell r="J992">
            <v>1.0925765037536621</v>
          </cell>
        </row>
        <row r="993">
          <cell r="A993">
            <v>1.0813231389522553</v>
          </cell>
          <cell r="B993">
            <v>1.034809510409832</v>
          </cell>
          <cell r="C993">
            <v>1.3373174580931664</v>
          </cell>
          <cell r="D993">
            <v>0.96764053177833553</v>
          </cell>
          <cell r="E993">
            <v>1.3487200005054474</v>
          </cell>
          <cell r="F993">
            <v>1.1745682264566422</v>
          </cell>
          <cell r="G993">
            <v>0.94215692430734632</v>
          </cell>
          <cell r="H993">
            <v>1.04</v>
          </cell>
          <cell r="I993">
            <v>1.1828659772872925</v>
          </cell>
          <cell r="J993">
            <v>1.3171851634979248</v>
          </cell>
        </row>
        <row r="994">
          <cell r="A994">
            <v>0.97190653491020207</v>
          </cell>
          <cell r="B994">
            <v>0.94257352799177174</v>
          </cell>
          <cell r="C994">
            <v>0.84812652200460426</v>
          </cell>
          <cell r="D994">
            <v>0.72565622401237484</v>
          </cell>
          <cell r="E994">
            <v>0.80530397725105274</v>
          </cell>
          <cell r="F994">
            <v>0.66014956486225118</v>
          </cell>
          <cell r="G994">
            <v>0.90702237039804456</v>
          </cell>
          <cell r="H994">
            <v>1.04</v>
          </cell>
          <cell r="I994">
            <v>1.5362693071365356</v>
          </cell>
          <cell r="J994">
            <v>1.0379729270935059</v>
          </cell>
        </row>
        <row r="995">
          <cell r="A995">
            <v>1.1188436667919159</v>
          </cell>
          <cell r="B995">
            <v>1.0480112239718438</v>
          </cell>
          <cell r="C995">
            <v>0.99076663583517066</v>
          </cell>
          <cell r="D995">
            <v>1.1503315694332124</v>
          </cell>
          <cell r="E995">
            <v>0.88527409863471973</v>
          </cell>
          <cell r="F995">
            <v>1.0970284248590469</v>
          </cell>
          <cell r="G995">
            <v>1.0092383161187173</v>
          </cell>
          <cell r="H995">
            <v>1.04</v>
          </cell>
          <cell r="I995">
            <v>1.2114816904067993</v>
          </cell>
          <cell r="J995">
            <v>1.0667026042938232</v>
          </cell>
        </row>
        <row r="996">
          <cell r="A996">
            <v>1.0614111344814301</v>
          </cell>
          <cell r="B996">
            <v>1.0462881729006768</v>
          </cell>
          <cell r="C996">
            <v>0.94254045814275733</v>
          </cell>
          <cell r="D996">
            <v>0.88523138833045956</v>
          </cell>
          <cell r="E996">
            <v>1.1241826279163361</v>
          </cell>
          <cell r="F996">
            <v>1.0540258194208145</v>
          </cell>
          <cell r="G996">
            <v>1.0609653726220132</v>
          </cell>
          <cell r="H996">
            <v>1.04</v>
          </cell>
          <cell r="I996">
            <v>1.2186530828475952</v>
          </cell>
          <cell r="J996">
            <v>1.1378356218338013</v>
          </cell>
        </row>
        <row r="997">
          <cell r="A997">
            <v>1.1155487220287323</v>
          </cell>
          <cell r="B997">
            <v>1.0618693038821221</v>
          </cell>
          <cell r="C997">
            <v>1.1606938752532006</v>
          </cell>
          <cell r="D997">
            <v>1.3131447560787202</v>
          </cell>
          <cell r="E997">
            <v>1.2650704843997955</v>
          </cell>
          <cell r="F997">
            <v>1.2862452770471573</v>
          </cell>
          <cell r="G997">
            <v>1.019248677790165</v>
          </cell>
          <cell r="H997">
            <v>1.04</v>
          </cell>
          <cell r="I997">
            <v>1.1323326826095581</v>
          </cell>
          <cell r="J997">
            <v>1.2918744087219238</v>
          </cell>
        </row>
        <row r="998">
          <cell r="A998">
            <v>1.0184953134059906</v>
          </cell>
          <cell r="B998">
            <v>1.0326549217104912</v>
          </cell>
          <cell r="C998">
            <v>1.3427516135573387</v>
          </cell>
          <cell r="D998">
            <v>1.4532162673473359</v>
          </cell>
          <cell r="E998">
            <v>1.1083521111011505</v>
          </cell>
          <cell r="F998">
            <v>1.0541064049005509</v>
          </cell>
          <cell r="G998">
            <v>0.90131111294031141</v>
          </cell>
          <cell r="H998">
            <v>1.04</v>
          </cell>
          <cell r="I998">
            <v>1.1832401752471924</v>
          </cell>
          <cell r="J998">
            <v>1.3131421804428101</v>
          </cell>
        </row>
        <row r="999">
          <cell r="A999">
            <v>1.014636747121811</v>
          </cell>
          <cell r="B999">
            <v>1.0037010118365288</v>
          </cell>
          <cell r="C999">
            <v>0.69829564422368995</v>
          </cell>
          <cell r="D999">
            <v>0.9966388471126556</v>
          </cell>
          <cell r="E999">
            <v>0.8774832351207732</v>
          </cell>
          <cell r="F999">
            <v>0.78689234507083883</v>
          </cell>
          <cell r="G999">
            <v>1.3898218408226968</v>
          </cell>
          <cell r="H999">
            <v>1.04</v>
          </cell>
          <cell r="I999">
            <v>1.6565183401107788</v>
          </cell>
          <cell r="J999">
            <v>1.373319149017334</v>
          </cell>
        </row>
        <row r="1000">
          <cell r="A1000">
            <v>1.0867743413448334</v>
          </cell>
          <cell r="B1000">
            <v>1.045600812137127</v>
          </cell>
          <cell r="C1000">
            <v>0.78435008853673926</v>
          </cell>
          <cell r="D1000">
            <v>0.93654425215721127</v>
          </cell>
          <cell r="E1000">
            <v>0.80148451161384571</v>
          </cell>
          <cell r="F1000">
            <v>0.93448536646366109</v>
          </cell>
          <cell r="G1000">
            <v>0.97207452207803724</v>
          </cell>
          <cell r="H1000">
            <v>1.04</v>
          </cell>
          <cell r="I1000">
            <v>1.4576632976531982</v>
          </cell>
          <cell r="J1000">
            <v>1.250173807144165</v>
          </cell>
        </row>
        <row r="1001">
          <cell r="A1001">
            <v>1.0509840171337128</v>
          </cell>
          <cell r="B1001">
            <v>0.98931048363447194</v>
          </cell>
          <cell r="C1001">
            <v>0.7613177213072776</v>
          </cell>
          <cell r="D1001">
            <v>0.7397491462230682</v>
          </cell>
          <cell r="E1001">
            <v>0.83126835656166065</v>
          </cell>
          <cell r="F1001">
            <v>0.76679377806186666</v>
          </cell>
          <cell r="G1001">
            <v>1.0419148936867715</v>
          </cell>
          <cell r="H1001">
            <v>1.04</v>
          </cell>
          <cell r="I1001">
            <v>0.98753339052200317</v>
          </cell>
          <cell r="J1001">
            <v>1.1404188871383667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probabilitymanagement.org/Sipmath.ht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2"/>
  <sheetViews>
    <sheetView zoomScaleNormal="100" workbookViewId="0">
      <selection activeCell="E9" sqref="E9"/>
    </sheetView>
  </sheetViews>
  <sheetFormatPr defaultColWidth="8.8203125" defaultRowHeight="36"/>
  <cols>
    <col min="1" max="16384" width="8.8203125" style="59"/>
  </cols>
  <sheetData>
    <row r="2" spans="4:4">
      <c r="D2" s="59" t="s">
        <v>74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L73"/>
  <sheetViews>
    <sheetView tabSelected="1" zoomScale="60" zoomScaleNormal="60" workbookViewId="0">
      <selection activeCell="Z9" sqref="Z9"/>
    </sheetView>
  </sheetViews>
  <sheetFormatPr defaultColWidth="8.8203125" defaultRowHeight="36"/>
  <cols>
    <col min="1" max="1" width="2.78515625" style="49" customWidth="1"/>
    <col min="2" max="2" width="8.8203125" style="39"/>
    <col min="3" max="4" width="9.640625" style="39" bestFit="1" customWidth="1"/>
    <col min="5" max="5" width="2.4609375" style="39" customWidth="1"/>
    <col min="6" max="6" width="3.8203125" style="49" customWidth="1"/>
    <col min="7" max="7" width="9.640625" style="39" customWidth="1"/>
    <col min="8" max="8" width="8.5703125" style="39" customWidth="1"/>
    <col min="9" max="9" width="9.640625" style="39" bestFit="1" customWidth="1"/>
    <col min="10" max="10" width="11.5703125" style="39" customWidth="1"/>
    <col min="11" max="11" width="2" style="49" customWidth="1"/>
    <col min="12" max="12" width="4.890625" style="49" customWidth="1"/>
    <col min="13" max="14" width="3.75" style="49" customWidth="1"/>
    <col min="15" max="15" width="3.75" style="39" customWidth="1"/>
    <col min="16" max="16" width="7.53515625" style="39" customWidth="1"/>
    <col min="17" max="17" width="26" style="39" customWidth="1"/>
    <col min="18" max="18" width="9.25" style="39" customWidth="1"/>
    <col min="19" max="19" width="3.92578125" style="39" customWidth="1"/>
    <col min="20" max="64" width="8.8203125" style="49"/>
    <col min="65" max="16384" width="8.8203125" style="39"/>
  </cols>
  <sheetData>
    <row r="1" spans="2:33" s="49" customFormat="1" ht="57.75" customHeight="1">
      <c r="G1" s="54" t="str">
        <f>IF(OR(SUM(E4:E17)=14,SUM(E4:E17)=0),"Liar, Liar, Pants on Fire!","")</f>
        <v/>
      </c>
      <c r="K1" s="50"/>
      <c r="L1" s="50"/>
      <c r="M1" s="50"/>
      <c r="N1" s="50"/>
      <c r="O1" s="50"/>
      <c r="AB1" s="49">
        <f>COUNT(D4:D17)</f>
        <v>14</v>
      </c>
    </row>
    <row r="2" spans="2:33" ht="63.75" customHeight="1">
      <c r="B2" s="47" t="s">
        <v>55</v>
      </c>
      <c r="C2" s="47"/>
      <c r="G2" s="55" t="s">
        <v>65</v>
      </c>
      <c r="I2" s="56" t="s">
        <v>66</v>
      </c>
      <c r="J2" s="51">
        <f>Intercept+Slope*Forecast!E4+Standard_Error*Norm_0_1</f>
        <v>4.1183271516880646</v>
      </c>
      <c r="P2" s="62" t="str">
        <f>IF(P3=J3,"Deterministic Budget", "Risk-Based Budget")</f>
        <v>Deterministic Budget</v>
      </c>
      <c r="Q2" s="62"/>
      <c r="R2" s="60" t="str">
        <f>IF($J$3=$P$3,"","Chance of")</f>
        <v/>
      </c>
    </row>
    <row r="3" spans="2:33">
      <c r="C3" s="45" t="s">
        <v>14</v>
      </c>
      <c r="D3" s="45" t="s">
        <v>13</v>
      </c>
      <c r="E3" s="45"/>
      <c r="I3" s="56" t="s">
        <v>67</v>
      </c>
      <c r="J3" s="41">
        <v>4</v>
      </c>
      <c r="P3" s="61">
        <f>J3</f>
        <v>4</v>
      </c>
      <c r="Q3" s="39" t="s">
        <v>73</v>
      </c>
      <c r="R3" s="60" t="s">
        <v>81</v>
      </c>
      <c r="Z3" s="49" t="s">
        <v>59</v>
      </c>
      <c r="AB3" s="49" t="s">
        <v>68</v>
      </c>
      <c r="AD3" s="49" t="s">
        <v>69</v>
      </c>
      <c r="AF3" s="49" t="s">
        <v>70</v>
      </c>
    </row>
    <row r="4" spans="2:33">
      <c r="B4" s="39">
        <v>2002</v>
      </c>
      <c r="C4" s="58">
        <f>INDEX(AB4:AG4,2*$AB$20-1)</f>
        <v>3.14</v>
      </c>
      <c r="D4" s="58">
        <f>INDEX(AC4:AH4,2*$AB$20-1)</f>
        <v>3.2</v>
      </c>
      <c r="E4" s="68">
        <f>IF(D4&gt;=C4,1,0)</f>
        <v>1</v>
      </c>
      <c r="L4" s="39"/>
      <c r="M4" s="39"/>
      <c r="N4" s="39"/>
      <c r="P4" s="41">
        <v>1</v>
      </c>
      <c r="Q4" s="39" t="s">
        <v>60</v>
      </c>
      <c r="R4" s="60" t="str">
        <f>IF($J$3=$P$3,Y4,X4)</f>
        <v>No</v>
      </c>
      <c r="X4" s="49">
        <f>AVERAGE(Debt)</f>
        <v>0</v>
      </c>
      <c r="Y4" s="49" t="str">
        <f>IF(X4&gt;0,"Yes","No")</f>
        <v>No</v>
      </c>
      <c r="Z4" s="49">
        <f>P3-P4</f>
        <v>3</v>
      </c>
      <c r="AA4" s="49">
        <f>IF(Z4&lt;0,1,0)</f>
        <v>0</v>
      </c>
      <c r="AB4" s="41">
        <v>3.14</v>
      </c>
      <c r="AC4" s="41">
        <v>3.2</v>
      </c>
      <c r="AD4" s="41">
        <v>3.14</v>
      </c>
      <c r="AE4" s="41">
        <v>3.2</v>
      </c>
      <c r="AF4" s="41">
        <v>3.14</v>
      </c>
      <c r="AG4" s="41">
        <v>3.2</v>
      </c>
    </row>
    <row r="5" spans="2:33">
      <c r="B5" s="39">
        <v>2003</v>
      </c>
      <c r="C5" s="58">
        <f t="shared" ref="C5:C17" si="0">INDEX(AB5:AG5,2*$AB$20-1)</f>
        <v>3.32</v>
      </c>
      <c r="D5" s="58">
        <f t="shared" ref="D5:D17" si="1">INDEX(AC5:AH5,2*$AB$20-1)</f>
        <v>3.19</v>
      </c>
      <c r="E5" s="68">
        <f t="shared" ref="E5:E17" si="2">IF(D5&gt;C5,1,0)</f>
        <v>0</v>
      </c>
      <c r="H5" s="39" t="s">
        <v>9</v>
      </c>
      <c r="I5" s="46">
        <f>Forecast!G3</f>
        <v>4.1183271516880646</v>
      </c>
      <c r="L5" s="39"/>
      <c r="M5" s="39"/>
      <c r="N5" s="39"/>
      <c r="P5" s="41">
        <v>2.5</v>
      </c>
      <c r="Q5" s="39" t="s">
        <v>78</v>
      </c>
      <c r="R5" s="60" t="str">
        <f>IF($J$3=$P$3,Y5,X5)</f>
        <v>No</v>
      </c>
      <c r="X5" s="49">
        <f>AVERAGE(Ops)</f>
        <v>0</v>
      </c>
      <c r="Y5" s="49" t="str">
        <f t="shared" ref="Y5:Y7" si="3">IF(X5&gt;0,"Yes","No")</f>
        <v>No</v>
      </c>
      <c r="Z5" s="49">
        <f>Z4-P5</f>
        <v>0.5</v>
      </c>
      <c r="AA5" s="49">
        <f>IF(Z5&lt;0,1,0)</f>
        <v>0</v>
      </c>
      <c r="AB5" s="41">
        <v>3.32</v>
      </c>
      <c r="AC5" s="41">
        <v>3.19</v>
      </c>
      <c r="AD5" s="41">
        <v>3.32</v>
      </c>
      <c r="AE5" s="41">
        <v>3.3</v>
      </c>
      <c r="AF5" s="41">
        <v>3.32</v>
      </c>
      <c r="AG5" s="41">
        <v>3.35</v>
      </c>
    </row>
    <row r="6" spans="2:33">
      <c r="B6" s="39">
        <v>2004</v>
      </c>
      <c r="C6" s="58">
        <f t="shared" si="0"/>
        <v>3.16</v>
      </c>
      <c r="D6" s="58">
        <f t="shared" si="1"/>
        <v>4</v>
      </c>
      <c r="E6" s="68">
        <f t="shared" si="2"/>
        <v>1</v>
      </c>
      <c r="I6" s="46"/>
      <c r="L6" s="39"/>
      <c r="M6" s="39"/>
      <c r="N6" s="39"/>
      <c r="P6" s="41">
        <v>0.4</v>
      </c>
      <c r="Q6" s="39" t="s">
        <v>79</v>
      </c>
      <c r="R6" s="60" t="str">
        <f>IF($J$3=$P$3,Y6,X6)</f>
        <v>No</v>
      </c>
      <c r="X6" s="49">
        <f>AVERAGE(Spec)</f>
        <v>0</v>
      </c>
      <c r="Y6" s="49" t="str">
        <f t="shared" si="3"/>
        <v>No</v>
      </c>
      <c r="Z6" s="49">
        <f>Z5-P6</f>
        <v>9.9999999999999978E-2</v>
      </c>
      <c r="AA6" s="49">
        <f>IF(Z6&lt;0,1,0)</f>
        <v>0</v>
      </c>
      <c r="AB6" s="41">
        <v>3.16</v>
      </c>
      <c r="AC6" s="41">
        <v>4</v>
      </c>
      <c r="AD6" s="41">
        <v>3.16</v>
      </c>
      <c r="AE6" s="41">
        <v>3.5</v>
      </c>
      <c r="AF6" s="41">
        <v>3.16</v>
      </c>
      <c r="AG6" s="41">
        <v>3.5</v>
      </c>
    </row>
    <row r="7" spans="2:33" ht="36.5" thickBot="1">
      <c r="B7" s="39">
        <v>2005</v>
      </c>
      <c r="C7" s="58">
        <f t="shared" si="0"/>
        <v>3.57</v>
      </c>
      <c r="D7" s="58">
        <f t="shared" si="1"/>
        <v>3.16</v>
      </c>
      <c r="E7" s="68">
        <f t="shared" si="2"/>
        <v>0</v>
      </c>
      <c r="G7" s="72" t="s">
        <v>82</v>
      </c>
      <c r="H7" s="48">
        <v>0.9</v>
      </c>
      <c r="I7" s="46">
        <f>PERCENTILE( SimForecast, Z11 )</f>
        <v>3.5746238343329892</v>
      </c>
      <c r="L7" s="39"/>
      <c r="M7" s="39"/>
      <c r="N7" s="39"/>
      <c r="P7" s="70">
        <v>0.1</v>
      </c>
      <c r="Q7" s="39" t="s">
        <v>77</v>
      </c>
      <c r="R7" s="60" t="str">
        <f>IF($J$3=$P$3,Y7,X7)</f>
        <v>No</v>
      </c>
      <c r="X7" s="49">
        <f>AVERAGE(Cont)</f>
        <v>0</v>
      </c>
      <c r="Y7" s="49" t="str">
        <f t="shared" si="3"/>
        <v>No</v>
      </c>
      <c r="Z7" s="49">
        <f>Z6-P7</f>
        <v>0</v>
      </c>
      <c r="AA7" s="49">
        <f>IF(Z7&lt;0,1,0)</f>
        <v>0</v>
      </c>
      <c r="AB7" s="41">
        <v>3.57</v>
      </c>
      <c r="AC7" s="41">
        <v>3.16</v>
      </c>
      <c r="AD7" s="41">
        <v>3.57</v>
      </c>
      <c r="AE7" s="41">
        <v>3.5</v>
      </c>
      <c r="AF7" s="41">
        <v>3.57</v>
      </c>
      <c r="AG7" s="41">
        <v>3.6</v>
      </c>
    </row>
    <row r="8" spans="2:33" ht="36.5" thickBot="1">
      <c r="B8" s="39">
        <v>2006</v>
      </c>
      <c r="C8" s="58">
        <f t="shared" si="0"/>
        <v>3.5</v>
      </c>
      <c r="D8" s="58">
        <f t="shared" si="1"/>
        <v>4</v>
      </c>
      <c r="E8" s="68">
        <f t="shared" si="2"/>
        <v>1</v>
      </c>
      <c r="G8" s="73"/>
      <c r="I8" s="46">
        <f>PERCENTILE( SimForecast, Z12 )</f>
        <v>4.66203046904314</v>
      </c>
      <c r="L8" s="74" t="s">
        <v>83</v>
      </c>
      <c r="M8" s="74"/>
      <c r="N8" s="74"/>
      <c r="O8" s="75"/>
      <c r="P8" s="71">
        <f>SUM(P4:P7)</f>
        <v>4</v>
      </c>
      <c r="Q8" s="63" t="s">
        <v>80</v>
      </c>
      <c r="R8" s="60"/>
      <c r="AB8" s="41">
        <v>3.5</v>
      </c>
      <c r="AC8" s="41">
        <v>4</v>
      </c>
      <c r="AD8" s="41">
        <v>3.5</v>
      </c>
      <c r="AE8" s="41">
        <v>4</v>
      </c>
      <c r="AF8" s="41">
        <v>3.5</v>
      </c>
      <c r="AG8" s="41">
        <v>4</v>
      </c>
    </row>
    <row r="9" spans="2:33">
      <c r="B9" s="39">
        <v>2007</v>
      </c>
      <c r="C9" s="58">
        <f t="shared" si="0"/>
        <v>3.61</v>
      </c>
      <c r="D9" s="58">
        <f t="shared" si="1"/>
        <v>3.93</v>
      </c>
      <c r="E9" s="68">
        <f t="shared" si="2"/>
        <v>1</v>
      </c>
      <c r="O9" s="49"/>
      <c r="P9" s="49"/>
      <c r="Q9" s="49"/>
      <c r="R9" s="49"/>
      <c r="S9" s="49"/>
      <c r="AB9" s="41">
        <v>3.61</v>
      </c>
      <c r="AC9" s="41">
        <v>3.93</v>
      </c>
      <c r="AD9" s="41">
        <v>3.61</v>
      </c>
      <c r="AE9" s="41">
        <v>3.93</v>
      </c>
      <c r="AF9" s="41">
        <v>3.61</v>
      </c>
      <c r="AG9" s="41">
        <v>3.93</v>
      </c>
    </row>
    <row r="10" spans="2:33">
      <c r="B10" s="39">
        <v>2008</v>
      </c>
      <c r="C10" s="58">
        <f t="shared" si="0"/>
        <v>3.88</v>
      </c>
      <c r="D10" s="58">
        <f t="shared" si="1"/>
        <v>3.93</v>
      </c>
      <c r="E10" s="68">
        <f t="shared" si="2"/>
        <v>1</v>
      </c>
      <c r="O10" s="49"/>
      <c r="P10" s="49"/>
      <c r="Q10" s="49"/>
      <c r="R10" s="49"/>
      <c r="S10" s="49"/>
      <c r="AB10" s="41">
        <v>3.88</v>
      </c>
      <c r="AC10" s="41">
        <v>3.93</v>
      </c>
      <c r="AD10" s="41">
        <v>3.88</v>
      </c>
      <c r="AE10" s="41">
        <v>3.93</v>
      </c>
      <c r="AF10" s="41">
        <v>3.88</v>
      </c>
      <c r="AG10" s="41">
        <v>3.93</v>
      </c>
    </row>
    <row r="11" spans="2:33">
      <c r="B11" s="39">
        <v>2009</v>
      </c>
      <c r="C11" s="58">
        <f t="shared" si="0"/>
        <v>3.99</v>
      </c>
      <c r="D11" s="58">
        <f t="shared" si="1"/>
        <v>4.07</v>
      </c>
      <c r="E11" s="68">
        <f t="shared" si="2"/>
        <v>1</v>
      </c>
      <c r="O11" s="49"/>
      <c r="P11" s="49"/>
      <c r="Q11" s="49"/>
      <c r="R11" s="49"/>
      <c r="S11" s="49"/>
      <c r="Z11" s="52">
        <f>(1-H7)/2</f>
        <v>4.9999999999999989E-2</v>
      </c>
      <c r="AB11" s="41">
        <v>3.99</v>
      </c>
      <c r="AC11" s="41">
        <v>4.07</v>
      </c>
      <c r="AD11" s="41">
        <v>3.99</v>
      </c>
      <c r="AE11" s="41">
        <v>4.07</v>
      </c>
      <c r="AF11" s="41">
        <v>3.99</v>
      </c>
      <c r="AG11" s="41">
        <v>4.07</v>
      </c>
    </row>
    <row r="12" spans="2:33" ht="36.5" thickBot="1">
      <c r="B12" s="39">
        <v>2010</v>
      </c>
      <c r="C12" s="58">
        <f t="shared" si="0"/>
        <v>3.81</v>
      </c>
      <c r="D12" s="58">
        <f t="shared" si="1"/>
        <v>4.2</v>
      </c>
      <c r="E12" s="68">
        <f t="shared" si="2"/>
        <v>1</v>
      </c>
      <c r="O12" s="49"/>
      <c r="P12" s="49"/>
      <c r="Q12" s="49"/>
      <c r="R12" s="49"/>
      <c r="S12" s="49"/>
      <c r="Z12" s="53">
        <f>1-Z11</f>
        <v>0.95</v>
      </c>
      <c r="AB12" s="41">
        <v>3.81</v>
      </c>
      <c r="AC12" s="41">
        <v>4.2</v>
      </c>
      <c r="AD12" s="41">
        <v>3.81</v>
      </c>
      <c r="AE12" s="41">
        <v>3.9</v>
      </c>
      <c r="AF12" s="41">
        <v>3.81</v>
      </c>
      <c r="AG12" s="41">
        <v>3.9</v>
      </c>
    </row>
    <row r="13" spans="2:33">
      <c r="B13" s="39">
        <v>2011</v>
      </c>
      <c r="C13" s="58">
        <f t="shared" si="0"/>
        <v>4.07</v>
      </c>
      <c r="D13" s="58">
        <f t="shared" si="1"/>
        <v>4.1900000000000004</v>
      </c>
      <c r="E13" s="68">
        <f t="shared" si="2"/>
        <v>1</v>
      </c>
      <c r="O13" s="49"/>
      <c r="P13" s="49"/>
      <c r="Q13" s="49"/>
      <c r="R13" s="49"/>
      <c r="S13" s="49"/>
      <c r="AB13" s="41">
        <v>4.07</v>
      </c>
      <c r="AC13" s="41">
        <v>4.1900000000000004</v>
      </c>
      <c r="AD13" s="41">
        <v>4.07</v>
      </c>
      <c r="AE13" s="41">
        <v>4.1900000000000004</v>
      </c>
      <c r="AF13" s="41">
        <v>4.07</v>
      </c>
      <c r="AG13" s="41">
        <v>4.1900000000000004</v>
      </c>
    </row>
    <row r="14" spans="2:33">
      <c r="B14" s="39">
        <v>2012</v>
      </c>
      <c r="C14" s="58">
        <f t="shared" si="0"/>
        <v>3.95</v>
      </c>
      <c r="D14" s="58">
        <f t="shared" si="1"/>
        <v>4.1500000000000004</v>
      </c>
      <c r="E14" s="68">
        <f t="shared" si="2"/>
        <v>1</v>
      </c>
      <c r="O14" s="49"/>
      <c r="P14" s="49"/>
      <c r="Q14" s="49"/>
      <c r="R14" s="49"/>
      <c r="S14" s="49"/>
      <c r="AB14" s="41">
        <v>3.95</v>
      </c>
      <c r="AC14" s="41">
        <v>4.1500000000000004</v>
      </c>
      <c r="AD14" s="41">
        <v>3.95</v>
      </c>
      <c r="AE14" s="41">
        <v>4.1500000000000004</v>
      </c>
      <c r="AF14" s="41">
        <v>3.95</v>
      </c>
      <c r="AG14" s="41">
        <v>4.1500000000000004</v>
      </c>
    </row>
    <row r="15" spans="2:33">
      <c r="B15" s="39">
        <v>2013</v>
      </c>
      <c r="C15" s="58">
        <f t="shared" si="0"/>
        <v>4.0199999999999996</v>
      </c>
      <c r="D15" s="58">
        <f t="shared" si="1"/>
        <v>4.26</v>
      </c>
      <c r="E15" s="68">
        <f t="shared" si="2"/>
        <v>1</v>
      </c>
      <c r="O15" s="49"/>
      <c r="P15" s="49"/>
      <c r="Q15" s="49"/>
      <c r="R15" s="49"/>
      <c r="S15" s="49"/>
      <c r="AB15" s="41">
        <v>4.0199999999999996</v>
      </c>
      <c r="AC15" s="41">
        <v>4.26</v>
      </c>
      <c r="AD15" s="41">
        <v>4.0199999999999996</v>
      </c>
      <c r="AE15" s="41">
        <v>4.26</v>
      </c>
      <c r="AF15" s="41">
        <v>4.0199999999999996</v>
      </c>
      <c r="AG15" s="41">
        <v>4.26</v>
      </c>
    </row>
    <row r="16" spans="2:33">
      <c r="B16" s="39">
        <v>2014</v>
      </c>
      <c r="C16" s="58">
        <f t="shared" si="0"/>
        <v>4.3499999999999996</v>
      </c>
      <c r="D16" s="58">
        <f t="shared" si="1"/>
        <v>4.05</v>
      </c>
      <c r="E16" s="68">
        <f t="shared" si="2"/>
        <v>0</v>
      </c>
      <c r="O16" s="49"/>
      <c r="P16" s="49"/>
      <c r="Q16" s="49"/>
      <c r="R16" s="49"/>
      <c r="S16" s="49"/>
      <c r="AB16" s="41">
        <v>4.3499999999999996</v>
      </c>
      <c r="AC16" s="41">
        <v>4.05</v>
      </c>
      <c r="AD16" s="41">
        <v>4.3499999999999996</v>
      </c>
      <c r="AE16" s="41">
        <v>4.05</v>
      </c>
      <c r="AF16" s="41">
        <v>4.2</v>
      </c>
      <c r="AG16" s="41">
        <v>4.3</v>
      </c>
    </row>
    <row r="17" spans="2:33">
      <c r="B17" s="39">
        <v>2015</v>
      </c>
      <c r="C17" s="58">
        <f t="shared" si="0"/>
        <v>4.1100000000000003</v>
      </c>
      <c r="D17" s="58">
        <f t="shared" si="1"/>
        <v>4.57</v>
      </c>
      <c r="E17" s="68">
        <f t="shared" si="2"/>
        <v>1</v>
      </c>
      <c r="O17" s="49"/>
      <c r="P17" s="49"/>
      <c r="Q17" s="49"/>
      <c r="R17" s="49"/>
      <c r="S17" s="49"/>
      <c r="AB17" s="41">
        <v>4.1100000000000003</v>
      </c>
      <c r="AC17" s="41">
        <v>4.57</v>
      </c>
      <c r="AD17" s="41">
        <v>4.1100000000000003</v>
      </c>
      <c r="AE17" s="41">
        <v>4.3</v>
      </c>
      <c r="AF17" s="41">
        <v>4.1100000000000003</v>
      </c>
      <c r="AG17" s="41">
        <v>4.3</v>
      </c>
    </row>
    <row r="18" spans="2:33">
      <c r="O18" s="49"/>
      <c r="P18" s="49"/>
      <c r="Q18" s="49"/>
      <c r="R18" s="49"/>
      <c r="S18" s="49"/>
    </row>
    <row r="19" spans="2:33">
      <c r="C19" s="64" t="s">
        <v>56</v>
      </c>
      <c r="D19" s="65"/>
      <c r="O19" s="49"/>
      <c r="P19" s="49"/>
      <c r="Q19" s="49"/>
      <c r="R19" s="49"/>
      <c r="S19" s="49"/>
    </row>
    <row r="20" spans="2:33">
      <c r="C20" s="66" t="s">
        <v>57</v>
      </c>
      <c r="D20" s="67"/>
      <c r="O20" s="49"/>
      <c r="P20" s="49"/>
      <c r="Q20" s="49"/>
      <c r="R20" s="49"/>
      <c r="S20" s="49"/>
      <c r="AB20" s="49">
        <f>MATCH(AD20,AC20:AC22,0)</f>
        <v>1</v>
      </c>
      <c r="AC20" s="49" t="s">
        <v>17</v>
      </c>
      <c r="AD20" s="49" t="s">
        <v>17</v>
      </c>
    </row>
    <row r="21" spans="2:33">
      <c r="O21" s="49"/>
      <c r="P21" s="49"/>
      <c r="Q21" s="69" t="s">
        <v>75</v>
      </c>
      <c r="R21" s="49"/>
      <c r="S21" s="49"/>
      <c r="AC21" s="49" t="s">
        <v>71</v>
      </c>
    </row>
    <row r="22" spans="2:33">
      <c r="B22" s="49"/>
      <c r="C22" s="49"/>
      <c r="D22" s="49"/>
      <c r="E22" s="49"/>
      <c r="O22" s="49"/>
      <c r="P22" s="49"/>
      <c r="Q22" s="69" t="s">
        <v>76</v>
      </c>
      <c r="R22" s="49"/>
      <c r="S22" s="49"/>
      <c r="AC22" s="49" t="s">
        <v>72</v>
      </c>
    </row>
    <row r="23" spans="2:33">
      <c r="B23" s="49"/>
      <c r="C23" s="49"/>
      <c r="D23" s="49"/>
      <c r="E23" s="49"/>
      <c r="G23" s="49"/>
      <c r="H23" s="49"/>
      <c r="I23" s="49"/>
      <c r="J23" s="49"/>
      <c r="O23" s="49"/>
      <c r="P23" s="49"/>
      <c r="Q23" s="49"/>
      <c r="R23" s="57" t="s">
        <v>58</v>
      </c>
      <c r="S23" s="49"/>
    </row>
    <row r="24" spans="2:33">
      <c r="B24" s="49"/>
      <c r="C24" s="49"/>
      <c r="D24" s="49"/>
      <c r="E24" s="49"/>
      <c r="G24" s="49"/>
      <c r="H24" s="49"/>
      <c r="I24" s="49"/>
      <c r="J24" s="49"/>
      <c r="O24" s="49"/>
      <c r="P24" s="49"/>
      <c r="Q24" s="49"/>
      <c r="R24" s="57"/>
      <c r="S24" s="49"/>
    </row>
    <row r="25" spans="2:33">
      <c r="B25" s="49"/>
      <c r="C25" s="49"/>
      <c r="D25" s="49"/>
      <c r="E25" s="49"/>
      <c r="G25" s="49"/>
      <c r="H25" s="49"/>
      <c r="I25" s="49"/>
      <c r="J25" s="49"/>
      <c r="O25" s="49"/>
      <c r="P25" s="49"/>
      <c r="Q25" s="49"/>
      <c r="R25" s="49"/>
      <c r="S25" s="49"/>
    </row>
    <row r="26" spans="2:33" ht="43.5" customHeight="1">
      <c r="B26" s="49"/>
      <c r="C26" s="49"/>
      <c r="D26" s="49"/>
      <c r="E26" s="49"/>
      <c r="G26" s="49"/>
      <c r="H26" s="49"/>
      <c r="I26" s="49"/>
      <c r="J26" s="49"/>
      <c r="O26" s="49"/>
      <c r="P26" s="49"/>
      <c r="Q26" s="49"/>
      <c r="R26" s="49"/>
      <c r="S26" s="49"/>
    </row>
    <row r="27" spans="2:33" ht="43.5" customHeight="1">
      <c r="B27" s="49"/>
      <c r="C27" s="49"/>
      <c r="D27" s="49"/>
      <c r="E27" s="49"/>
      <c r="G27" s="49"/>
      <c r="H27" s="49"/>
      <c r="I27" s="49"/>
      <c r="J27" s="49"/>
      <c r="O27" s="49"/>
      <c r="P27" s="49"/>
      <c r="Q27" s="49"/>
      <c r="R27" s="49"/>
      <c r="S27" s="49"/>
    </row>
    <row r="28" spans="2:33" ht="43.5" customHeight="1">
      <c r="B28" s="49"/>
      <c r="C28" s="49"/>
      <c r="D28" s="49"/>
      <c r="E28" s="49"/>
      <c r="G28" s="49"/>
      <c r="H28" s="49"/>
      <c r="I28" s="49"/>
      <c r="J28" s="49"/>
      <c r="O28" s="49"/>
      <c r="P28" s="49"/>
      <c r="Q28" s="49"/>
      <c r="R28" s="49"/>
      <c r="S28" s="49"/>
    </row>
    <row r="29" spans="2:33" ht="43.5" customHeight="1">
      <c r="B29" s="49"/>
      <c r="C29" s="49"/>
      <c r="D29" s="49"/>
      <c r="E29" s="49"/>
      <c r="G29" s="49"/>
      <c r="H29" s="49"/>
      <c r="I29" s="49"/>
      <c r="J29" s="49"/>
      <c r="O29" s="49"/>
      <c r="P29" s="49"/>
      <c r="Q29" s="49"/>
      <c r="R29" s="49"/>
      <c r="S29" s="49"/>
    </row>
    <row r="30" spans="2:33">
      <c r="B30" s="49"/>
      <c r="C30" s="49"/>
      <c r="D30" s="49"/>
      <c r="E30" s="49"/>
      <c r="G30" s="49"/>
      <c r="H30" s="49"/>
      <c r="I30" s="49"/>
      <c r="J30" s="49"/>
      <c r="O30" s="49"/>
      <c r="P30" s="49"/>
      <c r="Q30" s="49"/>
      <c r="R30" s="49"/>
      <c r="S30" s="49"/>
    </row>
    <row r="31" spans="2:33">
      <c r="B31" s="49"/>
      <c r="C31" s="49"/>
      <c r="D31" s="49"/>
      <c r="E31" s="49"/>
      <c r="G31" s="49"/>
      <c r="H31" s="49"/>
      <c r="I31" s="49"/>
      <c r="J31" s="49"/>
      <c r="O31" s="49"/>
      <c r="P31" s="49"/>
      <c r="Q31" s="49"/>
      <c r="R31" s="49"/>
      <c r="S31" s="49"/>
    </row>
    <row r="32" spans="2:33">
      <c r="B32" s="49"/>
      <c r="C32" s="49"/>
      <c r="D32" s="49"/>
      <c r="E32" s="49"/>
      <c r="G32" s="49"/>
      <c r="H32" s="49"/>
      <c r="I32" s="49"/>
      <c r="J32" s="49"/>
      <c r="O32" s="49"/>
      <c r="P32" s="49"/>
      <c r="Q32" s="49"/>
      <c r="R32" s="49"/>
      <c r="S32" s="49"/>
    </row>
    <row r="33" spans="2:19">
      <c r="B33" s="49"/>
      <c r="C33" s="49"/>
      <c r="D33" s="49"/>
      <c r="E33" s="49"/>
      <c r="G33" s="49"/>
      <c r="H33" s="49"/>
      <c r="I33" s="49"/>
      <c r="J33" s="49"/>
      <c r="O33" s="49"/>
      <c r="P33" s="49"/>
      <c r="Q33" s="49"/>
      <c r="R33" s="49"/>
      <c r="S33" s="49"/>
    </row>
    <row r="34" spans="2:19">
      <c r="B34" s="49"/>
      <c r="C34" s="49"/>
      <c r="D34" s="49"/>
      <c r="E34" s="49"/>
      <c r="G34" s="49"/>
      <c r="H34" s="49"/>
      <c r="I34" s="49"/>
      <c r="J34" s="49"/>
      <c r="O34" s="49"/>
      <c r="P34" s="49"/>
      <c r="Q34" s="49"/>
      <c r="R34" s="49"/>
      <c r="S34" s="49"/>
    </row>
    <row r="35" spans="2:19">
      <c r="B35" s="49"/>
      <c r="C35" s="49"/>
      <c r="D35" s="49"/>
      <c r="E35" s="49"/>
      <c r="G35" s="49"/>
      <c r="H35" s="49"/>
      <c r="I35" s="49"/>
      <c r="J35" s="49"/>
      <c r="O35" s="49"/>
      <c r="P35" s="49"/>
      <c r="Q35" s="49"/>
      <c r="R35" s="49"/>
      <c r="S35" s="49"/>
    </row>
    <row r="36" spans="2:19">
      <c r="B36" s="49"/>
      <c r="C36" s="49"/>
      <c r="D36" s="49"/>
      <c r="E36" s="49"/>
      <c r="G36" s="49"/>
      <c r="H36" s="49"/>
      <c r="I36" s="49"/>
      <c r="J36" s="49"/>
      <c r="O36" s="49"/>
      <c r="P36" s="49"/>
      <c r="Q36" s="49"/>
      <c r="R36" s="49"/>
      <c r="S36" s="49"/>
    </row>
    <row r="37" spans="2:19">
      <c r="B37" s="49"/>
      <c r="C37" s="49"/>
      <c r="D37" s="49"/>
      <c r="E37" s="49"/>
      <c r="G37" s="49"/>
      <c r="H37" s="49"/>
      <c r="I37" s="49"/>
      <c r="J37" s="49"/>
      <c r="O37" s="49"/>
      <c r="P37" s="49"/>
      <c r="Q37" s="49"/>
      <c r="R37" s="49"/>
      <c r="S37" s="49"/>
    </row>
    <row r="38" spans="2:19">
      <c r="B38" s="49"/>
      <c r="C38" s="49"/>
      <c r="D38" s="49"/>
      <c r="E38" s="49"/>
      <c r="G38" s="49"/>
      <c r="H38" s="49"/>
      <c r="I38" s="49"/>
      <c r="J38" s="49"/>
      <c r="O38" s="49"/>
      <c r="P38" s="49"/>
      <c r="Q38" s="49"/>
      <c r="R38" s="49"/>
      <c r="S38" s="49"/>
    </row>
    <row r="39" spans="2:19">
      <c r="B39" s="49"/>
      <c r="C39" s="49"/>
      <c r="D39" s="49"/>
      <c r="E39" s="49"/>
      <c r="G39" s="49"/>
      <c r="H39" s="49"/>
      <c r="I39" s="49"/>
      <c r="J39" s="49"/>
      <c r="O39" s="49"/>
      <c r="P39" s="49"/>
      <c r="Q39" s="49"/>
      <c r="R39" s="49"/>
      <c r="S39" s="49"/>
    </row>
    <row r="40" spans="2:19">
      <c r="B40" s="49"/>
      <c r="C40" s="49"/>
      <c r="D40" s="49"/>
      <c r="E40" s="49"/>
      <c r="G40" s="49"/>
      <c r="H40" s="49"/>
      <c r="I40" s="49"/>
      <c r="J40" s="49"/>
      <c r="O40" s="49"/>
      <c r="P40" s="49"/>
      <c r="Q40" s="49"/>
      <c r="R40" s="49"/>
      <c r="S40" s="49"/>
    </row>
    <row r="41" spans="2:19">
      <c r="B41" s="49"/>
      <c r="C41" s="49"/>
      <c r="D41" s="49"/>
      <c r="E41" s="49"/>
      <c r="G41" s="49"/>
      <c r="H41" s="49"/>
      <c r="I41" s="49"/>
      <c r="J41" s="49"/>
      <c r="O41" s="49"/>
      <c r="P41" s="49"/>
      <c r="Q41" s="49"/>
      <c r="R41" s="49"/>
      <c r="S41" s="49"/>
    </row>
    <row r="42" spans="2:19">
      <c r="B42" s="49"/>
      <c r="C42" s="49"/>
      <c r="D42" s="49"/>
      <c r="E42" s="49"/>
      <c r="G42" s="49"/>
      <c r="H42" s="49"/>
      <c r="I42" s="49"/>
      <c r="J42" s="49"/>
      <c r="O42" s="49"/>
      <c r="P42" s="49"/>
      <c r="Q42" s="49"/>
      <c r="R42" s="49"/>
      <c r="S42" s="49"/>
    </row>
    <row r="43" spans="2:19">
      <c r="B43" s="49"/>
      <c r="C43" s="49"/>
      <c r="D43" s="49"/>
      <c r="E43" s="49"/>
      <c r="G43" s="49"/>
      <c r="H43" s="49"/>
      <c r="I43" s="49"/>
      <c r="J43" s="49"/>
      <c r="O43" s="49"/>
      <c r="P43" s="49"/>
      <c r="Q43" s="49"/>
      <c r="R43" s="49"/>
      <c r="S43" s="49"/>
    </row>
    <row r="44" spans="2:19">
      <c r="B44" s="49"/>
      <c r="C44" s="49"/>
      <c r="D44" s="49"/>
      <c r="E44" s="49"/>
      <c r="G44" s="49"/>
      <c r="H44" s="49"/>
      <c r="I44" s="49"/>
      <c r="J44" s="49"/>
      <c r="O44" s="49"/>
      <c r="P44" s="49"/>
      <c r="Q44" s="49"/>
      <c r="R44" s="49"/>
      <c r="S44" s="49"/>
    </row>
    <row r="45" spans="2:19">
      <c r="B45" s="49"/>
      <c r="C45" s="49"/>
      <c r="D45" s="49"/>
      <c r="E45" s="49"/>
      <c r="G45" s="49"/>
      <c r="H45" s="49"/>
      <c r="I45" s="49"/>
      <c r="J45" s="49"/>
      <c r="O45" s="49"/>
      <c r="P45" s="49"/>
      <c r="Q45" s="49"/>
      <c r="R45" s="49"/>
      <c r="S45" s="49"/>
    </row>
    <row r="46" spans="2:19">
      <c r="B46" s="49"/>
      <c r="C46" s="49"/>
      <c r="D46" s="49"/>
      <c r="E46" s="49"/>
      <c r="G46" s="49"/>
      <c r="H46" s="49"/>
      <c r="I46" s="49"/>
      <c r="J46" s="49"/>
      <c r="O46" s="49"/>
      <c r="P46" s="49"/>
      <c r="Q46" s="49"/>
      <c r="R46" s="49"/>
      <c r="S46" s="49"/>
    </row>
    <row r="47" spans="2:19">
      <c r="B47" s="49"/>
      <c r="C47" s="49"/>
      <c r="D47" s="49"/>
      <c r="E47" s="49"/>
      <c r="G47" s="49"/>
      <c r="H47" s="49"/>
      <c r="I47" s="49"/>
      <c r="J47" s="49"/>
      <c r="O47" s="49"/>
      <c r="P47" s="49"/>
      <c r="Q47" s="49"/>
      <c r="R47" s="49"/>
      <c r="S47" s="49"/>
    </row>
    <row r="48" spans="2:19">
      <c r="B48" s="49"/>
      <c r="C48" s="49"/>
      <c r="D48" s="49"/>
      <c r="E48" s="49"/>
      <c r="G48" s="49"/>
      <c r="H48" s="49"/>
      <c r="I48" s="49"/>
      <c r="J48" s="49"/>
      <c r="O48" s="49"/>
      <c r="P48" s="49"/>
      <c r="Q48" s="49"/>
      <c r="R48" s="49"/>
      <c r="S48" s="49"/>
    </row>
    <row r="49" spans="2:19">
      <c r="B49" s="49"/>
      <c r="C49" s="49"/>
      <c r="D49" s="49"/>
      <c r="E49" s="49"/>
      <c r="G49" s="49"/>
      <c r="H49" s="49"/>
      <c r="I49" s="49"/>
      <c r="J49" s="49"/>
      <c r="O49" s="49"/>
      <c r="P49" s="49"/>
      <c r="Q49" s="49"/>
      <c r="R49" s="49"/>
      <c r="S49" s="49"/>
    </row>
    <row r="50" spans="2:19">
      <c r="B50" s="49"/>
      <c r="C50" s="49"/>
      <c r="D50" s="49"/>
      <c r="E50" s="49"/>
      <c r="G50" s="49"/>
      <c r="H50" s="49"/>
      <c r="I50" s="49"/>
      <c r="J50" s="49"/>
      <c r="O50" s="49"/>
      <c r="P50" s="49"/>
      <c r="Q50" s="49"/>
      <c r="R50" s="49"/>
      <c r="S50" s="49"/>
    </row>
    <row r="51" spans="2:19">
      <c r="B51" s="49"/>
      <c r="C51" s="49"/>
      <c r="D51" s="49"/>
      <c r="E51" s="49"/>
      <c r="G51" s="49"/>
      <c r="H51" s="49"/>
      <c r="I51" s="49"/>
      <c r="J51" s="49"/>
      <c r="O51" s="49"/>
      <c r="P51" s="49"/>
      <c r="Q51" s="49"/>
      <c r="R51" s="49"/>
      <c r="S51" s="49"/>
    </row>
    <row r="52" spans="2:19">
      <c r="B52" s="49"/>
      <c r="C52" s="49"/>
      <c r="D52" s="49"/>
      <c r="E52" s="49"/>
      <c r="G52" s="49"/>
      <c r="H52" s="49"/>
      <c r="I52" s="49"/>
      <c r="J52" s="49"/>
      <c r="O52" s="49"/>
      <c r="P52" s="49"/>
      <c r="Q52" s="49"/>
      <c r="R52" s="49"/>
      <c r="S52" s="49"/>
    </row>
    <row r="53" spans="2:19">
      <c r="B53" s="49"/>
      <c r="C53" s="49"/>
      <c r="D53" s="49"/>
      <c r="E53" s="49"/>
      <c r="G53" s="49"/>
      <c r="H53" s="49"/>
      <c r="I53" s="49"/>
      <c r="J53" s="49"/>
      <c r="O53" s="49"/>
      <c r="P53" s="49"/>
      <c r="Q53" s="49"/>
      <c r="R53" s="49"/>
      <c r="S53" s="49"/>
    </row>
    <row r="54" spans="2:19">
      <c r="B54" s="49"/>
      <c r="C54" s="49"/>
      <c r="D54" s="49"/>
      <c r="E54" s="49"/>
      <c r="G54" s="49"/>
      <c r="H54" s="49"/>
      <c r="I54" s="49"/>
      <c r="J54" s="49"/>
      <c r="O54" s="49"/>
      <c r="P54" s="49"/>
      <c r="Q54" s="49"/>
      <c r="R54" s="49"/>
      <c r="S54" s="49"/>
    </row>
    <row r="55" spans="2:19">
      <c r="B55" s="49"/>
      <c r="C55" s="49"/>
      <c r="D55" s="49"/>
      <c r="E55" s="49"/>
      <c r="G55" s="49"/>
      <c r="H55" s="49"/>
      <c r="I55" s="49"/>
      <c r="J55" s="49"/>
      <c r="O55" s="49"/>
      <c r="P55" s="49"/>
      <c r="Q55" s="49"/>
      <c r="R55" s="49"/>
      <c r="S55" s="49"/>
    </row>
    <row r="56" spans="2:19">
      <c r="B56" s="49"/>
      <c r="C56" s="49"/>
      <c r="D56" s="49"/>
      <c r="E56" s="49"/>
      <c r="G56" s="49"/>
      <c r="H56" s="49"/>
      <c r="I56" s="49"/>
      <c r="J56" s="49"/>
      <c r="O56" s="49"/>
      <c r="P56" s="49"/>
      <c r="Q56" s="49"/>
      <c r="R56" s="49"/>
      <c r="S56" s="49"/>
    </row>
    <row r="57" spans="2:19">
      <c r="B57" s="49"/>
      <c r="C57" s="49"/>
      <c r="D57" s="49"/>
      <c r="E57" s="49"/>
      <c r="G57" s="49"/>
      <c r="H57" s="49"/>
      <c r="I57" s="49"/>
      <c r="J57" s="49"/>
      <c r="O57" s="49"/>
      <c r="P57" s="49"/>
      <c r="Q57" s="49"/>
      <c r="R57" s="49"/>
      <c r="S57" s="49"/>
    </row>
    <row r="58" spans="2:19">
      <c r="B58" s="49"/>
      <c r="C58" s="49"/>
      <c r="D58" s="49"/>
      <c r="E58" s="49"/>
      <c r="G58" s="49"/>
      <c r="H58" s="49"/>
      <c r="I58" s="49"/>
      <c r="J58" s="49"/>
      <c r="O58" s="49"/>
      <c r="P58" s="49"/>
      <c r="Q58" s="49"/>
      <c r="R58" s="49"/>
      <c r="S58" s="49"/>
    </row>
    <row r="59" spans="2:19">
      <c r="B59" s="49"/>
      <c r="C59" s="49"/>
      <c r="D59" s="49"/>
      <c r="E59" s="49"/>
      <c r="G59" s="49"/>
      <c r="H59" s="49"/>
      <c r="I59" s="49"/>
      <c r="J59" s="49"/>
      <c r="O59" s="49"/>
      <c r="P59" s="49"/>
      <c r="Q59" s="49"/>
      <c r="R59" s="49"/>
      <c r="S59" s="49"/>
    </row>
    <row r="60" spans="2:19">
      <c r="B60" s="49"/>
      <c r="C60" s="49"/>
      <c r="D60" s="49"/>
      <c r="E60" s="49"/>
      <c r="G60" s="49"/>
      <c r="H60" s="49"/>
      <c r="I60" s="49"/>
      <c r="J60" s="49"/>
      <c r="O60" s="49"/>
      <c r="P60" s="49"/>
      <c r="Q60" s="49"/>
      <c r="R60" s="49"/>
      <c r="S60" s="49"/>
    </row>
    <row r="61" spans="2:19">
      <c r="B61" s="49"/>
      <c r="C61" s="49"/>
      <c r="D61" s="49"/>
      <c r="E61" s="49"/>
      <c r="G61" s="49"/>
      <c r="H61" s="49"/>
      <c r="I61" s="49"/>
      <c r="J61" s="49"/>
      <c r="O61" s="49"/>
      <c r="P61" s="49"/>
      <c r="Q61" s="49"/>
      <c r="R61" s="49"/>
      <c r="S61" s="49"/>
    </row>
    <row r="62" spans="2:19">
      <c r="B62" s="49"/>
      <c r="C62" s="49"/>
      <c r="D62" s="49"/>
      <c r="E62" s="49"/>
      <c r="G62" s="49"/>
      <c r="H62" s="49"/>
      <c r="I62" s="49"/>
      <c r="J62" s="49"/>
      <c r="O62" s="49"/>
      <c r="P62" s="49"/>
      <c r="Q62" s="49"/>
      <c r="R62" s="49"/>
      <c r="S62" s="49"/>
    </row>
    <row r="63" spans="2:19">
      <c r="B63" s="49"/>
      <c r="C63" s="49"/>
      <c r="D63" s="49"/>
      <c r="E63" s="49"/>
      <c r="G63" s="49"/>
      <c r="H63" s="49"/>
      <c r="I63" s="49"/>
      <c r="J63" s="49"/>
      <c r="O63" s="49"/>
      <c r="P63" s="49"/>
      <c r="Q63" s="49"/>
      <c r="R63" s="49"/>
      <c r="S63" s="49"/>
    </row>
    <row r="64" spans="2:19">
      <c r="B64" s="49"/>
      <c r="C64" s="49"/>
      <c r="D64" s="49"/>
      <c r="E64" s="49"/>
      <c r="G64" s="49"/>
      <c r="H64" s="49"/>
      <c r="I64" s="49"/>
      <c r="J64" s="49"/>
      <c r="O64" s="49"/>
      <c r="P64" s="49"/>
      <c r="Q64" s="49"/>
      <c r="R64" s="49"/>
      <c r="S64" s="49"/>
    </row>
    <row r="65" spans="2:19">
      <c r="B65" s="49"/>
      <c r="C65" s="49"/>
      <c r="D65" s="49"/>
      <c r="E65" s="49"/>
      <c r="G65" s="49"/>
      <c r="H65" s="49"/>
      <c r="I65" s="49"/>
      <c r="J65" s="49"/>
      <c r="O65" s="49"/>
      <c r="P65" s="49"/>
      <c r="Q65" s="49"/>
      <c r="R65" s="49"/>
      <c r="S65" s="49"/>
    </row>
    <row r="66" spans="2:19">
      <c r="B66" s="49"/>
      <c r="C66" s="49"/>
      <c r="D66" s="49"/>
      <c r="E66" s="49"/>
      <c r="G66" s="49"/>
      <c r="H66" s="49"/>
      <c r="I66" s="49"/>
      <c r="J66" s="49"/>
      <c r="O66" s="49"/>
      <c r="P66" s="49"/>
      <c r="Q66" s="49"/>
      <c r="R66" s="49"/>
      <c r="S66" s="49"/>
    </row>
    <row r="67" spans="2:19">
      <c r="B67" s="49"/>
      <c r="C67" s="49"/>
      <c r="D67" s="49"/>
      <c r="E67" s="49"/>
      <c r="G67" s="49"/>
      <c r="H67" s="49"/>
      <c r="I67" s="49"/>
      <c r="J67" s="49"/>
      <c r="O67" s="49"/>
      <c r="P67" s="49"/>
      <c r="Q67" s="49"/>
      <c r="R67" s="49"/>
      <c r="S67" s="49"/>
    </row>
    <row r="68" spans="2:19">
      <c r="B68" s="49"/>
      <c r="C68" s="49"/>
      <c r="D68" s="49"/>
      <c r="E68" s="49"/>
      <c r="G68" s="49"/>
      <c r="H68" s="49"/>
      <c r="I68" s="49"/>
      <c r="J68" s="49"/>
      <c r="O68" s="49"/>
      <c r="P68" s="49"/>
      <c r="Q68" s="49"/>
      <c r="R68" s="49"/>
      <c r="S68" s="49"/>
    </row>
    <row r="69" spans="2:19">
      <c r="B69" s="49"/>
      <c r="C69" s="49"/>
      <c r="D69" s="49"/>
      <c r="E69" s="49"/>
      <c r="G69" s="49"/>
      <c r="H69" s="49"/>
      <c r="I69" s="49"/>
      <c r="J69" s="49"/>
      <c r="O69" s="49"/>
      <c r="P69" s="49"/>
      <c r="Q69" s="49"/>
      <c r="R69" s="49"/>
      <c r="S69" s="49"/>
    </row>
    <row r="70" spans="2:19">
      <c r="B70" s="49"/>
      <c r="C70" s="49"/>
      <c r="D70" s="49"/>
      <c r="E70" s="49"/>
      <c r="G70" s="49"/>
      <c r="H70" s="49"/>
      <c r="I70" s="49"/>
      <c r="J70" s="49"/>
      <c r="O70" s="49"/>
      <c r="P70" s="49"/>
      <c r="Q70" s="49"/>
      <c r="R70" s="49"/>
      <c r="S70" s="49"/>
    </row>
    <row r="71" spans="2:19">
      <c r="B71" s="49"/>
      <c r="C71" s="49"/>
      <c r="D71" s="49"/>
      <c r="E71" s="49"/>
      <c r="G71" s="49"/>
      <c r="H71" s="49"/>
      <c r="I71" s="49"/>
      <c r="J71" s="49"/>
      <c r="O71" s="49"/>
      <c r="P71" s="49"/>
      <c r="Q71" s="49"/>
      <c r="R71" s="49"/>
      <c r="S71" s="49"/>
    </row>
    <row r="72" spans="2:19">
      <c r="B72" s="49"/>
      <c r="C72" s="49"/>
      <c r="D72" s="49"/>
      <c r="E72" s="49"/>
      <c r="G72" s="49"/>
      <c r="H72" s="49"/>
      <c r="I72" s="49"/>
      <c r="J72" s="49"/>
      <c r="O72" s="49"/>
      <c r="P72" s="49"/>
      <c r="Q72" s="49"/>
      <c r="R72" s="49"/>
      <c r="S72" s="49"/>
    </row>
    <row r="73" spans="2:19">
      <c r="O73" s="49"/>
      <c r="P73" s="49"/>
      <c r="Q73" s="49"/>
      <c r="R73" s="49"/>
      <c r="S73" s="49"/>
    </row>
  </sheetData>
  <mergeCells count="2">
    <mergeCell ref="G7:G8"/>
    <mergeCell ref="L8:O8"/>
  </mergeCells>
  <conditionalFormatting sqref="E4:E17">
    <cfRule type="cellIs" dxfId="3" priority="5" operator="greaterThan">
      <formula>0</formula>
    </cfRule>
  </conditionalFormatting>
  <conditionalFormatting sqref="P3">
    <cfRule type="expression" dxfId="2" priority="4">
      <formula>$P$3=$J$3</formula>
    </cfRule>
  </conditionalFormatting>
  <conditionalFormatting sqref="P2:Q2">
    <cfRule type="expression" dxfId="1" priority="3">
      <formula>$P$3=$J$3</formula>
    </cfRule>
  </conditionalFormatting>
  <conditionalFormatting sqref="R4:R7">
    <cfRule type="cellIs" dxfId="0" priority="1" operator="equal">
      <formula>"yes"</formula>
    </cfRule>
  </conditionalFormatting>
  <pageMargins left="0.7" right="0.7" top="0.75" bottom="0.75" header="0.3" footer="0.3"/>
  <pageSetup orientation="portrait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1032" r:id="rId4" name="ComboBox1">
          <controlPr defaultSize="0" autoLine="0" linkedCell="AD20" listFillRange="AC20:AC22" r:id="rId5">
            <anchor moveWithCells="1">
              <from>
                <xdr:col>2</xdr:col>
                <xdr:colOff>1524000</xdr:colOff>
                <xdr:row>1</xdr:row>
                <xdr:rowOff>285750</xdr:rowOff>
              </from>
              <to>
                <xdr:col>4</xdr:col>
                <xdr:colOff>317500</xdr:colOff>
                <xdr:row>1</xdr:row>
                <xdr:rowOff>787400</xdr:rowOff>
              </to>
            </anchor>
          </controlPr>
        </control>
      </mc:Choice>
      <mc:Fallback>
        <control shapeId="1032" r:id="rId4" name="ComboBox1"/>
      </mc:Fallback>
    </mc:AlternateContent>
  </controls>
  <extLst>
    <ext xmlns:x14="http://schemas.microsoft.com/office/spreadsheetml/2009/9/main" uri="{05C60535-1F16-4fd2-B633-F4F36F0B64E0}">
      <x14:sparklineGroups xmlns:xm="http://schemas.microsoft.com/office/excel/2006/main">
        <x14:sparklineGroup manualMin="0" type="column" displayEmptyCellsAs="gap" minAxisType="custom" xr2:uid="{00000000-0003-0000-0100-000000000000}">
          <x14:colorSeries rgb="FF00B0F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SimForecast_freq</xm:f>
              <xm:sqref>J2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R63"/>
  <sheetViews>
    <sheetView zoomScale="50" zoomScaleNormal="50" workbookViewId="0">
      <selection activeCell="C27" sqref="C27:D27"/>
    </sheetView>
  </sheetViews>
  <sheetFormatPr defaultRowHeight="36"/>
  <cols>
    <col min="1" max="1" width="7.03515625" customWidth="1"/>
    <col min="3" max="3" width="9.140625" bestFit="1" customWidth="1"/>
    <col min="4" max="4" width="12.78515625" bestFit="1" customWidth="1"/>
    <col min="6" max="6" width="17.5703125" customWidth="1"/>
    <col min="7" max="7" width="17.140625" customWidth="1"/>
  </cols>
  <sheetData>
    <row r="1" spans="1:18">
      <c r="E1" t="s">
        <v>8</v>
      </c>
    </row>
    <row r="2" spans="1:18">
      <c r="B2">
        <f>AVERAGE(B4:B17)</f>
        <v>3.7485714285714282</v>
      </c>
      <c r="C2">
        <f>AVERAGE(C4:C17)</f>
        <v>3.9214285714285708</v>
      </c>
      <c r="D2">
        <f>C2-B2</f>
        <v>0.1728571428571426</v>
      </c>
      <c r="E2" s="1"/>
      <c r="G2">
        <v>2.5</v>
      </c>
      <c r="I2">
        <f>E4/G3</f>
        <v>0.97126815152614487</v>
      </c>
    </row>
    <row r="3" spans="1:18" ht="63" customHeight="1" thickBot="1">
      <c r="B3" s="2" t="s">
        <v>14</v>
      </c>
      <c r="C3" s="2" t="s">
        <v>13</v>
      </c>
      <c r="E3" s="2" t="s">
        <v>14</v>
      </c>
      <c r="F3" s="12" t="s">
        <v>20</v>
      </c>
      <c r="G3">
        <f>Intercept+Slope*E4</f>
        <v>4.1183271516880646</v>
      </c>
      <c r="I3" t="s">
        <v>22</v>
      </c>
    </row>
    <row r="4" spans="1:18" ht="63" customHeight="1" thickBot="1">
      <c r="A4">
        <v>2001</v>
      </c>
      <c r="B4">
        <f>Dashboard!C4</f>
        <v>3.14</v>
      </c>
      <c r="C4">
        <f>Dashboard!D4</f>
        <v>3.2</v>
      </c>
      <c r="D4">
        <v>52.05</v>
      </c>
      <c r="E4" s="1">
        <f>Dashboard!J3</f>
        <v>4</v>
      </c>
      <c r="G4" s="14">
        <f>E4-Dashboard!J2</f>
        <v>-0.11832715168806462</v>
      </c>
      <c r="H4" s="21">
        <f>G4/Dashboard!J2</f>
        <v>-2.8731848473855071E-2</v>
      </c>
      <c r="I4" s="20">
        <f>Dashboard!J2/G3</f>
        <v>1</v>
      </c>
      <c r="R4">
        <f>INDEX( [0]!Standard_Normal, PM_Index )</f>
        <v>0</v>
      </c>
    </row>
    <row r="5" spans="1:18">
      <c r="A5">
        <v>2002</v>
      </c>
      <c r="B5">
        <f>Dashboard!C5</f>
        <v>3.32</v>
      </c>
      <c r="C5">
        <f>Dashboard!D5</f>
        <v>3.19</v>
      </c>
      <c r="D5">
        <v>55.19</v>
      </c>
      <c r="E5" s="1">
        <f>E4/Standard_Error</f>
        <v>12.069153225103395</v>
      </c>
      <c r="F5" s="1">
        <f>Dashboard!J2/Standard_Error</f>
        <v>12.426180356206721</v>
      </c>
      <c r="G5" s="22">
        <f>E5-F5</f>
        <v>-0.35702713110332596</v>
      </c>
      <c r="P5" s="2"/>
    </row>
    <row r="6" spans="1:18">
      <c r="A6">
        <v>2003</v>
      </c>
      <c r="B6">
        <f>Dashboard!C6</f>
        <v>3.16</v>
      </c>
      <c r="C6">
        <f>Dashboard!D6</f>
        <v>4</v>
      </c>
      <c r="E6" s="1"/>
      <c r="F6" s="1"/>
    </row>
    <row r="7" spans="1:18">
      <c r="A7">
        <v>2004</v>
      </c>
      <c r="B7">
        <f>Dashboard!C7</f>
        <v>3.57</v>
      </c>
      <c r="C7">
        <f>Dashboard!D7</f>
        <v>3.16</v>
      </c>
      <c r="F7" s="1"/>
    </row>
    <row r="8" spans="1:18">
      <c r="A8">
        <v>2005</v>
      </c>
      <c r="B8">
        <f>Dashboard!C8</f>
        <v>3.5</v>
      </c>
      <c r="C8">
        <f>Dashboard!D8</f>
        <v>4</v>
      </c>
      <c r="F8" s="1"/>
    </row>
    <row r="9" spans="1:18">
      <c r="A9">
        <v>2006</v>
      </c>
      <c r="B9">
        <f>Dashboard!C9</f>
        <v>3.61</v>
      </c>
      <c r="C9">
        <f>Dashboard!D9</f>
        <v>3.93</v>
      </c>
      <c r="F9" s="1"/>
    </row>
    <row r="10" spans="1:18">
      <c r="A10">
        <v>2007</v>
      </c>
      <c r="B10">
        <f>Dashboard!C10</f>
        <v>3.88</v>
      </c>
      <c r="C10">
        <f>Dashboard!D10</f>
        <v>3.93</v>
      </c>
      <c r="E10" s="1"/>
      <c r="F10" s="1"/>
    </row>
    <row r="11" spans="1:18">
      <c r="A11">
        <v>2008</v>
      </c>
      <c r="B11">
        <f>Dashboard!C11</f>
        <v>3.99</v>
      </c>
      <c r="C11">
        <f>Dashboard!D11</f>
        <v>4.07</v>
      </c>
      <c r="E11" s="1"/>
      <c r="F11" s="1"/>
    </row>
    <row r="12" spans="1:18">
      <c r="A12">
        <v>2009</v>
      </c>
      <c r="B12">
        <f>Dashboard!C12</f>
        <v>3.81</v>
      </c>
      <c r="C12">
        <f>Dashboard!D12</f>
        <v>4.2</v>
      </c>
      <c r="E12" s="1"/>
      <c r="F12" s="1"/>
    </row>
    <row r="13" spans="1:18">
      <c r="A13">
        <v>2010</v>
      </c>
      <c r="B13">
        <f>Dashboard!C13</f>
        <v>4.07</v>
      </c>
      <c r="C13">
        <f>Dashboard!D13</f>
        <v>4.1900000000000004</v>
      </c>
      <c r="E13" s="1"/>
      <c r="F13" s="1"/>
    </row>
    <row r="14" spans="1:18">
      <c r="A14">
        <v>2011</v>
      </c>
      <c r="B14">
        <f>Dashboard!C14</f>
        <v>3.95</v>
      </c>
      <c r="C14">
        <f>Dashboard!D14</f>
        <v>4.1500000000000004</v>
      </c>
      <c r="D14">
        <v>49.91</v>
      </c>
      <c r="M14">
        <v>3200089</v>
      </c>
    </row>
    <row r="15" spans="1:18">
      <c r="A15">
        <v>2012</v>
      </c>
      <c r="B15">
        <f>Dashboard!C15</f>
        <v>4.0199999999999996</v>
      </c>
      <c r="C15">
        <f>Dashboard!D15</f>
        <v>4.26</v>
      </c>
      <c r="D15">
        <v>49.54</v>
      </c>
      <c r="E15" s="1"/>
      <c r="M15">
        <v>3185098</v>
      </c>
    </row>
    <row r="16" spans="1:18">
      <c r="A16">
        <v>2013</v>
      </c>
      <c r="B16">
        <f>Dashboard!C16</f>
        <v>4.3499999999999996</v>
      </c>
      <c r="C16">
        <f>Dashboard!D16</f>
        <v>4.05</v>
      </c>
      <c r="D16">
        <v>50.16</v>
      </c>
      <c r="E16" s="1"/>
      <c r="M16">
        <v>3454941</v>
      </c>
    </row>
    <row r="17" spans="1:13">
      <c r="A17">
        <v>2014</v>
      </c>
      <c r="B17">
        <f>Dashboard!C17</f>
        <v>4.1100000000000003</v>
      </c>
      <c r="C17">
        <f>Dashboard!D17</f>
        <v>4.57</v>
      </c>
      <c r="D17">
        <v>51.36999999999999</v>
      </c>
      <c r="M17">
        <v>3159469</v>
      </c>
    </row>
    <row r="18" spans="1:13">
      <c r="B18" s="15">
        <v>4000000</v>
      </c>
      <c r="M18">
        <v>3552388</v>
      </c>
    </row>
    <row r="19" spans="1:13">
      <c r="C19">
        <v>51.406547651299604</v>
      </c>
      <c r="M19">
        <v>3926955</v>
      </c>
    </row>
    <row r="20" spans="1:13">
      <c r="H20" s="10" t="s">
        <v>10</v>
      </c>
      <c r="M20">
        <v>3926955</v>
      </c>
    </row>
    <row r="21" spans="1:13">
      <c r="C21" t="s">
        <v>0</v>
      </c>
      <c r="D21" t="s">
        <v>1</v>
      </c>
      <c r="H21" s="11" t="s">
        <v>11</v>
      </c>
      <c r="M21">
        <v>4073761</v>
      </c>
    </row>
    <row r="22" spans="1:13">
      <c r="C22" s="13">
        <f t="array" ref="C22:D24">LINEST(C4:C17,B4:B17,TRUE,TRUE)</f>
        <v>0.78311935330480309</v>
      </c>
      <c r="D22" s="13">
        <v>0.98584973846885227</v>
      </c>
      <c r="H22" s="10" t="s">
        <v>12</v>
      </c>
      <c r="M22">
        <v>4195986</v>
      </c>
    </row>
    <row r="23" spans="1:13">
      <c r="B23" t="s">
        <v>2</v>
      </c>
      <c r="C23" s="9">
        <v>0.24685216973150939</v>
      </c>
      <c r="D23" s="9">
        <v>0.929572735304667</v>
      </c>
      <c r="E23" t="s">
        <v>4</v>
      </c>
      <c r="M23">
        <v>4189707</v>
      </c>
    </row>
    <row r="24" spans="1:13">
      <c r="B24" t="s">
        <v>3</v>
      </c>
      <c r="C24" s="3">
        <v>0.45613413367203548</v>
      </c>
      <c r="D24" s="17">
        <v>0.3314234168210034</v>
      </c>
      <c r="E24" t="s">
        <v>21</v>
      </c>
      <c r="G24">
        <f>MIN(B4:C17)</f>
        <v>3.14</v>
      </c>
      <c r="H24">
        <f>G24</f>
        <v>3.14</v>
      </c>
      <c r="M24">
        <v>4154773</v>
      </c>
    </row>
    <row r="25" spans="1:13">
      <c r="G25">
        <f>MAX(B4:C17)</f>
        <v>4.57</v>
      </c>
      <c r="H25">
        <f>G25</f>
        <v>4.57</v>
      </c>
      <c r="M25">
        <v>4258144</v>
      </c>
    </row>
    <row r="26" spans="1:13">
      <c r="M26">
        <v>4049991</v>
      </c>
    </row>
    <row r="27" spans="1:13">
      <c r="C27">
        <v>0.78311935330480309</v>
      </c>
      <c r="D27">
        <v>0.98584973846885227</v>
      </c>
      <c r="M27">
        <v>4574602</v>
      </c>
    </row>
    <row r="38" spans="12:15">
      <c r="L38" t="s">
        <v>17</v>
      </c>
      <c r="N38" t="s">
        <v>18</v>
      </c>
    </row>
    <row r="39" spans="12:15">
      <c r="L39" s="2" t="s">
        <v>13</v>
      </c>
      <c r="M39" s="2" t="s">
        <v>14</v>
      </c>
      <c r="N39" s="2" t="s">
        <v>13</v>
      </c>
      <c r="O39" s="2" t="s">
        <v>14</v>
      </c>
    </row>
    <row r="40" spans="12:15">
      <c r="L40">
        <v>3.3</v>
      </c>
      <c r="M40">
        <v>3.29</v>
      </c>
      <c r="N40">
        <v>52.05</v>
      </c>
      <c r="O40">
        <v>46.46</v>
      </c>
    </row>
    <row r="41" spans="12:15">
      <c r="L41">
        <v>3.33</v>
      </c>
      <c r="M41">
        <v>3.32</v>
      </c>
      <c r="N41">
        <v>55.19</v>
      </c>
      <c r="O41">
        <v>52.15</v>
      </c>
    </row>
    <row r="42" spans="12:15">
      <c r="L42">
        <v>3.35</v>
      </c>
      <c r="M42">
        <v>3.31</v>
      </c>
      <c r="N42">
        <v>49.91</v>
      </c>
      <c r="O42">
        <v>47.08</v>
      </c>
    </row>
    <row r="43" spans="12:15">
      <c r="L43">
        <v>3.32</v>
      </c>
      <c r="M43">
        <v>3.24</v>
      </c>
      <c r="N43">
        <v>49.54</v>
      </c>
      <c r="O43">
        <v>48.88</v>
      </c>
    </row>
    <row r="44" spans="12:15">
      <c r="L44">
        <v>3.38</v>
      </c>
      <c r="M44">
        <v>3.31</v>
      </c>
      <c r="N44">
        <v>50.16</v>
      </c>
      <c r="O44">
        <v>51.06</v>
      </c>
    </row>
    <row r="45" spans="12:15">
      <c r="L45">
        <v>3.5</v>
      </c>
      <c r="M45">
        <v>3.47</v>
      </c>
      <c r="N45">
        <v>51.36999999999999</v>
      </c>
      <c r="O45">
        <v>49.125999999999998</v>
      </c>
    </row>
    <row r="46" spans="12:15">
      <c r="M46">
        <v>3.55</v>
      </c>
      <c r="O46">
        <v>56</v>
      </c>
    </row>
    <row r="47" spans="12:15">
      <c r="M47">
        <v>3.5078571428571439</v>
      </c>
      <c r="O47">
        <v>51.406547651299604</v>
      </c>
    </row>
    <row r="50" spans="13:15">
      <c r="M50">
        <v>2001</v>
      </c>
      <c r="N50">
        <v>3137381.5</v>
      </c>
      <c r="O50">
        <v>3200089</v>
      </c>
    </row>
    <row r="51" spans="13:15">
      <c r="M51">
        <v>2002</v>
      </c>
      <c r="N51">
        <v>3323644</v>
      </c>
      <c r="O51">
        <v>3185098</v>
      </c>
    </row>
    <row r="52" spans="13:15">
      <c r="M52">
        <v>2003</v>
      </c>
      <c r="N52">
        <v>3161772</v>
      </c>
      <c r="O52">
        <v>3454941</v>
      </c>
    </row>
    <row r="53" spans="13:15">
      <c r="M53">
        <v>2004</v>
      </c>
      <c r="N53">
        <v>3569959.5</v>
      </c>
      <c r="O53">
        <v>3159469</v>
      </c>
    </row>
    <row r="54" spans="13:15">
      <c r="M54">
        <v>2005</v>
      </c>
      <c r="N54">
        <v>3496941</v>
      </c>
      <c r="O54">
        <v>3552388</v>
      </c>
    </row>
    <row r="55" spans="13:15">
      <c r="M55">
        <v>2006</v>
      </c>
      <c r="N55">
        <v>3611829.5</v>
      </c>
      <c r="O55">
        <v>3926955</v>
      </c>
    </row>
    <row r="56" spans="13:15">
      <c r="M56">
        <v>2007</v>
      </c>
      <c r="N56">
        <v>3879772.5</v>
      </c>
      <c r="O56">
        <v>3926955</v>
      </c>
    </row>
    <row r="57" spans="13:15">
      <c r="M57">
        <v>2008</v>
      </c>
      <c r="N57">
        <v>3990587.5</v>
      </c>
      <c r="O57">
        <v>4073761</v>
      </c>
    </row>
    <row r="58" spans="13:15">
      <c r="M58">
        <v>2009</v>
      </c>
      <c r="N58">
        <v>3813486.5</v>
      </c>
      <c r="O58">
        <v>4195986</v>
      </c>
    </row>
    <row r="59" spans="13:15">
      <c r="M59">
        <v>2010</v>
      </c>
      <c r="N59">
        <v>4073306.5</v>
      </c>
      <c r="O59">
        <v>4189707</v>
      </c>
    </row>
    <row r="60" spans="13:15">
      <c r="M60">
        <v>2011</v>
      </c>
      <c r="N60">
        <v>3945525</v>
      </c>
      <c r="O60">
        <v>4154773</v>
      </c>
    </row>
    <row r="61" spans="13:15">
      <c r="M61">
        <v>2012</v>
      </c>
      <c r="N61">
        <v>4017091</v>
      </c>
      <c r="O61">
        <v>4258144</v>
      </c>
    </row>
    <row r="62" spans="13:15">
      <c r="M62">
        <v>2013</v>
      </c>
      <c r="N62">
        <v>4348716</v>
      </c>
      <c r="O62">
        <v>4049991</v>
      </c>
    </row>
    <row r="63" spans="13:15">
      <c r="M63">
        <v>2014</v>
      </c>
      <c r="N63">
        <v>4114073.25</v>
      </c>
      <c r="O63">
        <v>4574602</v>
      </c>
    </row>
  </sheetData>
  <hyperlinks>
    <hyperlink ref="H21" r:id="rId1" xr:uid="{00000000-0004-0000-0200-000000000000}"/>
  </hyperlinks>
  <pageMargins left="0.7" right="0.7" top="0.75" bottom="0.75" header="0.3" footer="0.3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in="0" type="column" displayEmptyCellsAs="gap" minAxisType="custom" xr2:uid="{00000000-0003-0000-0200-000001000000}">
          <x14:colorSeries rgb="FF00B0F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PercentUncertain_freq</xm:f>
              <xm:sqref>I4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003"/>
  <sheetViews>
    <sheetView workbookViewId="0"/>
  </sheetViews>
  <sheetFormatPr defaultRowHeight="36"/>
  <sheetData>
    <row r="1" spans="1:2">
      <c r="A1">
        <v>1000</v>
      </c>
    </row>
    <row r="2" spans="1:2">
      <c r="B2" t="s">
        <v>5</v>
      </c>
    </row>
    <row r="3" spans="1:2">
      <c r="B3">
        <v>1.6797806567981288</v>
      </c>
    </row>
    <row r="4" spans="1:2">
      <c r="B4">
        <v>-0.97613009369809745</v>
      </c>
    </row>
    <row r="5" spans="1:2">
      <c r="B5">
        <v>0.12187249377624018</v>
      </c>
    </row>
    <row r="6" spans="1:2">
      <c r="B6">
        <v>-8.9103066973295814E-2</v>
      </c>
    </row>
    <row r="7" spans="1:2">
      <c r="B7">
        <v>1.3195060166546382</v>
      </c>
    </row>
    <row r="8" spans="1:2">
      <c r="B8">
        <v>1.1430929525910281</v>
      </c>
    </row>
    <row r="9" spans="1:2">
      <c r="B9">
        <v>0.30416787244559879</v>
      </c>
    </row>
    <row r="10" spans="1:2">
      <c r="B10">
        <v>0.73063848259937203</v>
      </c>
    </row>
    <row r="11" spans="1:2">
      <c r="B11">
        <v>-1.3255161998000577</v>
      </c>
    </row>
    <row r="12" spans="1:2">
      <c r="B12">
        <v>2.5426988193990505</v>
      </c>
    </row>
    <row r="13" spans="1:2">
      <c r="B13">
        <v>-0.10421340026908517</v>
      </c>
    </row>
    <row r="14" spans="1:2">
      <c r="B14">
        <v>-0.92878600244343401</v>
      </c>
    </row>
    <row r="15" spans="1:2">
      <c r="B15">
        <v>2.1307952628745325E-2</v>
      </c>
    </row>
    <row r="16" spans="1:2">
      <c r="B16">
        <v>0.79090402405576321</v>
      </c>
    </row>
    <row r="17" spans="2:2">
      <c r="B17">
        <v>0.8221351188174143</v>
      </c>
    </row>
    <row r="18" spans="2:2">
      <c r="B18">
        <v>-1.0961800234322607</v>
      </c>
    </row>
    <row r="19" spans="2:2">
      <c r="B19">
        <v>3.7599512711457956E-3</v>
      </c>
    </row>
    <row r="20" spans="2:2">
      <c r="B20">
        <v>-1.5589847061722557</v>
      </c>
    </row>
    <row r="21" spans="2:2">
      <c r="B21">
        <v>-1.3195060166546382</v>
      </c>
    </row>
    <row r="22" spans="2:2">
      <c r="B22">
        <v>-0.38397092130823895</v>
      </c>
    </row>
    <row r="23" spans="2:2">
      <c r="B23">
        <v>-0.72410707727031687</v>
      </c>
    </row>
    <row r="24" spans="2:2">
      <c r="B24">
        <v>1.9188762262165762</v>
      </c>
    </row>
    <row r="25" spans="2:2">
      <c r="B25">
        <v>-1.0647258690817463</v>
      </c>
    </row>
    <row r="26" spans="2:2">
      <c r="B26">
        <v>0.98017447874170704</v>
      </c>
    </row>
    <row r="27" spans="2:2">
      <c r="B27">
        <v>0.49726810562790119</v>
      </c>
    </row>
    <row r="28" spans="2:2">
      <c r="B28">
        <v>-0.46350839335693661</v>
      </c>
    </row>
    <row r="29" spans="2:2">
      <c r="B29">
        <v>-7.4013051688860354E-2</v>
      </c>
    </row>
    <row r="30" spans="2:2">
      <c r="B30">
        <v>0.23655762178016521</v>
      </c>
    </row>
    <row r="31" spans="2:2">
      <c r="B31">
        <v>-0.56952486703980498</v>
      </c>
    </row>
    <row r="32" spans="2:2">
      <c r="B32">
        <v>-1.1430929525910274</v>
      </c>
    </row>
    <row r="33" spans="2:2">
      <c r="B33">
        <v>-1.0515631978704889</v>
      </c>
    </row>
    <row r="34" spans="2:2">
      <c r="B34">
        <v>0.5843274907778544</v>
      </c>
    </row>
    <row r="35" spans="2:2">
      <c r="B35">
        <v>-0.69828336556258763</v>
      </c>
    </row>
    <row r="36" spans="2:2">
      <c r="B36">
        <v>-2.0237099909349663</v>
      </c>
    </row>
    <row r="37" spans="2:2">
      <c r="B37">
        <v>-0.65728139058721724</v>
      </c>
    </row>
    <row r="38" spans="2:2">
      <c r="B38">
        <v>-0.20061452456847143</v>
      </c>
    </row>
    <row r="39" spans="2:2">
      <c r="B39">
        <v>-0.18274258544544394</v>
      </c>
    </row>
    <row r="40" spans="2:2">
      <c r="B40">
        <v>0.79777684612523825</v>
      </c>
    </row>
    <row r="41" spans="2:2">
      <c r="B41">
        <v>0.41656037206389496</v>
      </c>
    </row>
    <row r="42" spans="2:2">
      <c r="B42">
        <v>0.82918452542211751</v>
      </c>
    </row>
    <row r="43" spans="2:2">
      <c r="B43">
        <v>0.15477335206365714</v>
      </c>
    </row>
    <row r="44" spans="2:2">
      <c r="B44">
        <v>0.24171629801002176</v>
      </c>
    </row>
    <row r="45" spans="2:2">
      <c r="B45">
        <v>-1.7565180040119144</v>
      </c>
    </row>
    <row r="46" spans="2:2">
      <c r="B46">
        <v>1.4720773171593673</v>
      </c>
    </row>
    <row r="47" spans="2:2">
      <c r="B47">
        <v>-0.55484600038336362</v>
      </c>
    </row>
    <row r="48" spans="2:2">
      <c r="B48">
        <v>1.1335103434938423</v>
      </c>
    </row>
    <row r="49" spans="2:2">
      <c r="B49">
        <v>-1.3376823713208819</v>
      </c>
    </row>
    <row r="50" spans="2:2">
      <c r="B50">
        <v>0.22368810792185395</v>
      </c>
    </row>
    <row r="51" spans="2:2">
      <c r="B51">
        <v>-0.8221351188174143</v>
      </c>
    </row>
    <row r="52" spans="2:2">
      <c r="B52">
        <v>1.0342913060346104</v>
      </c>
    </row>
    <row r="53" spans="2:2">
      <c r="B53">
        <v>0.10673401079978624</v>
      </c>
    </row>
    <row r="54" spans="2:2">
      <c r="B54">
        <v>-0.12187249377624018</v>
      </c>
    </row>
    <row r="55" spans="2:2">
      <c r="B55">
        <v>0.51722371373836373</v>
      </c>
    </row>
    <row r="56" spans="2:2">
      <c r="B56">
        <v>0.80815736123417481</v>
      </c>
    </row>
    <row r="57" spans="2:2">
      <c r="B57">
        <v>-0.6666433063863062</v>
      </c>
    </row>
    <row r="58" spans="2:2">
      <c r="B58">
        <v>-0.29106710191265145</v>
      </c>
    </row>
    <row r="59" spans="2:2">
      <c r="B59">
        <v>-0.20317276404283302</v>
      </c>
    </row>
    <row r="60" spans="2:2">
      <c r="B60">
        <v>-1.1977868701390413</v>
      </c>
    </row>
    <row r="61" spans="2:2">
      <c r="B61">
        <v>0.17255655959478661</v>
      </c>
    </row>
    <row r="62" spans="2:2">
      <c r="B62">
        <v>1.078075643859757</v>
      </c>
    </row>
    <row r="63" spans="2:2">
      <c r="B63">
        <v>0.67606401889172274</v>
      </c>
    </row>
    <row r="64" spans="2:2">
      <c r="B64">
        <v>0.25205312656229462</v>
      </c>
    </row>
    <row r="65" spans="2:2">
      <c r="B65">
        <v>-0.94825431942688776</v>
      </c>
    </row>
    <row r="66" spans="2:2">
      <c r="B66">
        <v>-0.18529201588789962</v>
      </c>
    </row>
    <row r="67" spans="2:2">
      <c r="B67">
        <v>-0.23655762178016521</v>
      </c>
    </row>
    <row r="68" spans="2:2">
      <c r="B68">
        <v>-6.1451046389902744E-2</v>
      </c>
    </row>
    <row r="69" spans="2:2">
      <c r="B69">
        <v>0.76377724384952272</v>
      </c>
    </row>
    <row r="70" spans="2:2">
      <c r="B70">
        <v>-0.57839125013497406</v>
      </c>
    </row>
    <row r="71" spans="2:2">
      <c r="B71">
        <v>-0.93265137184585667</v>
      </c>
    </row>
    <row r="72" spans="2:2">
      <c r="B72">
        <v>-0.45237340882542326</v>
      </c>
    </row>
    <row r="73" spans="2:2">
      <c r="B73">
        <v>1.5101702020458232</v>
      </c>
    </row>
    <row r="74" spans="2:2">
      <c r="B74">
        <v>-0.1878426512246831</v>
      </c>
    </row>
    <row r="75" spans="2:2">
      <c r="B75">
        <v>1.6210822508524081</v>
      </c>
    </row>
    <row r="76" spans="2:2">
      <c r="B76">
        <v>1.3884501973191481</v>
      </c>
    </row>
    <row r="77" spans="2:2">
      <c r="B77">
        <v>-1.4946722498066201</v>
      </c>
    </row>
    <row r="78" spans="2:2">
      <c r="B78">
        <v>-1.0691546270064722</v>
      </c>
    </row>
    <row r="79" spans="2:2">
      <c r="B79">
        <v>0.63259217246783694</v>
      </c>
    </row>
    <row r="80" spans="2:2">
      <c r="B80">
        <v>-0.78748159221995495</v>
      </c>
    </row>
    <row r="81" spans="2:2">
      <c r="B81">
        <v>-0.16747031862326386</v>
      </c>
    </row>
    <row r="82" spans="2:2">
      <c r="B82">
        <v>-0.70469510217364362</v>
      </c>
    </row>
    <row r="83" spans="2:2">
      <c r="B83">
        <v>1.2674344169169047</v>
      </c>
    </row>
    <row r="84" spans="2:2">
      <c r="B84">
        <v>0.30679423053645671</v>
      </c>
    </row>
    <row r="85" spans="2:2">
      <c r="B85">
        <v>-0.31732105856285081</v>
      </c>
    </row>
    <row r="86" spans="2:2">
      <c r="B86">
        <v>-0.27020830993994538</v>
      </c>
    </row>
    <row r="87" spans="2:2">
      <c r="B87">
        <v>4.6389255705389848E-2</v>
      </c>
    </row>
    <row r="88" spans="2:2">
      <c r="B88">
        <v>0.25464150404674551</v>
      </c>
    </row>
    <row r="89" spans="2:2">
      <c r="B89">
        <v>0.38667071364571626</v>
      </c>
    </row>
    <row r="90" spans="2:2">
      <c r="B90">
        <v>-0.69190020802198915</v>
      </c>
    </row>
    <row r="91" spans="2:2">
      <c r="B91">
        <v>0.35178434493515615</v>
      </c>
    </row>
    <row r="92" spans="2:2">
      <c r="B92">
        <v>-2.2734346509427752</v>
      </c>
    </row>
    <row r="93" spans="2:2">
      <c r="B93">
        <v>1.4647102032030621</v>
      </c>
    </row>
    <row r="94" spans="2:2">
      <c r="B94">
        <v>-1.1193285505549238</v>
      </c>
    </row>
    <row r="95" spans="2:2">
      <c r="B95">
        <v>-1.1774899662869247</v>
      </c>
    </row>
    <row r="96" spans="2:2">
      <c r="B96">
        <v>0.25982340011567695</v>
      </c>
    </row>
    <row r="97" spans="2:2">
      <c r="B97">
        <v>1.0131259597958924</v>
      </c>
    </row>
    <row r="98" spans="2:2">
      <c r="B98">
        <v>0.91727224040403343</v>
      </c>
    </row>
    <row r="99" spans="2:2">
      <c r="B99">
        <v>-0.46071930889032536</v>
      </c>
    </row>
    <row r="100" spans="2:2">
      <c r="B100">
        <v>-1.021537186919488</v>
      </c>
    </row>
    <row r="101" spans="2:2">
      <c r="B101">
        <v>1.5023761199558543</v>
      </c>
    </row>
    <row r="102" spans="2:2">
      <c r="B102">
        <v>1.2730508450459186</v>
      </c>
    </row>
    <row r="103" spans="2:2">
      <c r="B103">
        <v>0.19294760763479382</v>
      </c>
    </row>
    <row r="104" spans="2:2">
      <c r="B104">
        <v>0.43853293607492316</v>
      </c>
    </row>
    <row r="105" spans="2:2">
      <c r="B105">
        <v>-0.64797673162433445</v>
      </c>
    </row>
    <row r="106" spans="2:2">
      <c r="B106">
        <v>-0.28062244355866323</v>
      </c>
    </row>
    <row r="107" spans="2:2">
      <c r="B107">
        <v>0.88714655901887607</v>
      </c>
    </row>
    <row r="108" spans="2:2">
      <c r="B108">
        <v>-0.15984903033780781</v>
      </c>
    </row>
    <row r="109" spans="2:2">
      <c r="B109">
        <v>-0.59327070617165756</v>
      </c>
    </row>
    <row r="110" spans="2:2">
      <c r="B110">
        <v>0.39478712164106977</v>
      </c>
    </row>
    <row r="111" spans="2:2">
      <c r="B111">
        <v>-0.98831173493915192</v>
      </c>
    </row>
    <row r="112" spans="2:2">
      <c r="B112">
        <v>0.71113594090137688</v>
      </c>
    </row>
    <row r="113" spans="2:2">
      <c r="B113">
        <v>-6.2666117017504746E-3</v>
      </c>
    </row>
    <row r="114" spans="2:2">
      <c r="B114">
        <v>-1.0559304308358983</v>
      </c>
    </row>
    <row r="115" spans="2:2">
      <c r="B115">
        <v>2.0857640650923526</v>
      </c>
    </row>
    <row r="116" spans="2:2">
      <c r="B116">
        <v>0.11177728320980797</v>
      </c>
    </row>
    <row r="117" spans="2:2">
      <c r="B117">
        <v>-3.8862518354400494E-2</v>
      </c>
    </row>
    <row r="118" spans="2:2">
      <c r="B118">
        <v>-1.6293804724859258E-2</v>
      </c>
    </row>
    <row r="119" spans="2:2">
      <c r="B119">
        <v>-1.2901459165086899</v>
      </c>
    </row>
    <row r="120" spans="2:2">
      <c r="B120">
        <v>-7.6526791416292372E-2</v>
      </c>
    </row>
    <row r="121" spans="2:2">
      <c r="B121">
        <v>-0.22111871299757052</v>
      </c>
    </row>
    <row r="122" spans="2:2">
      <c r="B122">
        <v>0.87605524767288345</v>
      </c>
    </row>
    <row r="123" spans="2:2">
      <c r="B123">
        <v>1.0825684895119636</v>
      </c>
    </row>
    <row r="124" spans="2:2">
      <c r="B124">
        <v>2.2414027276049464</v>
      </c>
    </row>
    <row r="125" spans="2:2">
      <c r="B125">
        <v>-0.9404242269409574</v>
      </c>
    </row>
    <row r="126" spans="2:2">
      <c r="B126">
        <v>-1.4290147292651409</v>
      </c>
    </row>
    <row r="127" spans="2:2">
      <c r="B127">
        <v>-1.443072674370901</v>
      </c>
    </row>
    <row r="128" spans="2:2">
      <c r="B128">
        <v>-0.31205332203283226</v>
      </c>
    </row>
    <row r="129" spans="2:2">
      <c r="B129">
        <v>0.54900794130586128</v>
      </c>
    </row>
    <row r="130" spans="2:2">
      <c r="B130">
        <v>0.81163691965729745</v>
      </c>
    </row>
    <row r="131" spans="2:2">
      <c r="B131">
        <v>-0.74049449543734214</v>
      </c>
    </row>
    <row r="132" spans="2:2">
      <c r="B132">
        <v>-0.81163691965729745</v>
      </c>
    </row>
    <row r="133" spans="2:2">
      <c r="B133">
        <v>-0.33052937580413966</v>
      </c>
    </row>
    <row r="134" spans="2:2">
      <c r="B134">
        <v>-1.3950525282585462</v>
      </c>
    </row>
    <row r="135" spans="2:2">
      <c r="B135">
        <v>-0.78406835942733399</v>
      </c>
    </row>
    <row r="136" spans="2:2">
      <c r="B136">
        <v>0.52583910753504282</v>
      </c>
    </row>
    <row r="137" spans="2:2">
      <c r="B137">
        <v>0.7339158932693709</v>
      </c>
    </row>
    <row r="138" spans="2:2">
      <c r="B138">
        <v>-0.49160303144249357</v>
      </c>
    </row>
    <row r="139" spans="2:2">
      <c r="B139">
        <v>0.3411375952431458</v>
      </c>
    </row>
    <row r="140" spans="2:2">
      <c r="B140">
        <v>0.24688141485437856</v>
      </c>
    </row>
    <row r="141" spans="2:2">
      <c r="B141">
        <v>-1.3500498287841272</v>
      </c>
    </row>
    <row r="142" spans="2:2">
      <c r="B142">
        <v>-0.25205312656229445</v>
      </c>
    </row>
    <row r="143" spans="2:2">
      <c r="B143">
        <v>1.5260396107882268</v>
      </c>
    </row>
    <row r="144" spans="2:2">
      <c r="B144">
        <v>-0.14716726242806438</v>
      </c>
    </row>
    <row r="145" spans="2:2">
      <c r="B145">
        <v>2.6322636310952639E-2</v>
      </c>
    </row>
    <row r="146" spans="2:2">
      <c r="B146">
        <v>0.46071930889032536</v>
      </c>
    </row>
    <row r="147" spans="2:2">
      <c r="B147">
        <v>-1.6797806567981284</v>
      </c>
    </row>
    <row r="148" spans="2:2">
      <c r="B148">
        <v>1.0047858060707031</v>
      </c>
    </row>
    <row r="149" spans="2:2">
      <c r="B149">
        <v>1.9349209248873933</v>
      </c>
    </row>
    <row r="150" spans="2:2">
      <c r="B150">
        <v>-0.21085553746890145</v>
      </c>
    </row>
    <row r="151" spans="2:2">
      <c r="B151">
        <v>-0.70791185061856421</v>
      </c>
    </row>
    <row r="152" spans="2:2">
      <c r="B152">
        <v>0.74710530202624492</v>
      </c>
    </row>
    <row r="153" spans="2:2">
      <c r="B153">
        <v>-1.3563117453352478</v>
      </c>
    </row>
    <row r="154" spans="2:2">
      <c r="B154">
        <v>1.1977868701390406</v>
      </c>
    </row>
    <row r="155" spans="2:2">
      <c r="B155">
        <v>-1.5937144779287948</v>
      </c>
    </row>
    <row r="156" spans="2:2">
      <c r="B156">
        <v>1.8184197631112669</v>
      </c>
    </row>
    <row r="157" spans="2:2">
      <c r="B157">
        <v>6.3962608384269148E-2</v>
      </c>
    </row>
    <row r="158" spans="2:2">
      <c r="B158">
        <v>-0.54028572701246358</v>
      </c>
    </row>
    <row r="159" spans="2:2">
      <c r="B159">
        <v>0.89460177996107393</v>
      </c>
    </row>
    <row r="160" spans="2:2">
      <c r="B160">
        <v>-1.7449130810524889</v>
      </c>
    </row>
    <row r="161" spans="2:2">
      <c r="B161">
        <v>1.213339622488518</v>
      </c>
    </row>
    <row r="162" spans="2:2">
      <c r="B162">
        <v>-0.75708323065382432</v>
      </c>
    </row>
    <row r="163" spans="2:2">
      <c r="B163">
        <v>1.8452581167555016</v>
      </c>
    </row>
    <row r="164" spans="2:2">
      <c r="B164">
        <v>0.93265137184585667</v>
      </c>
    </row>
    <row r="165" spans="2:2">
      <c r="B165">
        <v>-0.37588821795517752</v>
      </c>
    </row>
    <row r="166" spans="2:2">
      <c r="B166">
        <v>1.1240307054375041</v>
      </c>
    </row>
    <row r="167" spans="2:2">
      <c r="B167">
        <v>-1.7223838902526909</v>
      </c>
    </row>
    <row r="168" spans="2:2">
      <c r="B168">
        <v>-2.6120541412292777</v>
      </c>
    </row>
    <row r="169" spans="2:2">
      <c r="B169">
        <v>-2.38670773449225</v>
      </c>
    </row>
    <row r="170" spans="2:2">
      <c r="B170">
        <v>0.557772124341265</v>
      </c>
    </row>
    <row r="171" spans="2:2">
      <c r="B171">
        <v>-0.32259761525701608</v>
      </c>
    </row>
    <row r="172" spans="2:2">
      <c r="B172">
        <v>0.58730333754257524</v>
      </c>
    </row>
    <row r="173" spans="2:2">
      <c r="B173">
        <v>1.9863002041294278</v>
      </c>
    </row>
    <row r="174" spans="2:2">
      <c r="B174">
        <v>-0.58432749077785417</v>
      </c>
    </row>
    <row r="175" spans="2:2">
      <c r="B175">
        <v>0.68237794178843325</v>
      </c>
    </row>
    <row r="176" spans="2:2">
      <c r="B176">
        <v>1.5589847061722557</v>
      </c>
    </row>
    <row r="177" spans="2:2">
      <c r="B177">
        <v>-1.0089471103574512</v>
      </c>
    </row>
    <row r="178" spans="2:2">
      <c r="B178">
        <v>-1.3626273014608783</v>
      </c>
    </row>
    <row r="179" spans="2:2">
      <c r="B179">
        <v>0.47470114739821306</v>
      </c>
    </row>
    <row r="180" spans="2:2">
      <c r="B180">
        <v>0.56363876391062462</v>
      </c>
    </row>
    <row r="181" spans="2:2">
      <c r="B181">
        <v>-0.68554511811705499</v>
      </c>
    </row>
    <row r="182" spans="2:2">
      <c r="B182">
        <v>0.90587881230928535</v>
      </c>
    </row>
    <row r="183" spans="2:2">
      <c r="B183">
        <v>0.58135680965138581</v>
      </c>
    </row>
    <row r="184" spans="2:2">
      <c r="B184">
        <v>-1.7928306937637517</v>
      </c>
    </row>
    <row r="185" spans="2:2">
      <c r="B185">
        <v>-0.21855077702621112</v>
      </c>
    </row>
    <row r="186" spans="2:2">
      <c r="B186">
        <v>-1.1007625841705075</v>
      </c>
    </row>
    <row r="187" spans="2:2">
      <c r="B187">
        <v>-1.7006964611109074</v>
      </c>
    </row>
    <row r="188" spans="2:2">
      <c r="B188">
        <v>-0.89086798013900226</v>
      </c>
    </row>
    <row r="189" spans="2:2">
      <c r="B189">
        <v>1.6695925772881872</v>
      </c>
    </row>
    <row r="190" spans="2:2">
      <c r="B190">
        <v>1.0300213146565302</v>
      </c>
    </row>
    <row r="191" spans="2:2">
      <c r="B191">
        <v>-1.542302918838317</v>
      </c>
    </row>
    <row r="192" spans="2:2">
      <c r="B192">
        <v>1.4946722498066201</v>
      </c>
    </row>
    <row r="193" spans="2:2">
      <c r="B193">
        <v>0.48877641111466941</v>
      </c>
    </row>
    <row r="194" spans="2:2">
      <c r="B194">
        <v>0.4551518472439689</v>
      </c>
    </row>
    <row r="195" spans="2:2">
      <c r="B195">
        <v>0.54028572701246358</v>
      </c>
    </row>
    <row r="196" spans="2:2">
      <c r="B196">
        <v>1.2081228803975241</v>
      </c>
    </row>
    <row r="197" spans="2:2">
      <c r="B197">
        <v>-0.86872054723122882</v>
      </c>
    </row>
    <row r="198" spans="2:2">
      <c r="B198">
        <v>-0.38127392479528904</v>
      </c>
    </row>
    <row r="199" spans="2:2">
      <c r="B199">
        <v>-1.0173225765588256</v>
      </c>
    </row>
    <row r="200" spans="2:2">
      <c r="B200">
        <v>1.4220904321223211</v>
      </c>
    </row>
    <row r="201" spans="2:2">
      <c r="B201">
        <v>-0.5813568096513857</v>
      </c>
    </row>
    <row r="202" spans="2:2">
      <c r="B202">
        <v>-3.7599512711459348E-3</v>
      </c>
    </row>
    <row r="203" spans="2:2">
      <c r="B203">
        <v>0.39207878804514951</v>
      </c>
    </row>
    <row r="204" spans="2:2">
      <c r="B204">
        <v>0.6982833655625873</v>
      </c>
    </row>
    <row r="205" spans="2:2">
      <c r="B205">
        <v>-0.32523925640239543</v>
      </c>
    </row>
    <row r="206" spans="2:2">
      <c r="B206">
        <v>0.20573233389316367</v>
      </c>
    </row>
    <row r="207" spans="2:2">
      <c r="B207">
        <v>-0.73720120627165409</v>
      </c>
    </row>
    <row r="208" spans="2:2">
      <c r="B208">
        <v>0.33848198588973966</v>
      </c>
    </row>
    <row r="209" spans="2:2">
      <c r="B209">
        <v>2.0237099909349676</v>
      </c>
    </row>
    <row r="210" spans="2:2">
      <c r="B210">
        <v>1.2399334778907378</v>
      </c>
    </row>
    <row r="211" spans="2:2">
      <c r="B211">
        <v>1.2345447024178722</v>
      </c>
    </row>
    <row r="212" spans="2:2">
      <c r="B212">
        <v>1.6118251211466299</v>
      </c>
    </row>
    <row r="213" spans="2:2">
      <c r="B213">
        <v>-0.28845300356452086</v>
      </c>
    </row>
    <row r="214" spans="2:2">
      <c r="B214">
        <v>1.7683644242721615</v>
      </c>
    </row>
    <row r="215" spans="2:2">
      <c r="B215">
        <v>-0.62648023043377532</v>
      </c>
    </row>
    <row r="216" spans="2:2">
      <c r="B216">
        <v>1.2901459165086899</v>
      </c>
    </row>
    <row r="217" spans="2:2">
      <c r="B217">
        <v>-0.62343302730493777</v>
      </c>
    </row>
    <row r="218" spans="2:2">
      <c r="B218">
        <v>1.7565180040119148</v>
      </c>
    </row>
    <row r="219" spans="2:2">
      <c r="B219">
        <v>1.5341205443525465</v>
      </c>
    </row>
    <row r="220" spans="2:2">
      <c r="B220">
        <v>0.19039450920483655</v>
      </c>
    </row>
    <row r="221" spans="2:2">
      <c r="B221">
        <v>0.54609592613335589</v>
      </c>
    </row>
    <row r="222" spans="2:2">
      <c r="B222">
        <v>0.67291715133129471</v>
      </c>
    </row>
    <row r="223" spans="2:2">
      <c r="B223">
        <v>-1.2238733722894639</v>
      </c>
    </row>
    <row r="224" spans="2:2">
      <c r="B224">
        <v>1.3819078412718104</v>
      </c>
    </row>
    <row r="225" spans="2:2">
      <c r="B225">
        <v>-0.3651492487666822</v>
      </c>
    </row>
    <row r="226" spans="2:2">
      <c r="B226">
        <v>0.27280905320758253</v>
      </c>
    </row>
    <row r="227" spans="2:2">
      <c r="B227">
        <v>-0.35979559176654685</v>
      </c>
    </row>
    <row r="228" spans="2:2">
      <c r="B228">
        <v>0.22883134926352469</v>
      </c>
    </row>
    <row r="229" spans="2:2">
      <c r="B229">
        <v>-0.79090402405576321</v>
      </c>
    </row>
    <row r="230" spans="2:2">
      <c r="B230">
        <v>-0.48595369062449051</v>
      </c>
    </row>
    <row r="231" spans="2:2">
      <c r="B231">
        <v>0.35979559176654669</v>
      </c>
    </row>
    <row r="232" spans="2:2">
      <c r="B232">
        <v>0.9404242269409574</v>
      </c>
    </row>
    <row r="233" spans="2:2">
      <c r="B233">
        <v>0.12692469617131924</v>
      </c>
    </row>
    <row r="234" spans="2:2">
      <c r="B234">
        <v>-1.4220904321223211</v>
      </c>
    </row>
    <row r="235" spans="2:2">
      <c r="B235">
        <v>0.82565469333675912</v>
      </c>
    </row>
    <row r="236" spans="2:2">
      <c r="B236">
        <v>-1.6695925772881866</v>
      </c>
    </row>
    <row r="237" spans="2:2">
      <c r="B237">
        <v>0.90210705789566248</v>
      </c>
    </row>
    <row r="238" spans="2:2">
      <c r="B238">
        <v>0.20317276404283302</v>
      </c>
    </row>
    <row r="239" spans="2:2">
      <c r="B239">
        <v>0.26241695809019272</v>
      </c>
    </row>
    <row r="240" spans="2:2">
      <c r="B240">
        <v>-0.93653072655285519</v>
      </c>
    </row>
    <row r="241" spans="2:2">
      <c r="B241">
        <v>0.11682340025169617</v>
      </c>
    </row>
    <row r="242" spans="2:2">
      <c r="B242">
        <v>-0.80468756003459663</v>
      </c>
    </row>
    <row r="243" spans="2:2">
      <c r="B243">
        <v>1.3500498287841272</v>
      </c>
    </row>
    <row r="244" spans="2:2">
      <c r="B244">
        <v>-0.50864654132842535</v>
      </c>
    </row>
    <row r="245" spans="2:2">
      <c r="B245">
        <v>1.5848518438340826</v>
      </c>
    </row>
    <row r="246" spans="2:2">
      <c r="B246">
        <v>-0.50294918389505805</v>
      </c>
    </row>
    <row r="247" spans="2:2">
      <c r="B247">
        <v>0.52296300233927917</v>
      </c>
    </row>
    <row r="248" spans="2:2">
      <c r="B248">
        <v>-0.40837279934995357</v>
      </c>
    </row>
    <row r="249" spans="2:2">
      <c r="B249">
        <v>-0.77050565810662253</v>
      </c>
    </row>
    <row r="250" spans="2:2">
      <c r="B250">
        <v>-1.5101702020458228</v>
      </c>
    </row>
    <row r="251" spans="2:2">
      <c r="B251">
        <v>0.51150141192035292</v>
      </c>
    </row>
    <row r="252" spans="2:2">
      <c r="B252">
        <v>0.1573106846101707</v>
      </c>
    </row>
    <row r="253" spans="2:2">
      <c r="B253">
        <v>-0.11934756669227513</v>
      </c>
    </row>
    <row r="254" spans="2:2">
      <c r="B254">
        <v>-0.43026896506857359</v>
      </c>
    </row>
    <row r="255" spans="2:2">
      <c r="B255">
        <v>-1.1875772631885786</v>
      </c>
    </row>
    <row r="256" spans="2:2">
      <c r="B256">
        <v>1.9514797734758593</v>
      </c>
    </row>
    <row r="257" spans="2:2">
      <c r="B257">
        <v>0.87238203090975219</v>
      </c>
    </row>
    <row r="258" spans="2:2">
      <c r="B258">
        <v>0.41109892255560437</v>
      </c>
    </row>
    <row r="259" spans="2:2">
      <c r="B259">
        <v>1.3376823713208819</v>
      </c>
    </row>
    <row r="260" spans="2:2">
      <c r="B260">
        <v>0.68871918613636274</v>
      </c>
    </row>
    <row r="261" spans="2:2">
      <c r="B261">
        <v>-0.42203427492796319</v>
      </c>
    </row>
    <row r="262" spans="2:2">
      <c r="B262">
        <v>-0.51436045750100123</v>
      </c>
    </row>
    <row r="263" spans="2:2">
      <c r="B263">
        <v>-1.4574217385976507</v>
      </c>
    </row>
    <row r="264" spans="2:2">
      <c r="B264">
        <v>2.4323790585844489</v>
      </c>
    </row>
    <row r="265" spans="2:2">
      <c r="B265">
        <v>0.95614298579742218</v>
      </c>
    </row>
    <row r="266" spans="2:2">
      <c r="B266">
        <v>1.48705608027317</v>
      </c>
    </row>
    <row r="267" spans="2:2">
      <c r="B267">
        <v>-1.0736044551309969</v>
      </c>
    </row>
    <row r="268" spans="2:2">
      <c r="B268">
        <v>-0.36247112163724382</v>
      </c>
    </row>
    <row r="269" spans="2:2">
      <c r="B269">
        <v>0.85780526866824325</v>
      </c>
    </row>
    <row r="270" spans="2:2">
      <c r="B270">
        <v>1.8881933369885062</v>
      </c>
    </row>
    <row r="271" spans="2:2">
      <c r="B271">
        <v>1.1675210810749361</v>
      </c>
    </row>
    <row r="272" spans="2:2">
      <c r="B272">
        <v>-0.82918452542211751</v>
      </c>
    </row>
    <row r="273" spans="2:2">
      <c r="B273">
        <v>0.71760641678770531</v>
      </c>
    </row>
    <row r="274" spans="2:2">
      <c r="B274">
        <v>-0.81862569907349492</v>
      </c>
    </row>
    <row r="275" spans="2:2">
      <c r="B275">
        <v>0.18274258544544394</v>
      </c>
    </row>
    <row r="276" spans="2:2">
      <c r="B276">
        <v>0.86872054723122882</v>
      </c>
    </row>
    <row r="277" spans="2:2">
      <c r="B277">
        <v>0.79433574495852799</v>
      </c>
    </row>
    <row r="278" spans="2:2">
      <c r="B278">
        <v>-0.21598428143721451</v>
      </c>
    </row>
    <row r="279" spans="2:2">
      <c r="B279">
        <v>-0.49726810562790119</v>
      </c>
    </row>
    <row r="280" spans="2:2">
      <c r="B280">
        <v>0.46350839335693661</v>
      </c>
    </row>
    <row r="281" spans="2:2">
      <c r="B281">
        <v>2.8070337683438114</v>
      </c>
    </row>
    <row r="282" spans="2:2">
      <c r="B282">
        <v>-3.6354116126739597E-2</v>
      </c>
    </row>
    <row r="283" spans="2:2">
      <c r="B283">
        <v>0.50010662716227672</v>
      </c>
    </row>
    <row r="284" spans="2:2">
      <c r="B284">
        <v>-0.56363876391062462</v>
      </c>
    </row>
    <row r="285" spans="2:2">
      <c r="B285">
        <v>-2.2414027276049446</v>
      </c>
    </row>
    <row r="286" spans="2:2">
      <c r="B286">
        <v>-0.23140523317726772</v>
      </c>
    </row>
    <row r="287" spans="2:2">
      <c r="B287">
        <v>-1.888193336988506</v>
      </c>
    </row>
    <row r="288" spans="2:2">
      <c r="B288">
        <v>0.37857969874529807</v>
      </c>
    </row>
    <row r="289" spans="2:2">
      <c r="B289">
        <v>-0.24429804174480832</v>
      </c>
    </row>
    <row r="290" spans="2:2">
      <c r="B290">
        <v>-0.43302033058771872</v>
      </c>
    </row>
    <row r="291" spans="2:2">
      <c r="B291">
        <v>0.57839125013497406</v>
      </c>
    </row>
    <row r="292" spans="2:2">
      <c r="B292">
        <v>1.3315746488528455</v>
      </c>
    </row>
    <row r="293" spans="2:2">
      <c r="B293">
        <v>0.16747031862326386</v>
      </c>
    </row>
    <row r="294" spans="2:2">
      <c r="B294">
        <v>0.59925927613702712</v>
      </c>
    </row>
    <row r="295" spans="2:2">
      <c r="B295">
        <v>-1.0342913060346104</v>
      </c>
    </row>
    <row r="296" spans="2:2">
      <c r="B296">
        <v>1.2563199269054057</v>
      </c>
    </row>
    <row r="297" spans="2:2">
      <c r="B297">
        <v>-0.40292962071984739</v>
      </c>
    </row>
    <row r="298" spans="2:2">
      <c r="B298">
        <v>-3.3845942621651331E-2</v>
      </c>
    </row>
    <row r="299" spans="2:2">
      <c r="B299">
        <v>1.2453585022751221</v>
      </c>
    </row>
    <row r="300" spans="2:2">
      <c r="B300">
        <v>-0.63565701369758276</v>
      </c>
    </row>
    <row r="301" spans="2:2">
      <c r="B301">
        <v>-1.1335103434938418</v>
      </c>
    </row>
    <row r="302" spans="2:2">
      <c r="B302">
        <v>-0.43577497799269449</v>
      </c>
    </row>
    <row r="303" spans="2:2">
      <c r="B303">
        <v>-8.4070976911159723E-2</v>
      </c>
    </row>
    <row r="304" spans="2:2">
      <c r="B304">
        <v>0.9443320360069184</v>
      </c>
    </row>
    <row r="305" spans="2:2">
      <c r="B305">
        <v>-0.51722371373836373</v>
      </c>
    </row>
    <row r="306" spans="2:2">
      <c r="B306">
        <v>0.92109659080356354</v>
      </c>
    </row>
    <row r="307" spans="2:2">
      <c r="B307">
        <v>0.42752085284594005</v>
      </c>
    </row>
    <row r="308" spans="2:2">
      <c r="B308">
        <v>0.48595369062449051</v>
      </c>
    </row>
    <row r="309" spans="2:2">
      <c r="B309">
        <v>1.3076265709827963</v>
      </c>
    </row>
    <row r="310" spans="2:2">
      <c r="B310">
        <v>8.1555737930718422E-2</v>
      </c>
    </row>
    <row r="311" spans="2:2">
      <c r="B311">
        <v>2.2115178091866818</v>
      </c>
    </row>
    <row r="312" spans="2:2">
      <c r="B312">
        <v>0.23398065103876436</v>
      </c>
    </row>
    <row r="313" spans="2:2">
      <c r="B313">
        <v>7.4013051688860187E-2</v>
      </c>
    </row>
    <row r="314" spans="2:2">
      <c r="B314">
        <v>-2.8070337683438042</v>
      </c>
    </row>
    <row r="315" spans="2:2">
      <c r="B315">
        <v>-0.38937332732980223</v>
      </c>
    </row>
    <row r="316" spans="2:2">
      <c r="B316">
        <v>-0.23913616440915003</v>
      </c>
    </row>
    <row r="317" spans="2:2">
      <c r="B317">
        <v>-0.90966349811602476</v>
      </c>
    </row>
    <row r="318" spans="2:2">
      <c r="B318">
        <v>-1.1146510149326594</v>
      </c>
    </row>
    <row r="319" spans="2:2">
      <c r="B319">
        <v>-0.278016099691966</v>
      </c>
    </row>
    <row r="320" spans="2:2">
      <c r="B320">
        <v>-1.5341205443525459</v>
      </c>
    </row>
    <row r="321" spans="2:2">
      <c r="B321">
        <v>-0.5992592761370269</v>
      </c>
    </row>
    <row r="322" spans="2:2">
      <c r="B322">
        <v>-0.46630108812651055</v>
      </c>
    </row>
    <row r="323" spans="2:2">
      <c r="B323">
        <v>0.70469510217364295</v>
      </c>
    </row>
    <row r="324" spans="2:2">
      <c r="B324">
        <v>-4.6389255705389994E-2</v>
      </c>
    </row>
    <row r="325" spans="2:2">
      <c r="B325">
        <v>1.0559304308358983</v>
      </c>
    </row>
    <row r="326" spans="2:2">
      <c r="B326">
        <v>-2.1307952628745463E-2</v>
      </c>
    </row>
    <row r="327" spans="2:2">
      <c r="B327">
        <v>0.22625898043983084</v>
      </c>
    </row>
    <row r="328" spans="2:2">
      <c r="B328">
        <v>-1.1576668917228294</v>
      </c>
    </row>
    <row r="329" spans="2:2">
      <c r="B329">
        <v>-0.48031981671481105</v>
      </c>
    </row>
    <row r="330" spans="2:2">
      <c r="B330">
        <v>0.81862569907349492</v>
      </c>
    </row>
    <row r="331" spans="2:2">
      <c r="B331">
        <v>3.2905267314919255</v>
      </c>
    </row>
    <row r="332" spans="2:2">
      <c r="B332">
        <v>5.8939871966068959E-2</v>
      </c>
    </row>
    <row r="333" spans="2:2">
      <c r="B333">
        <v>0.3464560610658366</v>
      </c>
    </row>
    <row r="334" spans="2:2">
      <c r="B334">
        <v>-1.1053683781398869</v>
      </c>
    </row>
    <row r="335" spans="2:2">
      <c r="B335">
        <v>-1.2618576869625733</v>
      </c>
    </row>
    <row r="336" spans="2:2">
      <c r="B336">
        <v>0.62343302730493777</v>
      </c>
    </row>
    <row r="337" spans="2:2">
      <c r="B337">
        <v>1.8734954533694919</v>
      </c>
    </row>
    <row r="338" spans="2:2">
      <c r="B338">
        <v>1.0428883626746384</v>
      </c>
    </row>
    <row r="339" spans="2:2">
      <c r="B339">
        <v>0.45793380376365206</v>
      </c>
    </row>
    <row r="340" spans="2:2">
      <c r="B340">
        <v>-1.0825684895119634</v>
      </c>
    </row>
    <row r="341" spans="2:2">
      <c r="B341">
        <v>-0.83272471927744329</v>
      </c>
    </row>
    <row r="342" spans="2:2">
      <c r="B342">
        <v>0.17001288933221939</v>
      </c>
    </row>
    <row r="343" spans="2:2">
      <c r="B343">
        <v>0.10925529964619018</v>
      </c>
    </row>
    <row r="344" spans="2:2">
      <c r="B344">
        <v>0.13450911988453301</v>
      </c>
    </row>
    <row r="345" spans="2:2">
      <c r="B345">
        <v>1.2291915402298943</v>
      </c>
    </row>
    <row r="346" spans="2:2">
      <c r="B346">
        <v>1.0385802392391046</v>
      </c>
    </row>
    <row r="347" spans="2:2">
      <c r="B347">
        <v>-0.88343738359424517</v>
      </c>
    </row>
    <row r="348" spans="2:2">
      <c r="B348">
        <v>-1.7804643416920256</v>
      </c>
    </row>
    <row r="349" spans="2:2">
      <c r="B349">
        <v>-0.82565469333675912</v>
      </c>
    </row>
    <row r="350" spans="2:2">
      <c r="B350">
        <v>-8.773311508328191E-3</v>
      </c>
    </row>
    <row r="351" spans="2:2">
      <c r="B351">
        <v>-2.0046544617650959</v>
      </c>
    </row>
    <row r="352" spans="2:2">
      <c r="B352">
        <v>-0.55192461943933779</v>
      </c>
    </row>
    <row r="353" spans="2:2">
      <c r="B353">
        <v>-0.7176064167877052</v>
      </c>
    </row>
    <row r="354" spans="2:2">
      <c r="B354">
        <v>2.1320832908065004</v>
      </c>
    </row>
    <row r="355" spans="2:2">
      <c r="B355">
        <v>0.86507067314303143</v>
      </c>
    </row>
    <row r="356" spans="2:2">
      <c r="B356">
        <v>1.1280066443692957E-2</v>
      </c>
    </row>
    <row r="357" spans="2:2">
      <c r="B357">
        <v>6.1451046389902599E-2</v>
      </c>
    </row>
    <row r="358" spans="2:2">
      <c r="B358">
        <v>-0.3094227065295837</v>
      </c>
    </row>
    <row r="359" spans="2:2">
      <c r="B359">
        <v>-0.26241695809019261</v>
      </c>
    </row>
    <row r="360" spans="2:2">
      <c r="B360">
        <v>-0.92493446053172657</v>
      </c>
    </row>
    <row r="361" spans="2:2">
      <c r="B361">
        <v>6.266611701750335E-3</v>
      </c>
    </row>
    <row r="362" spans="2:2">
      <c r="B362">
        <v>0.48313483679665148</v>
      </c>
    </row>
    <row r="363" spans="2:2">
      <c r="B363">
        <v>0.76042597792614142</v>
      </c>
    </row>
    <row r="364" spans="2:2">
      <c r="B364">
        <v>0.74379583548307804</v>
      </c>
    </row>
    <row r="365" spans="2:2">
      <c r="B365">
        <v>-1.4720773171593675</v>
      </c>
    </row>
    <row r="366" spans="2:2">
      <c r="B366">
        <v>0.53160442410370579</v>
      </c>
    </row>
    <row r="367" spans="2:2">
      <c r="B367">
        <v>-0.96808884587853916</v>
      </c>
    </row>
    <row r="368" spans="2:2">
      <c r="B368">
        <v>0.46630108812651055</v>
      </c>
    </row>
    <row r="369" spans="2:2">
      <c r="B369">
        <v>-1.0472159295232348</v>
      </c>
    </row>
    <row r="370" spans="2:2">
      <c r="B370">
        <v>0.59327070617165789</v>
      </c>
    </row>
    <row r="371" spans="2:2">
      <c r="B371">
        <v>-0.38667071364571642</v>
      </c>
    </row>
    <row r="372" spans="2:2">
      <c r="B372">
        <v>1.1053683781398869</v>
      </c>
    </row>
    <row r="373" spans="2:2">
      <c r="B373">
        <v>-0.71113594090137755</v>
      </c>
    </row>
    <row r="374" spans="2:2">
      <c r="B374">
        <v>-0.12439819806905471</v>
      </c>
    </row>
    <row r="375" spans="2:2">
      <c r="B375">
        <v>1.0603178967076077</v>
      </c>
    </row>
    <row r="376" spans="2:2">
      <c r="B376">
        <v>-1.0257700213555492</v>
      </c>
    </row>
    <row r="377" spans="2:2">
      <c r="B377">
        <v>0.90966349811602476</v>
      </c>
    </row>
    <row r="378" spans="2:2">
      <c r="B378">
        <v>0.42203427492796319</v>
      </c>
    </row>
    <row r="379" spans="2:2">
      <c r="B379">
        <v>2.3867077344922523</v>
      </c>
    </row>
    <row r="380" spans="2:2">
      <c r="B380">
        <v>8.4070976911159723E-2</v>
      </c>
    </row>
    <row r="381" spans="2:2">
      <c r="B381">
        <v>0.70791185061856421</v>
      </c>
    </row>
    <row r="382" spans="2:2">
      <c r="B382">
        <v>0.28845300356452103</v>
      </c>
    </row>
    <row r="383" spans="2:2">
      <c r="B383">
        <v>0.77050565810662253</v>
      </c>
    </row>
    <row r="384" spans="2:2">
      <c r="B384">
        <v>0.24429804174480846</v>
      </c>
    </row>
    <row r="385" spans="2:2">
      <c r="B385">
        <v>-0.90587881230928535</v>
      </c>
    </row>
    <row r="386" spans="2:2">
      <c r="B386">
        <v>-0.80122741994769187</v>
      </c>
    </row>
    <row r="387" spans="2:2">
      <c r="B387">
        <v>-0.13956967740513732</v>
      </c>
    </row>
    <row r="388" spans="2:2">
      <c r="B388">
        <v>-2.3815219609409483E-2</v>
      </c>
    </row>
    <row r="389" spans="2:2">
      <c r="B389">
        <v>-1.2029388110529997</v>
      </c>
    </row>
    <row r="390" spans="2:2">
      <c r="B390">
        <v>-2.6968442608781253</v>
      </c>
    </row>
    <row r="391" spans="2:2">
      <c r="B391">
        <v>-0.70148562907048972</v>
      </c>
    </row>
    <row r="392" spans="2:2">
      <c r="B392">
        <v>0.99651496416135543</v>
      </c>
    </row>
    <row r="393" spans="2:2">
      <c r="B393">
        <v>0.35712263500604385</v>
      </c>
    </row>
    <row r="394" spans="2:2">
      <c r="B394">
        <v>0.44405890046311453</v>
      </c>
    </row>
    <row r="395" spans="2:2">
      <c r="B395">
        <v>-0.12945200471956325</v>
      </c>
    </row>
    <row r="396" spans="2:2">
      <c r="B396">
        <v>-0.14210128904470284</v>
      </c>
    </row>
    <row r="397" spans="2:2">
      <c r="B397">
        <v>0.23140523317726772</v>
      </c>
    </row>
    <row r="398" spans="2:2">
      <c r="B398">
        <v>-0.58730333754257502</v>
      </c>
    </row>
    <row r="399" spans="2:2">
      <c r="B399">
        <v>1.202938811052999</v>
      </c>
    </row>
    <row r="400" spans="2:2">
      <c r="B400">
        <v>1.2508204283945632</v>
      </c>
    </row>
    <row r="401" spans="2:2">
      <c r="B401">
        <v>0.14210128904470284</v>
      </c>
    </row>
    <row r="402" spans="2:2">
      <c r="B402">
        <v>-9.1619950388474786E-2</v>
      </c>
    </row>
    <row r="403" spans="2:2">
      <c r="B403">
        <v>1.7804643416920258</v>
      </c>
    </row>
    <row r="404" spans="2:2">
      <c r="B404">
        <v>-1.4152336548473599</v>
      </c>
    </row>
    <row r="405" spans="2:2">
      <c r="B405">
        <v>-0.1573106846101707</v>
      </c>
    </row>
    <row r="406" spans="2:2">
      <c r="B406">
        <v>0.35445222735029591</v>
      </c>
    </row>
    <row r="407" spans="2:2">
      <c r="B407">
        <v>0.80122741994769187</v>
      </c>
    </row>
    <row r="408" spans="2:2">
      <c r="B408">
        <v>-1.40171623705705</v>
      </c>
    </row>
    <row r="409" spans="2:2">
      <c r="B409">
        <v>-0.72736890130116894</v>
      </c>
    </row>
    <row r="410" spans="2:2">
      <c r="B410">
        <v>1.733538503841795</v>
      </c>
    </row>
    <row r="411" spans="2:2">
      <c r="B411">
        <v>-0.15223701556717645</v>
      </c>
    </row>
    <row r="412" spans="2:2">
      <c r="B412">
        <v>0.32788316911020465</v>
      </c>
    </row>
    <row r="413" spans="2:2">
      <c r="B413">
        <v>-0.35178434493515626</v>
      </c>
    </row>
    <row r="414" spans="2:2">
      <c r="B414">
        <v>-0.81512633270115509</v>
      </c>
    </row>
    <row r="415" spans="2:2">
      <c r="B415">
        <v>0.41929575304139605</v>
      </c>
    </row>
    <row r="416" spans="2:2">
      <c r="B416">
        <v>-1.2185895955676644</v>
      </c>
    </row>
    <row r="417" spans="2:2">
      <c r="B417">
        <v>-1.1382885824147984</v>
      </c>
    </row>
    <row r="418" spans="2:2">
      <c r="B418">
        <v>-0.66977693345596623</v>
      </c>
    </row>
    <row r="419" spans="2:2">
      <c r="B419">
        <v>0.7208529392441333</v>
      </c>
    </row>
    <row r="420" spans="2:2">
      <c r="B420">
        <v>-9.4137414323536367E-2</v>
      </c>
    </row>
    <row r="421" spans="2:2">
      <c r="B421">
        <v>0.13956967740513732</v>
      </c>
    </row>
    <row r="422" spans="2:2">
      <c r="B422">
        <v>-0.88714655901887607</v>
      </c>
    </row>
    <row r="423" spans="2:2">
      <c r="B423">
        <v>0.3758882179551773</v>
      </c>
    </row>
    <row r="424" spans="2:2">
      <c r="B424">
        <v>-5.8939871966069098E-2</v>
      </c>
    </row>
    <row r="425" spans="2:2">
      <c r="B425">
        <v>-0.89834809351475353</v>
      </c>
    </row>
    <row r="426" spans="2:2">
      <c r="B426">
        <v>-0.54609592613335589</v>
      </c>
    </row>
    <row r="427" spans="2:2">
      <c r="B427">
        <v>-0.79433574495852799</v>
      </c>
    </row>
    <row r="428" spans="2:2">
      <c r="B428">
        <v>-0.16492883009491791</v>
      </c>
    </row>
    <row r="429" spans="2:2">
      <c r="B429">
        <v>0.11934756669227513</v>
      </c>
    </row>
    <row r="430" spans="2:2">
      <c r="B430">
        <v>-0.15477335206365714</v>
      </c>
    </row>
    <row r="431" spans="2:2">
      <c r="B431">
        <v>0.20829325229022513</v>
      </c>
    </row>
    <row r="432" spans="2:2">
      <c r="B432">
        <v>-1.5674908641334397</v>
      </c>
    </row>
    <row r="433" spans="2:2">
      <c r="B433">
        <v>0.6418046963026165</v>
      </c>
    </row>
    <row r="434" spans="2:2">
      <c r="B434">
        <v>-1.3135431227468766</v>
      </c>
    </row>
    <row r="435" spans="2:2">
      <c r="B435">
        <v>-1.9514797734758591</v>
      </c>
    </row>
    <row r="436" spans="2:2">
      <c r="B436">
        <v>0.14970165803543059</v>
      </c>
    </row>
    <row r="437" spans="2:2">
      <c r="B437">
        <v>6.8986958972327914E-2</v>
      </c>
    </row>
    <row r="438" spans="2:2">
      <c r="B438">
        <v>-0.79777684612523825</v>
      </c>
    </row>
    <row r="439" spans="2:2">
      <c r="B439">
        <v>0.21341920772919243</v>
      </c>
    </row>
    <row r="440" spans="2:2">
      <c r="B440">
        <v>-1.8734954533694916</v>
      </c>
    </row>
    <row r="441" spans="2:2">
      <c r="B441">
        <v>0.26501228242886926</v>
      </c>
    </row>
    <row r="442" spans="2:2">
      <c r="B442">
        <v>0.50579581034926568</v>
      </c>
    </row>
    <row r="443" spans="2:2">
      <c r="B443">
        <v>-1.0047858060707031</v>
      </c>
    </row>
    <row r="444" spans="2:2">
      <c r="B444">
        <v>-1.208122880397525</v>
      </c>
    </row>
    <row r="445" spans="2:2">
      <c r="B445">
        <v>-2.0857640650923517</v>
      </c>
    </row>
    <row r="446" spans="2:2">
      <c r="B446">
        <v>2.8830218517740373E-2</v>
      </c>
    </row>
    <row r="447" spans="2:2">
      <c r="B447">
        <v>-1.8800819591187675E-2</v>
      </c>
    </row>
    <row r="448" spans="2:2">
      <c r="B448">
        <v>-0.29368319078883243</v>
      </c>
    </row>
    <row r="449" spans="2:2">
      <c r="B449">
        <v>0.47750859771818926</v>
      </c>
    </row>
    <row r="450" spans="2:2">
      <c r="B450">
        <v>1.2238733722894641</v>
      </c>
    </row>
    <row r="451" spans="2:2">
      <c r="B451">
        <v>-0.22368810792185395</v>
      </c>
    </row>
    <row r="452" spans="2:2">
      <c r="B452">
        <v>0.97210161256278349</v>
      </c>
    </row>
    <row r="453" spans="2:2">
      <c r="B453">
        <v>1.8316740304001811</v>
      </c>
    </row>
    <row r="454" spans="2:2">
      <c r="B454">
        <v>0.38397092130823879</v>
      </c>
    </row>
    <row r="455" spans="2:2">
      <c r="B455">
        <v>1.1479238535314324</v>
      </c>
    </row>
    <row r="456" spans="2:2">
      <c r="B456">
        <v>9.9174148700337278E-2</v>
      </c>
    </row>
    <row r="457" spans="2:2">
      <c r="B457">
        <v>-1.2563199269054068</v>
      </c>
    </row>
    <row r="458" spans="2:2">
      <c r="B458">
        <v>-0.13450911988453301</v>
      </c>
    </row>
    <row r="459" spans="2:2">
      <c r="B459">
        <v>-1.5023761199558539</v>
      </c>
    </row>
    <row r="460" spans="2:2">
      <c r="B460">
        <v>0.96010971405390289</v>
      </c>
    </row>
    <row r="461" spans="2:2">
      <c r="B461">
        <v>-0.98017447874170704</v>
      </c>
    </row>
    <row r="462" spans="2:2">
      <c r="B462">
        <v>-0.42477596553001545</v>
      </c>
    </row>
    <row r="463" spans="2:2">
      <c r="B463">
        <v>9.6655475008567651E-2</v>
      </c>
    </row>
    <row r="464" spans="2:2">
      <c r="B464">
        <v>3.8862518354400362E-2</v>
      </c>
    </row>
    <row r="465" spans="2:2">
      <c r="B465">
        <v>-0.32788316911020482</v>
      </c>
    </row>
    <row r="466" spans="2:2">
      <c r="B466">
        <v>-0.40564970769891451</v>
      </c>
    </row>
    <row r="467" spans="2:2">
      <c r="B467">
        <v>-0.49443358504568696</v>
      </c>
    </row>
    <row r="468" spans="2:2">
      <c r="B468">
        <v>0.18019434220473385</v>
      </c>
    </row>
    <row r="469" spans="2:2">
      <c r="B469">
        <v>-1.1825185740471169</v>
      </c>
    </row>
    <row r="470" spans="2:2">
      <c r="B470">
        <v>0.29892142409085742</v>
      </c>
    </row>
    <row r="471" spans="2:2">
      <c r="B471">
        <v>0.55484600038336362</v>
      </c>
    </row>
    <row r="472" spans="2:2">
      <c r="B472">
        <v>0.36514924876668203</v>
      </c>
    </row>
    <row r="473" spans="2:2">
      <c r="B473">
        <v>-1.192666526799022</v>
      </c>
    </row>
    <row r="474" spans="2:2">
      <c r="B474">
        <v>1.1875772631885781</v>
      </c>
    </row>
    <row r="475" spans="2:2">
      <c r="B475">
        <v>-0.44682696538622602</v>
      </c>
    </row>
    <row r="476" spans="2:2">
      <c r="B476">
        <v>0.69508824664090041</v>
      </c>
    </row>
    <row r="477" spans="2:2">
      <c r="B477">
        <v>-0.19805759736245473</v>
      </c>
    </row>
    <row r="478" spans="2:2">
      <c r="B478">
        <v>-1.2959288462604264</v>
      </c>
    </row>
    <row r="479" spans="2:2">
      <c r="B479">
        <v>-0.27280905320758231</v>
      </c>
    </row>
    <row r="480" spans="2:2">
      <c r="B480">
        <v>-1.8054774570971486</v>
      </c>
    </row>
    <row r="481" spans="2:2">
      <c r="B481">
        <v>-1.2291915402298943</v>
      </c>
    </row>
    <row r="482" spans="2:2">
      <c r="B482">
        <v>-5.642906916247406E-2</v>
      </c>
    </row>
    <row r="483" spans="2:2">
      <c r="B483">
        <v>0.83983661634484308</v>
      </c>
    </row>
    <row r="484" spans="2:2">
      <c r="B484">
        <v>0.36782999744835609</v>
      </c>
    </row>
    <row r="485" spans="2:2">
      <c r="B485">
        <v>0.83627538054731154</v>
      </c>
    </row>
    <row r="486" spans="2:2">
      <c r="B486">
        <v>0.14463381174882106</v>
      </c>
    </row>
    <row r="487" spans="2:2">
      <c r="B487">
        <v>0.3624711216372436</v>
      </c>
    </row>
    <row r="488" spans="2:2">
      <c r="B488">
        <v>0.5607030318750833</v>
      </c>
    </row>
    <row r="489" spans="2:2">
      <c r="B489">
        <v>-1.2533144654325557E-3</v>
      </c>
    </row>
    <row r="490" spans="2:2">
      <c r="B490">
        <v>-0.46909742439517166</v>
      </c>
    </row>
    <row r="491" spans="2:2">
      <c r="B491">
        <v>1.4795252050806598</v>
      </c>
    </row>
    <row r="492" spans="2:2">
      <c r="B492">
        <v>-1.0603178967076077</v>
      </c>
    </row>
    <row r="493" spans="2:2">
      <c r="B493">
        <v>0.48031981671481105</v>
      </c>
    </row>
    <row r="494" spans="2:2">
      <c r="B494">
        <v>0.56952486703980498</v>
      </c>
    </row>
    <row r="495" spans="2:2">
      <c r="B495">
        <v>1.0173225765588256</v>
      </c>
    </row>
    <row r="496" spans="2:2">
      <c r="B496">
        <v>0.97613009369809745</v>
      </c>
    </row>
    <row r="497" spans="2:2">
      <c r="B497">
        <v>1.2787077203199038</v>
      </c>
    </row>
    <row r="498" spans="2:2">
      <c r="B498">
        <v>-1.733538503841795</v>
      </c>
    </row>
    <row r="499" spans="2:2">
      <c r="B499">
        <v>1.7449130810524889</v>
      </c>
    </row>
    <row r="500" spans="2:2">
      <c r="B500">
        <v>-0.90210705789566248</v>
      </c>
    </row>
    <row r="501" spans="2:2">
      <c r="B501">
        <v>-1.6497210636833615</v>
      </c>
    </row>
    <row r="502" spans="2:2">
      <c r="B502">
        <v>1.6901461375274702</v>
      </c>
    </row>
    <row r="503" spans="2:2">
      <c r="B503">
        <v>-1.5761119739866583</v>
      </c>
    </row>
    <row r="504" spans="2:2">
      <c r="B504">
        <v>1.1287578451833054</v>
      </c>
    </row>
    <row r="505" spans="2:2">
      <c r="B505">
        <v>-1.1240307054375036</v>
      </c>
    </row>
    <row r="506" spans="2:2">
      <c r="B506">
        <v>-0.5754307686077732</v>
      </c>
    </row>
    <row r="507" spans="2:2">
      <c r="B507">
        <v>-1.4795252050806595</v>
      </c>
    </row>
    <row r="508" spans="2:2">
      <c r="B508">
        <v>1.8800819591187536E-2</v>
      </c>
    </row>
    <row r="509" spans="2:2">
      <c r="B509">
        <v>-1.2399334778907378</v>
      </c>
    </row>
    <row r="510" spans="2:2">
      <c r="B510">
        <v>-0.66351621187145693</v>
      </c>
    </row>
    <row r="511" spans="2:2">
      <c r="B511">
        <v>-1.1675210810749364</v>
      </c>
    </row>
    <row r="512" spans="2:2">
      <c r="B512">
        <v>-0.68237794178843358</v>
      </c>
    </row>
    <row r="513" spans="2:2">
      <c r="B513">
        <v>0.12439819806905471</v>
      </c>
    </row>
    <row r="514" spans="2:2">
      <c r="B514">
        <v>-0.76377724384952272</v>
      </c>
    </row>
    <row r="515" spans="2:2">
      <c r="B515">
        <v>0.50294918389505805</v>
      </c>
    </row>
    <row r="516" spans="2:2">
      <c r="B516">
        <v>-9.6655475008567651E-2</v>
      </c>
    </row>
    <row r="517" spans="2:2">
      <c r="B517">
        <v>-0.5431885344211087</v>
      </c>
    </row>
    <row r="518" spans="2:2">
      <c r="B518">
        <v>-1.1479238535314324</v>
      </c>
    </row>
    <row r="519" spans="2:2">
      <c r="B519">
        <v>-0.99240500180323632</v>
      </c>
    </row>
    <row r="520" spans="2:2">
      <c r="B520">
        <v>1.1724909585990226</v>
      </c>
    </row>
    <row r="521" spans="2:2">
      <c r="B521">
        <v>0.38937332732980218</v>
      </c>
    </row>
    <row r="522" spans="2:2">
      <c r="B522">
        <v>-0.47189743359521363</v>
      </c>
    </row>
    <row r="523" spans="2:2">
      <c r="B523">
        <v>-0.11682340025169617</v>
      </c>
    </row>
    <row r="524" spans="2:2">
      <c r="B524">
        <v>2.9677379253417944</v>
      </c>
    </row>
    <row r="525" spans="2:2">
      <c r="B525">
        <v>-1.2844058132054625</v>
      </c>
    </row>
    <row r="526" spans="2:2">
      <c r="B526">
        <v>0.78066423680623365</v>
      </c>
    </row>
    <row r="527" spans="2:2">
      <c r="B527">
        <v>0.62953326185314062</v>
      </c>
    </row>
    <row r="528" spans="2:2">
      <c r="B528">
        <v>0.40292962071984739</v>
      </c>
    </row>
    <row r="529" spans="2:2">
      <c r="B529">
        <v>1.6027040905517573</v>
      </c>
    </row>
    <row r="530" spans="2:2">
      <c r="B530">
        <v>-0.19039450920483655</v>
      </c>
    </row>
    <row r="531" spans="2:2">
      <c r="B531">
        <v>5.1408514696361957E-2</v>
      </c>
    </row>
    <row r="532" spans="2:2">
      <c r="B532">
        <v>-0.84340853528031001</v>
      </c>
    </row>
    <row r="533" spans="2:2">
      <c r="B533">
        <v>0.27020830993994549</v>
      </c>
    </row>
    <row r="534" spans="2:2">
      <c r="B534">
        <v>5.3918622045273847E-2</v>
      </c>
    </row>
    <row r="535" spans="2:2">
      <c r="B535">
        <v>-0.96409160740693378</v>
      </c>
    </row>
    <row r="536" spans="2:2">
      <c r="B536">
        <v>0.80468756003459663</v>
      </c>
    </row>
    <row r="537" spans="2:2">
      <c r="B537">
        <v>0.9521912456172873</v>
      </c>
    </row>
    <row r="538" spans="2:2">
      <c r="B538">
        <v>-8.6586747873845862E-2</v>
      </c>
    </row>
    <row r="539" spans="2:2">
      <c r="B539">
        <v>1.0961800234322618</v>
      </c>
    </row>
    <row r="540" spans="2:2">
      <c r="B540">
        <v>0.72410707727031642</v>
      </c>
    </row>
    <row r="541" spans="2:2">
      <c r="B541">
        <v>0.5373874650900955</v>
      </c>
    </row>
    <row r="542" spans="2:2">
      <c r="B542">
        <v>-0.34911896403597675</v>
      </c>
    </row>
    <row r="543" spans="2:2">
      <c r="B543">
        <v>-0.10169345168304682</v>
      </c>
    </row>
    <row r="544" spans="2:2">
      <c r="B544">
        <v>-0.59626231818255016</v>
      </c>
    </row>
    <row r="545" spans="2:2">
      <c r="B545">
        <v>-1.1287578451833047</v>
      </c>
    </row>
    <row r="546" spans="2:2">
      <c r="B546">
        <v>1.4290147292651409</v>
      </c>
    </row>
    <row r="547" spans="2:2">
      <c r="B547">
        <v>-2.307984474945957</v>
      </c>
    </row>
    <row r="548" spans="2:2">
      <c r="B548">
        <v>1.8054774570971486</v>
      </c>
    </row>
    <row r="549" spans="2:2">
      <c r="B549">
        <v>2.6968442608781307</v>
      </c>
    </row>
    <row r="550" spans="2:2">
      <c r="B550">
        <v>0.91346125887749174</v>
      </c>
    </row>
    <row r="551" spans="2:2">
      <c r="B551">
        <v>-0.35445222735029608</v>
      </c>
    </row>
    <row r="552" spans="2:2">
      <c r="B552">
        <v>0.86143228693957197</v>
      </c>
    </row>
    <row r="553" spans="2:2">
      <c r="B553">
        <v>0.50864654132842535</v>
      </c>
    </row>
    <row r="554" spans="2:2">
      <c r="B554">
        <v>-0.85780526866824325</v>
      </c>
    </row>
    <row r="555" spans="2:2">
      <c r="B555">
        <v>0.49443358504568696</v>
      </c>
    </row>
    <row r="556" spans="2:2">
      <c r="B556">
        <v>1.1193285505549244</v>
      </c>
    </row>
    <row r="557" spans="2:2">
      <c r="B557">
        <v>-2.2115178091866801</v>
      </c>
    </row>
    <row r="558" spans="2:2">
      <c r="B558">
        <v>-0.30154361075976027</v>
      </c>
    </row>
    <row r="559" spans="2:2">
      <c r="B559">
        <v>-0.83983661634484308</v>
      </c>
    </row>
    <row r="560" spans="2:2">
      <c r="B560">
        <v>0.6448876431628433</v>
      </c>
    </row>
    <row r="561" spans="2:2">
      <c r="B561">
        <v>-3.1337982021426625E-2</v>
      </c>
    </row>
    <row r="562" spans="2:2">
      <c r="B562">
        <v>1.2618576869625724</v>
      </c>
    </row>
    <row r="563" spans="2:2">
      <c r="B563">
        <v>-0.52871956906019391</v>
      </c>
    </row>
    <row r="564" spans="2:2">
      <c r="B564">
        <v>2.064186890400403</v>
      </c>
    </row>
    <row r="565" spans="2:2">
      <c r="B565">
        <v>-0.34645606106583682</v>
      </c>
    </row>
    <row r="566" spans="2:2">
      <c r="B566">
        <v>-1.8452581167555007</v>
      </c>
    </row>
    <row r="567" spans="2:2">
      <c r="B567">
        <v>-0.30416787244559862</v>
      </c>
    </row>
    <row r="568" spans="2:2">
      <c r="B568">
        <v>-0.84699124749042753</v>
      </c>
    </row>
    <row r="569" spans="2:2">
      <c r="B569">
        <v>-0.63259217246783672</v>
      </c>
    </row>
    <row r="570" spans="2:2">
      <c r="B570">
        <v>-0.7339158932693709</v>
      </c>
    </row>
    <row r="571" spans="2:2">
      <c r="B571">
        <v>-0.19550196437931941</v>
      </c>
    </row>
    <row r="572" spans="2:2">
      <c r="B572">
        <v>-0.41929575304139605</v>
      </c>
    </row>
    <row r="573" spans="2:2">
      <c r="B573">
        <v>0.53449371017135772</v>
      </c>
    </row>
    <row r="574" spans="2:2">
      <c r="B574">
        <v>-0.52009121659644297</v>
      </c>
    </row>
    <row r="575" spans="2:2">
      <c r="B575">
        <v>-0.67291715133129415</v>
      </c>
    </row>
    <row r="576" spans="2:2">
      <c r="B576">
        <v>-0.86143228693957197</v>
      </c>
    </row>
    <row r="577" spans="2:2">
      <c r="B577">
        <v>-0.5373874650900955</v>
      </c>
    </row>
    <row r="578" spans="2:2">
      <c r="B578">
        <v>-1.0006418287624481</v>
      </c>
    </row>
    <row r="579" spans="2:2">
      <c r="B579">
        <v>1.7223838902526907</v>
      </c>
    </row>
    <row r="580" spans="2:2">
      <c r="B580">
        <v>4.3880072299401045E-2</v>
      </c>
    </row>
    <row r="581" spans="2:2">
      <c r="B581">
        <v>-1.4502098826901595</v>
      </c>
    </row>
    <row r="582" spans="2:2">
      <c r="B582">
        <v>0.4002125117078793</v>
      </c>
    </row>
    <row r="583" spans="2:2">
      <c r="B583">
        <v>-4.388007229940119E-2</v>
      </c>
    </row>
    <row r="584" spans="2:2">
      <c r="B584">
        <v>-0.20829325229022513</v>
      </c>
    </row>
    <row r="585" spans="2:2">
      <c r="B585">
        <v>-0.31995822337149954</v>
      </c>
    </row>
    <row r="586" spans="2:2">
      <c r="B586">
        <v>-9.9174148700337278E-2</v>
      </c>
    </row>
    <row r="587" spans="2:2">
      <c r="B587">
        <v>2.1834865280065596</v>
      </c>
    </row>
    <row r="588" spans="2:2">
      <c r="B588">
        <v>-0.30679423053645655</v>
      </c>
    </row>
    <row r="589" spans="2:2">
      <c r="B589">
        <v>0.66039559227936873</v>
      </c>
    </row>
    <row r="590" spans="2:2">
      <c r="B590">
        <v>1.1825185740471171</v>
      </c>
    </row>
    <row r="591" spans="2:2">
      <c r="B591">
        <v>0.45237340882542326</v>
      </c>
    </row>
    <row r="592" spans="2:2">
      <c r="B592">
        <v>-0.76713710978404848</v>
      </c>
    </row>
    <row r="593" spans="2:2">
      <c r="B593">
        <v>2.273434650942777</v>
      </c>
    </row>
    <row r="594" spans="2:2">
      <c r="B594">
        <v>0.68554511811705532</v>
      </c>
    </row>
    <row r="595" spans="2:2">
      <c r="B595">
        <v>-0.44129423383055216</v>
      </c>
    </row>
    <row r="596" spans="2:2">
      <c r="B596">
        <v>1.0515631978704889</v>
      </c>
    </row>
    <row r="597" spans="2:2">
      <c r="B597">
        <v>-0.60526941494150954</v>
      </c>
    </row>
    <row r="598" spans="2:2">
      <c r="B598">
        <v>-0.39478712164106994</v>
      </c>
    </row>
    <row r="599" spans="2:2">
      <c r="B599">
        <v>0.77388297222903657</v>
      </c>
    </row>
    <row r="600" spans="2:2">
      <c r="B600">
        <v>-0.28323069510017351</v>
      </c>
    </row>
    <row r="601" spans="2:2">
      <c r="B601">
        <v>1.301755442646082</v>
      </c>
    </row>
    <row r="602" spans="2:2">
      <c r="B602">
        <v>0.75042297160049776</v>
      </c>
    </row>
    <row r="603" spans="2:2">
      <c r="B603">
        <v>1.40171623705705</v>
      </c>
    </row>
    <row r="604" spans="2:2">
      <c r="B604">
        <v>0.41382810437856188</v>
      </c>
    </row>
    <row r="605" spans="2:2">
      <c r="B605">
        <v>2.3815219609409341E-2</v>
      </c>
    </row>
    <row r="606" spans="2:2">
      <c r="B606">
        <v>-0.92109659080356354</v>
      </c>
    </row>
    <row r="607" spans="2:2">
      <c r="B607">
        <v>0.3146860987661102</v>
      </c>
    </row>
    <row r="608" spans="2:2">
      <c r="B608">
        <v>-0.64488764316284297</v>
      </c>
    </row>
    <row r="609" spans="2:2">
      <c r="B609">
        <v>-1.1527816938841935</v>
      </c>
    </row>
    <row r="610" spans="2:2">
      <c r="B610">
        <v>0.69190020802198904</v>
      </c>
    </row>
    <row r="611" spans="2:2">
      <c r="B611">
        <v>-1.7114395577093577</v>
      </c>
    </row>
    <row r="612" spans="2:2">
      <c r="B612">
        <v>-2.4323790585844463</v>
      </c>
    </row>
    <row r="613" spans="2:2">
      <c r="B613">
        <v>0.60526941494150943</v>
      </c>
    </row>
    <row r="614" spans="2:2">
      <c r="B614">
        <v>1.6497210636833615</v>
      </c>
    </row>
    <row r="615" spans="2:2">
      <c r="B615">
        <v>1.5180571187364953</v>
      </c>
    </row>
    <row r="616" spans="2:2">
      <c r="B616">
        <v>-1.4360082279441817</v>
      </c>
    </row>
    <row r="617" spans="2:2">
      <c r="B617">
        <v>-0.66039559227936884</v>
      </c>
    </row>
    <row r="618" spans="2:2">
      <c r="B618">
        <v>0.55192461943933779</v>
      </c>
    </row>
    <row r="619" spans="2:2">
      <c r="B619">
        <v>-0.60226162619023771</v>
      </c>
    </row>
    <row r="620" spans="2:2">
      <c r="B620">
        <v>-4.1371165132427709E-2</v>
      </c>
    </row>
    <row r="621" spans="2:2">
      <c r="B621">
        <v>-0.17764726852872259</v>
      </c>
    </row>
    <row r="622" spans="2:2">
      <c r="B622">
        <v>-1.6304804205924204</v>
      </c>
    </row>
    <row r="623" spans="2:2">
      <c r="B623">
        <v>1.0870832944867512</v>
      </c>
    </row>
    <row r="624" spans="2:2">
      <c r="B624">
        <v>9.4137414323536367E-2</v>
      </c>
    </row>
    <row r="625" spans="2:2">
      <c r="B625">
        <v>-0.3705133921225674</v>
      </c>
    </row>
    <row r="626" spans="2:2">
      <c r="B626">
        <v>-0.85418950009459749</v>
      </c>
    </row>
    <row r="627" spans="2:2">
      <c r="B627">
        <v>0.10421340026908517</v>
      </c>
    </row>
    <row r="628" spans="2:2">
      <c r="B628">
        <v>-0.67606401889172318</v>
      </c>
    </row>
    <row r="629" spans="2:2">
      <c r="B629">
        <v>-0.62039160206907751</v>
      </c>
    </row>
    <row r="630" spans="2:2">
      <c r="B630">
        <v>0.33317789903059641</v>
      </c>
    </row>
    <row r="631" spans="2:2">
      <c r="B631">
        <v>1.7006964611109077</v>
      </c>
    </row>
    <row r="632" spans="2:2">
      <c r="B632">
        <v>1.3255161998000577</v>
      </c>
    </row>
    <row r="633" spans="2:2">
      <c r="B633">
        <v>0.27541164303232074</v>
      </c>
    </row>
    <row r="634" spans="2:2">
      <c r="B634">
        <v>0.17764726852872259</v>
      </c>
    </row>
    <row r="635" spans="2:2">
      <c r="B635">
        <v>-0.41109892255560437</v>
      </c>
    </row>
    <row r="636" spans="2:2">
      <c r="B636">
        <v>1.65957490617026</v>
      </c>
    </row>
    <row r="637" spans="2:2">
      <c r="B637">
        <v>-0.95614298579742218</v>
      </c>
    </row>
    <row r="638" spans="2:2">
      <c r="B638">
        <v>-0.61432588617736983</v>
      </c>
    </row>
    <row r="639" spans="2:2">
      <c r="B639">
        <v>-6.8986958972328066E-2</v>
      </c>
    </row>
    <row r="640" spans="2:2">
      <c r="B640">
        <v>0.31995822337149937</v>
      </c>
    </row>
    <row r="641" spans="2:2">
      <c r="B641">
        <v>1.3786892263084143E-2</v>
      </c>
    </row>
    <row r="642" spans="2:2">
      <c r="B642">
        <v>-1.078075643859757</v>
      </c>
    </row>
    <row r="643" spans="2:2">
      <c r="B643">
        <v>-0.75374892167163776</v>
      </c>
    </row>
    <row r="644" spans="2:2">
      <c r="B644">
        <v>-0.54900794130586128</v>
      </c>
    </row>
    <row r="645" spans="2:2">
      <c r="B645">
        <v>-1.7683644242721615</v>
      </c>
    </row>
    <row r="646" spans="2:2">
      <c r="B646">
        <v>0.72736890130116894</v>
      </c>
    </row>
    <row r="647" spans="2:2">
      <c r="B647">
        <v>1.4574217385976511</v>
      </c>
    </row>
    <row r="648" spans="2:2">
      <c r="B648">
        <v>-0.33317789903059658</v>
      </c>
    </row>
    <row r="649" spans="2:2">
      <c r="B649">
        <v>-0.10925529964619018</v>
      </c>
    </row>
    <row r="650" spans="2:2">
      <c r="B650">
        <v>-0.44959845822632011</v>
      </c>
    </row>
    <row r="651" spans="2:2">
      <c r="B651">
        <v>0.5962623181825506</v>
      </c>
    </row>
    <row r="652" spans="2:2">
      <c r="B652">
        <v>0.22111871299757052</v>
      </c>
    </row>
    <row r="653" spans="2:2">
      <c r="B653">
        <v>4.8898731212656393E-2</v>
      </c>
    </row>
    <row r="654" spans="2:2">
      <c r="B654">
        <v>0.84340853528031001</v>
      </c>
    </row>
    <row r="655" spans="2:2">
      <c r="B655">
        <v>0.38127392479528877</v>
      </c>
    </row>
    <row r="656" spans="2:2">
      <c r="B656">
        <v>-0.99651496416135543</v>
      </c>
    </row>
    <row r="657" spans="2:2">
      <c r="B657">
        <v>0.75374892167163776</v>
      </c>
    </row>
    <row r="658" spans="2:2">
      <c r="B658">
        <v>0.87974032284022019</v>
      </c>
    </row>
    <row r="659" spans="2:2">
      <c r="B659">
        <v>-0.20573233389316367</v>
      </c>
    </row>
    <row r="660" spans="2:2">
      <c r="B660">
        <v>0.43577497799269449</v>
      </c>
    </row>
    <row r="661" spans="2:2">
      <c r="B661">
        <v>0.3252392564023952</v>
      </c>
    </row>
    <row r="662" spans="2:2">
      <c r="B662">
        <v>0.21855077702621112</v>
      </c>
    </row>
    <row r="663" spans="2:2">
      <c r="B663">
        <v>1.1926665267990215</v>
      </c>
    </row>
    <row r="664" spans="2:2">
      <c r="B664">
        <v>0.64797673162433467</v>
      </c>
    </row>
    <row r="665" spans="2:2">
      <c r="B665">
        <v>0.52871956906019391</v>
      </c>
    </row>
    <row r="666" spans="2:2">
      <c r="B666">
        <v>0.81512633270115509</v>
      </c>
    </row>
    <row r="667" spans="2:2">
      <c r="B667">
        <v>0.29106710191265156</v>
      </c>
    </row>
    <row r="668" spans="2:2">
      <c r="B668">
        <v>-1.3438404068812135</v>
      </c>
    </row>
    <row r="669" spans="2:2">
      <c r="B669">
        <v>8.7733115083280522E-3</v>
      </c>
    </row>
    <row r="670" spans="2:2">
      <c r="B670">
        <v>-0.557772124341265</v>
      </c>
    </row>
    <row r="671" spans="2:2">
      <c r="B671">
        <v>0.28062244355866339</v>
      </c>
    </row>
    <row r="672" spans="2:2">
      <c r="B672">
        <v>1.0647258690817463</v>
      </c>
    </row>
    <row r="673" spans="2:2">
      <c r="B673">
        <v>-0.22883134926352469</v>
      </c>
    </row>
    <row r="674" spans="2:2">
      <c r="B674">
        <v>-0.26760939304467757</v>
      </c>
    </row>
    <row r="675" spans="2:2">
      <c r="B675">
        <v>-1.6400248508996704</v>
      </c>
    </row>
    <row r="676" spans="2:2">
      <c r="B676">
        <v>-0.91346125887749174</v>
      </c>
    </row>
    <row r="677" spans="2:2">
      <c r="B677">
        <v>-0.87238203090975219</v>
      </c>
    </row>
    <row r="678" spans="2:2">
      <c r="B678">
        <v>-0.53160442410370579</v>
      </c>
    </row>
    <row r="679" spans="2:2">
      <c r="B679">
        <v>0.40837279934995357</v>
      </c>
    </row>
    <row r="680" spans="2:2">
      <c r="B680">
        <v>1.1146510149326603</v>
      </c>
    </row>
    <row r="681" spans="2:2">
      <c r="B681">
        <v>-0.11429997792338967</v>
      </c>
    </row>
    <row r="682" spans="2:2">
      <c r="B682">
        <v>-0.17255655959478661</v>
      </c>
    </row>
    <row r="683" spans="2:2">
      <c r="B683">
        <v>0.96409160740693378</v>
      </c>
    </row>
    <row r="684" spans="2:2">
      <c r="B684">
        <v>-0.19294760763479382</v>
      </c>
    </row>
    <row r="685" spans="2:2">
      <c r="B685">
        <v>-0.35712263500604402</v>
      </c>
    </row>
    <row r="686" spans="2:2">
      <c r="B686">
        <v>-0.16238840642430744</v>
      </c>
    </row>
    <row r="687" spans="2:2">
      <c r="B687">
        <v>0.65417355037200375</v>
      </c>
    </row>
    <row r="688" spans="2:2">
      <c r="B688">
        <v>0.28584087488116572</v>
      </c>
    </row>
    <row r="689" spans="2:2">
      <c r="B689">
        <v>-1.4647102032030621</v>
      </c>
    </row>
    <row r="690" spans="2:2">
      <c r="B690">
        <v>-0.56657936174259171</v>
      </c>
    </row>
    <row r="691" spans="2:2">
      <c r="B691">
        <v>0.29368319078883259</v>
      </c>
    </row>
    <row r="692" spans="2:2">
      <c r="B692">
        <v>-1.8591914944718679</v>
      </c>
    </row>
    <row r="693" spans="2:2">
      <c r="B693">
        <v>-2.0641868904004026</v>
      </c>
    </row>
    <row r="694" spans="2:2">
      <c r="B694">
        <v>0.99240500180323632</v>
      </c>
    </row>
    <row r="695" spans="2:2">
      <c r="B695">
        <v>2.1083583991691093</v>
      </c>
    </row>
    <row r="696" spans="2:2">
      <c r="B696">
        <v>0.89086798013900226</v>
      </c>
    </row>
    <row r="697" spans="2:2">
      <c r="B697">
        <v>1.6293804724859119E-2</v>
      </c>
    </row>
    <row r="698" spans="2:2">
      <c r="B698">
        <v>0.63872783748481143</v>
      </c>
    </row>
    <row r="699" spans="2:2">
      <c r="B699">
        <v>0.33052937580413949</v>
      </c>
    </row>
    <row r="700" spans="2:2">
      <c r="B700">
        <v>-0.21341920772919243</v>
      </c>
    </row>
    <row r="701" spans="2:2">
      <c r="B701">
        <v>-0.78066423680623365</v>
      </c>
    </row>
    <row r="702" spans="2:2">
      <c r="B702">
        <v>0.77726913661644359</v>
      </c>
    </row>
    <row r="703" spans="2:2">
      <c r="B703">
        <v>5.6429069162473922E-2</v>
      </c>
    </row>
    <row r="704" spans="2:2">
      <c r="B704">
        <v>0.43026896506857359</v>
      </c>
    </row>
    <row r="705" spans="2:2">
      <c r="B705">
        <v>-2.8830218517740511E-2</v>
      </c>
    </row>
    <row r="706" spans="2:2">
      <c r="B706">
        <v>-1.1724909585990235</v>
      </c>
    </row>
    <row r="707" spans="2:2">
      <c r="B707">
        <v>0.25723158868049173</v>
      </c>
    </row>
    <row r="708" spans="2:2">
      <c r="B708">
        <v>-0.52583910753504282</v>
      </c>
    </row>
    <row r="709" spans="2:2">
      <c r="B709">
        <v>-1.6027040905517573</v>
      </c>
    </row>
    <row r="710" spans="2:2">
      <c r="B710">
        <v>1.2533144654324167E-3</v>
      </c>
    </row>
    <row r="711" spans="2:2">
      <c r="B711">
        <v>0.23913616440915014</v>
      </c>
    </row>
    <row r="712" spans="2:2">
      <c r="B712">
        <v>-8.1555737930718422E-2</v>
      </c>
    </row>
    <row r="713" spans="2:2">
      <c r="B713">
        <v>-0.24171629801002159</v>
      </c>
    </row>
    <row r="714" spans="2:2">
      <c r="B714">
        <v>-0.57247532185050964</v>
      </c>
    </row>
    <row r="715" spans="2:2">
      <c r="B715">
        <v>0.88343738359424517</v>
      </c>
    </row>
    <row r="716" spans="2:2">
      <c r="B716">
        <v>-1.9033108187089975</v>
      </c>
    </row>
    <row r="717" spans="2:2">
      <c r="B717">
        <v>0.19805759736245473</v>
      </c>
    </row>
    <row r="718" spans="2:2">
      <c r="B718">
        <v>0.30154361075976044</v>
      </c>
    </row>
    <row r="719" spans="2:2">
      <c r="B719">
        <v>2.0435300074398572</v>
      </c>
    </row>
    <row r="720" spans="2:2">
      <c r="B720">
        <v>-0.13198014038704126</v>
      </c>
    </row>
    <row r="721" spans="2:2">
      <c r="B721">
        <v>-0.25723158868049156</v>
      </c>
    </row>
    <row r="722" spans="2:2">
      <c r="B722">
        <v>0.39749835413364715</v>
      </c>
    </row>
    <row r="723" spans="2:2">
      <c r="B723">
        <v>1.5937144779287948</v>
      </c>
    </row>
    <row r="724" spans="2:2">
      <c r="B724">
        <v>0.15984903033780781</v>
      </c>
    </row>
    <row r="725" spans="2:2">
      <c r="B725">
        <v>-1.2345447024178715</v>
      </c>
    </row>
    <row r="726" spans="2:2">
      <c r="B726">
        <v>-1.8316740304001811</v>
      </c>
    </row>
    <row r="727" spans="2:2">
      <c r="B727">
        <v>-0.6387278374848111</v>
      </c>
    </row>
    <row r="728" spans="2:2">
      <c r="B728">
        <v>0.14716726242806438</v>
      </c>
    </row>
    <row r="729" spans="2:2">
      <c r="B729">
        <v>1.9685916691865943</v>
      </c>
    </row>
    <row r="730" spans="2:2">
      <c r="B730">
        <v>-1.2133396224885178</v>
      </c>
    </row>
    <row r="731" spans="2:2">
      <c r="B731">
        <v>-0.61735590482837877</v>
      </c>
    </row>
    <row r="732" spans="2:2">
      <c r="B732">
        <v>1.6304804205924204</v>
      </c>
    </row>
    <row r="733" spans="2:2">
      <c r="B733">
        <v>-0.41656037206389496</v>
      </c>
    </row>
    <row r="734" spans="2:2">
      <c r="B734">
        <v>1.1625798748436227</v>
      </c>
    </row>
    <row r="735" spans="2:2">
      <c r="B735">
        <v>-0.25982340011567678</v>
      </c>
    </row>
    <row r="736" spans="2:2">
      <c r="B736">
        <v>-0.24688141485437839</v>
      </c>
    </row>
    <row r="737" spans="2:2">
      <c r="B737">
        <v>-0.48313483679665148</v>
      </c>
    </row>
    <row r="738" spans="2:2">
      <c r="B738">
        <v>-0.14463381174882106</v>
      </c>
    </row>
    <row r="739" spans="2:2">
      <c r="B739">
        <v>0.76713710978404848</v>
      </c>
    </row>
    <row r="740" spans="2:2">
      <c r="B740">
        <v>6.6474573916629337E-2</v>
      </c>
    </row>
    <row r="741" spans="2:2">
      <c r="B741">
        <v>-0.85058486466838468</v>
      </c>
    </row>
    <row r="742" spans="2:2">
      <c r="B742">
        <v>0.31732105856285092</v>
      </c>
    </row>
    <row r="743" spans="2:2">
      <c r="B743">
        <v>-1.5180571187364951</v>
      </c>
    </row>
    <row r="744" spans="2:2">
      <c r="B744">
        <v>-0.39749835413364731</v>
      </c>
    </row>
    <row r="745" spans="2:2">
      <c r="B745">
        <v>0.40564970769891451</v>
      </c>
    </row>
    <row r="746" spans="2:2">
      <c r="B746">
        <v>-0.74379583548307804</v>
      </c>
    </row>
    <row r="747" spans="2:2">
      <c r="B747">
        <v>1.3438404068812135</v>
      </c>
    </row>
    <row r="748" spans="2:2">
      <c r="B748">
        <v>0.21598428143721451</v>
      </c>
    </row>
    <row r="749" spans="2:2">
      <c r="B749">
        <v>-0.97210161256278349</v>
      </c>
    </row>
    <row r="750" spans="2:2">
      <c r="B750">
        <v>0.93653072655285519</v>
      </c>
    </row>
    <row r="751" spans="2:2">
      <c r="B751">
        <v>1.4430726743709006</v>
      </c>
    </row>
    <row r="752" spans="2:2">
      <c r="B752">
        <v>0.49160303144249357</v>
      </c>
    </row>
    <row r="753" spans="2:2">
      <c r="B753">
        <v>4.1371165132427563E-2</v>
      </c>
    </row>
    <row r="754" spans="2:2">
      <c r="B754">
        <v>7.9041014801709844E-2</v>
      </c>
    </row>
    <row r="755" spans="2:2">
      <c r="B755">
        <v>-0.679217595655219</v>
      </c>
    </row>
    <row r="756" spans="2:2">
      <c r="B756">
        <v>0.57247532185050964</v>
      </c>
    </row>
    <row r="757" spans="2:2">
      <c r="B757">
        <v>1.4152336548473599</v>
      </c>
    </row>
    <row r="758" spans="2:2">
      <c r="B758">
        <v>-0.43853293607492316</v>
      </c>
    </row>
    <row r="759" spans="2:2">
      <c r="B759">
        <v>0.26760939304467773</v>
      </c>
    </row>
    <row r="760" spans="2:2">
      <c r="B760">
        <v>-0.23398065103876436</v>
      </c>
    </row>
    <row r="761" spans="2:2">
      <c r="B761">
        <v>-0.6887191861363624</v>
      </c>
    </row>
    <row r="762" spans="2:2">
      <c r="B762">
        <v>-0.76042597792614142</v>
      </c>
    </row>
    <row r="763" spans="2:2">
      <c r="B763">
        <v>0.92878600244343401</v>
      </c>
    </row>
    <row r="764" spans="2:2">
      <c r="B764">
        <v>-2.5426988193990474</v>
      </c>
    </row>
    <row r="765" spans="2:2">
      <c r="B765">
        <v>0.62039160206907773</v>
      </c>
    </row>
    <row r="766" spans="2:2">
      <c r="B766">
        <v>0.70148562907048984</v>
      </c>
    </row>
    <row r="767" spans="2:2">
      <c r="B767">
        <v>8.9103066973295814E-2</v>
      </c>
    </row>
    <row r="768" spans="2:2">
      <c r="B768">
        <v>-0.59028439438696867</v>
      </c>
    </row>
    <row r="769" spans="2:2">
      <c r="B769">
        <v>-1.9863002041294271</v>
      </c>
    </row>
    <row r="770" spans="2:2">
      <c r="B770">
        <v>1.0006418287624481</v>
      </c>
    </row>
    <row r="771" spans="2:2">
      <c r="B771">
        <v>-1.2787077203199038</v>
      </c>
    </row>
    <row r="772" spans="2:2">
      <c r="B772">
        <v>-0.37857969874529823</v>
      </c>
    </row>
    <row r="773" spans="2:2">
      <c r="B773">
        <v>0.46909742439517166</v>
      </c>
    </row>
    <row r="774" spans="2:2">
      <c r="B774">
        <v>0.30942270652958387</v>
      </c>
    </row>
    <row r="775" spans="2:2">
      <c r="B775">
        <v>-1.4870560802731696</v>
      </c>
    </row>
    <row r="776" spans="2:2">
      <c r="B776">
        <v>0.16492883009491791</v>
      </c>
    </row>
    <row r="777" spans="2:2">
      <c r="B777">
        <v>9.1619950388474786E-2</v>
      </c>
    </row>
    <row r="778" spans="2:2">
      <c r="B778">
        <v>1.1099977408298742</v>
      </c>
    </row>
    <row r="779" spans="2:2">
      <c r="B779">
        <v>1.0736044551309969</v>
      </c>
    </row>
    <row r="780" spans="2:2">
      <c r="B780">
        <v>-0.96010971405390289</v>
      </c>
    </row>
    <row r="781" spans="2:2">
      <c r="B781">
        <v>-0.48877641111466941</v>
      </c>
    </row>
    <row r="782" spans="2:2">
      <c r="B782">
        <v>-0.60828268944086716</v>
      </c>
    </row>
    <row r="783" spans="2:2">
      <c r="B783">
        <v>-1.0131259597958924</v>
      </c>
    </row>
    <row r="784" spans="2:2">
      <c r="B784">
        <v>0.44959845822632011</v>
      </c>
    </row>
    <row r="785" spans="2:2">
      <c r="B785">
        <v>0.75708323065382432</v>
      </c>
    </row>
    <row r="786" spans="2:2">
      <c r="B786">
        <v>0.73720120627165409</v>
      </c>
    </row>
    <row r="787" spans="2:2">
      <c r="B787">
        <v>0.5754307686077732</v>
      </c>
    </row>
    <row r="788" spans="2:2">
      <c r="B788">
        <v>-0.71436744028018739</v>
      </c>
    </row>
    <row r="789" spans="2:2">
      <c r="B789">
        <v>1.3135431227468766</v>
      </c>
    </row>
    <row r="790" spans="2:2">
      <c r="B790">
        <v>1.3563117453352478</v>
      </c>
    </row>
    <row r="791" spans="2:2">
      <c r="B791">
        <v>1.4502098826901602</v>
      </c>
    </row>
    <row r="792" spans="2:2">
      <c r="B792">
        <v>0.28323069510017362</v>
      </c>
    </row>
    <row r="793" spans="2:2">
      <c r="B793">
        <v>2.4837692932505346</v>
      </c>
    </row>
    <row r="794" spans="2:2">
      <c r="B794">
        <v>-0.36782999744835626</v>
      </c>
    </row>
    <row r="795" spans="2:2">
      <c r="B795">
        <v>-0.87605524767288345</v>
      </c>
    </row>
    <row r="796" spans="2:2">
      <c r="B796">
        <v>-1.378689226308428E-2</v>
      </c>
    </row>
    <row r="797" spans="2:2">
      <c r="B797">
        <v>-0.29892142409085731</v>
      </c>
    </row>
    <row r="798" spans="2:2">
      <c r="B798">
        <v>-5.1408514696362095E-2</v>
      </c>
    </row>
    <row r="799" spans="2:2">
      <c r="B799">
        <v>0.61432588617737005</v>
      </c>
    </row>
    <row r="800" spans="2:2">
      <c r="B800">
        <v>0.24946643665956381</v>
      </c>
    </row>
    <row r="801" spans="2:2">
      <c r="B801">
        <v>-0.80815736123417481</v>
      </c>
    </row>
    <row r="802" spans="2:2">
      <c r="B802">
        <v>-1.5505898754088907</v>
      </c>
    </row>
    <row r="803" spans="2:2">
      <c r="B803">
        <v>3.6354116126739458E-2</v>
      </c>
    </row>
    <row r="804" spans="2:2">
      <c r="B804">
        <v>0.11429997792338967</v>
      </c>
    </row>
    <row r="805" spans="2:2">
      <c r="B805">
        <v>-0.50010662716227672</v>
      </c>
    </row>
    <row r="806" spans="2:2">
      <c r="B806">
        <v>0.47189743359521363</v>
      </c>
    </row>
    <row r="807" spans="2:2">
      <c r="B807">
        <v>0.29630129115854908</v>
      </c>
    </row>
    <row r="808" spans="2:2">
      <c r="B808">
        <v>-0.69508824664090041</v>
      </c>
    </row>
    <row r="809" spans="2:2">
      <c r="B809">
        <v>-1.9188762262165762</v>
      </c>
    </row>
    <row r="810" spans="2:2">
      <c r="B810">
        <v>-0.14970165803543059</v>
      </c>
    </row>
    <row r="811" spans="2:2">
      <c r="B811">
        <v>-2.483769293250532</v>
      </c>
    </row>
    <row r="812" spans="2:2">
      <c r="B812">
        <v>-1.6901461375274702</v>
      </c>
    </row>
    <row r="813" spans="2:2">
      <c r="B813">
        <v>1.6400248508996704</v>
      </c>
    </row>
    <row r="814" spans="2:2">
      <c r="B814">
        <v>0.92493446053172657</v>
      </c>
    </row>
    <row r="815" spans="2:2">
      <c r="B815">
        <v>1.0089471103574512</v>
      </c>
    </row>
    <row r="816" spans="2:2">
      <c r="B816">
        <v>0.32259761525701597</v>
      </c>
    </row>
    <row r="817" spans="2:2">
      <c r="B817">
        <v>-0.65417355037200309</v>
      </c>
    </row>
    <row r="818" spans="2:2">
      <c r="B818">
        <v>1.3950525282585462</v>
      </c>
    </row>
    <row r="819" spans="2:2">
      <c r="B819">
        <v>-1.3076265709827963</v>
      </c>
    </row>
    <row r="820" spans="2:2">
      <c r="B820">
        <v>-1.3754241052654512</v>
      </c>
    </row>
    <row r="821" spans="2:2">
      <c r="B821">
        <v>-0.9443320360069184</v>
      </c>
    </row>
    <row r="822" spans="2:2">
      <c r="B822">
        <v>-0.44405890046311453</v>
      </c>
    </row>
    <row r="823" spans="2:2">
      <c r="B823">
        <v>0.83272471927744329</v>
      </c>
    </row>
    <row r="824" spans="2:2">
      <c r="B824">
        <v>1.1382885824147984</v>
      </c>
    </row>
    <row r="825" spans="2:2">
      <c r="B825">
        <v>-1.9685916691865941</v>
      </c>
    </row>
    <row r="826" spans="2:2">
      <c r="B826">
        <v>-3.2905267314918945</v>
      </c>
    </row>
    <row r="827" spans="2:2">
      <c r="B827">
        <v>-0.52296300233927917</v>
      </c>
    </row>
    <row r="828" spans="2:2">
      <c r="B828">
        <v>0.59028439438696867</v>
      </c>
    </row>
    <row r="829" spans="2:2">
      <c r="B829">
        <v>-1.368997680362342</v>
      </c>
    </row>
    <row r="830" spans="2:2">
      <c r="B830">
        <v>-0.77726913661644359</v>
      </c>
    </row>
    <row r="831" spans="2:2">
      <c r="B831">
        <v>1.7114395577093577</v>
      </c>
    </row>
    <row r="832" spans="2:2">
      <c r="B832">
        <v>-1.087083294486751</v>
      </c>
    </row>
    <row r="833" spans="2:2">
      <c r="B833">
        <v>-0.12692469617131924</v>
      </c>
    </row>
    <row r="834" spans="2:2">
      <c r="B834">
        <v>0.52009121659644297</v>
      </c>
    </row>
    <row r="835" spans="2:2">
      <c r="B835">
        <v>1.0472159295232348</v>
      </c>
    </row>
    <row r="836" spans="2:2">
      <c r="B836">
        <v>-1.091620367434168</v>
      </c>
    </row>
    <row r="837" spans="2:2">
      <c r="B837">
        <v>2.3455309708066752</v>
      </c>
    </row>
    <row r="838" spans="2:2">
      <c r="B838">
        <v>0.96808884587853916</v>
      </c>
    </row>
    <row r="839" spans="2:2">
      <c r="B839">
        <v>-2.1570727044790092</v>
      </c>
    </row>
    <row r="840" spans="2:2">
      <c r="B840">
        <v>-0.73063848259937203</v>
      </c>
    </row>
    <row r="841" spans="2:2">
      <c r="B841">
        <v>3.1337982021426479E-2</v>
      </c>
    </row>
    <row r="842" spans="2:2">
      <c r="B842">
        <v>-0.17510134683498102</v>
      </c>
    </row>
    <row r="843" spans="2:2">
      <c r="B843">
        <v>1.0257700213555492</v>
      </c>
    </row>
    <row r="844" spans="2:2">
      <c r="B844">
        <v>0.6022616261902376</v>
      </c>
    </row>
    <row r="845" spans="2:2">
      <c r="B845">
        <v>0.5431885344211087</v>
      </c>
    </row>
    <row r="846" spans="2:2">
      <c r="B846">
        <v>-0.37319945737830967</v>
      </c>
    </row>
    <row r="847" spans="2:2">
      <c r="B847">
        <v>8.6586747873845862E-2</v>
      </c>
    </row>
    <row r="848" spans="2:2">
      <c r="B848">
        <v>-1.1625798748436229</v>
      </c>
    </row>
    <row r="849" spans="2:2">
      <c r="B849">
        <v>-0.47470114739821306</v>
      </c>
    </row>
    <row r="850" spans="2:2">
      <c r="B850">
        <v>0.44682696538622602</v>
      </c>
    </row>
    <row r="851" spans="2:2">
      <c r="B851">
        <v>-1.2453585022751219</v>
      </c>
    </row>
    <row r="852" spans="2:2">
      <c r="B852">
        <v>0.65107201580132668</v>
      </c>
    </row>
    <row r="853" spans="2:2">
      <c r="B853">
        <v>-0.10673401079978624</v>
      </c>
    </row>
    <row r="854" spans="2:2">
      <c r="B854">
        <v>0.12945200471956325</v>
      </c>
    </row>
    <row r="855" spans="2:2">
      <c r="B855">
        <v>0.63565701369758265</v>
      </c>
    </row>
    <row r="856" spans="2:2">
      <c r="B856">
        <v>-1.3884501973191481</v>
      </c>
    </row>
    <row r="857" spans="2:2">
      <c r="B857">
        <v>0.67921759565521889</v>
      </c>
    </row>
    <row r="858" spans="2:2">
      <c r="B858">
        <v>-2.1083583991691093</v>
      </c>
    </row>
    <row r="859" spans="2:2">
      <c r="B859">
        <v>1.0916203674341685</v>
      </c>
    </row>
    <row r="860" spans="2:2">
      <c r="B860">
        <v>-0.53449371017135772</v>
      </c>
    </row>
    <row r="861" spans="2:2">
      <c r="B861">
        <v>7.6526791416292234E-2</v>
      </c>
    </row>
    <row r="862" spans="2:2">
      <c r="B862">
        <v>1.1007625841705078</v>
      </c>
    </row>
    <row r="863" spans="2:2">
      <c r="B863">
        <v>-1.3315746488528455</v>
      </c>
    </row>
    <row r="864" spans="2:2">
      <c r="B864">
        <v>-1.9349209248873931</v>
      </c>
    </row>
    <row r="865" spans="2:2">
      <c r="B865">
        <v>0.85058486466838468</v>
      </c>
    </row>
    <row r="866" spans="2:2">
      <c r="B866">
        <v>-1.2730508450459186</v>
      </c>
    </row>
    <row r="867" spans="2:2">
      <c r="B867">
        <v>-0.98423496044632541</v>
      </c>
    </row>
    <row r="868" spans="2:2">
      <c r="B868">
        <v>-0.5607030318750833</v>
      </c>
    </row>
    <row r="869" spans="2:2">
      <c r="B869">
        <v>1.8591914944718684</v>
      </c>
    </row>
    <row r="870" spans="2:2">
      <c r="B870">
        <v>0.89834809351475353</v>
      </c>
    </row>
    <row r="871" spans="2:2">
      <c r="B871">
        <v>-0.13703895996114848</v>
      </c>
    </row>
    <row r="872" spans="2:2">
      <c r="B872">
        <v>1.2844058132054625</v>
      </c>
    </row>
    <row r="873" spans="2:2">
      <c r="B873">
        <v>1.542302918838317</v>
      </c>
    </row>
    <row r="874" spans="2:2">
      <c r="B874">
        <v>-0.86507067314303143</v>
      </c>
    </row>
    <row r="875" spans="2:2">
      <c r="B875">
        <v>1.021537186919488</v>
      </c>
    </row>
    <row r="876" spans="2:2">
      <c r="B876">
        <v>2.1570727044790101</v>
      </c>
    </row>
    <row r="877" spans="2:2">
      <c r="B877">
        <v>-0.17001288933221939</v>
      </c>
    </row>
    <row r="878" spans="2:2">
      <c r="B878">
        <v>0.60828268944086727</v>
      </c>
    </row>
    <row r="879" spans="2:2">
      <c r="B879">
        <v>-0.25464150404674535</v>
      </c>
    </row>
    <row r="880" spans="2:2">
      <c r="B880">
        <v>-0.91727224040403343</v>
      </c>
    </row>
    <row r="881" spans="2:2">
      <c r="B881">
        <v>-0.24946643665956367</v>
      </c>
    </row>
    <row r="882" spans="2:2">
      <c r="B882">
        <v>0.61130149719567117</v>
      </c>
    </row>
    <row r="883" spans="2:2">
      <c r="B883">
        <v>-0.61130149719567095</v>
      </c>
    </row>
    <row r="884" spans="2:2">
      <c r="B884">
        <v>1.3626273014608783</v>
      </c>
    </row>
    <row r="885" spans="2:2">
      <c r="B885">
        <v>-0.22625898043983084</v>
      </c>
    </row>
    <row r="886" spans="2:2">
      <c r="B886">
        <v>0.18529201588789962</v>
      </c>
    </row>
    <row r="887" spans="2:2">
      <c r="B887">
        <v>2.0046544617650963</v>
      </c>
    </row>
    <row r="888" spans="2:2">
      <c r="B888">
        <v>-0.6510720158013259</v>
      </c>
    </row>
    <row r="889" spans="2:2">
      <c r="B889">
        <v>1.0691546270064722</v>
      </c>
    </row>
    <row r="890" spans="2:2">
      <c r="B890">
        <v>0.61735590482837854</v>
      </c>
    </row>
    <row r="891" spans="2:2">
      <c r="B891">
        <v>0.37319945737830945</v>
      </c>
    </row>
    <row r="892" spans="2:2">
      <c r="B892">
        <v>-5.3918622045273978E-2</v>
      </c>
    </row>
    <row r="893" spans="2:2">
      <c r="B893">
        <v>0.78748159221995495</v>
      </c>
    </row>
    <row r="894" spans="2:2">
      <c r="B894">
        <v>0.17510134683498102</v>
      </c>
    </row>
    <row r="895" spans="2:2">
      <c r="B895">
        <v>-0.83627538054731154</v>
      </c>
    </row>
    <row r="896" spans="2:2">
      <c r="B896">
        <v>0.19550196437931941</v>
      </c>
    </row>
    <row r="897" spans="2:2">
      <c r="B897">
        <v>-1.301755442646082</v>
      </c>
    </row>
    <row r="898" spans="2:2">
      <c r="B898">
        <v>1.4084427771348884</v>
      </c>
    </row>
    <row r="899" spans="2:2">
      <c r="B899">
        <v>0.31205332203283237</v>
      </c>
    </row>
    <row r="900" spans="2:2">
      <c r="B900">
        <v>1.2959288462604264</v>
      </c>
    </row>
    <row r="901" spans="2:2">
      <c r="B901">
        <v>0.71436744028018784</v>
      </c>
    </row>
    <row r="902" spans="2:2">
      <c r="B902">
        <v>-1.109997740829874</v>
      </c>
    </row>
    <row r="903" spans="2:2">
      <c r="B903">
        <v>-0.34379561257379215</v>
      </c>
    </row>
    <row r="904" spans="2:2">
      <c r="B904">
        <v>-2.3455309708066738</v>
      </c>
    </row>
    <row r="905" spans="2:2">
      <c r="B905">
        <v>0.98831173493915192</v>
      </c>
    </row>
    <row r="906" spans="2:2">
      <c r="B906">
        <v>-1.0385802392391046</v>
      </c>
    </row>
    <row r="907" spans="2:2">
      <c r="B907">
        <v>0.13703895996114848</v>
      </c>
    </row>
    <row r="908" spans="2:2">
      <c r="B908">
        <v>-0.87974032284022019</v>
      </c>
    </row>
    <row r="909" spans="2:2">
      <c r="B909">
        <v>1.1527816938841926</v>
      </c>
    </row>
    <row r="910" spans="2:2">
      <c r="B910">
        <v>-0.7208529392441333</v>
      </c>
    </row>
    <row r="911" spans="2:2">
      <c r="B911">
        <v>-0.4551518472439689</v>
      </c>
    </row>
    <row r="912" spans="2:2">
      <c r="B912">
        <v>0.44129423383055216</v>
      </c>
    </row>
    <row r="913" spans="2:2">
      <c r="B913">
        <v>0.34911896403597664</v>
      </c>
    </row>
    <row r="914" spans="2:2">
      <c r="B914">
        <v>-6.3962608384269301E-2</v>
      </c>
    </row>
    <row r="915" spans="2:2">
      <c r="B915">
        <v>-7.14997795553136E-2</v>
      </c>
    </row>
    <row r="916" spans="2:2">
      <c r="B916">
        <v>-1.5848518438340826</v>
      </c>
    </row>
    <row r="917" spans="2:2">
      <c r="B917">
        <v>0.1878426512246831</v>
      </c>
    </row>
    <row r="918" spans="2:2">
      <c r="B918">
        <v>1.5674908641334397</v>
      </c>
    </row>
    <row r="919" spans="2:2">
      <c r="B919">
        <v>-0.31468609876611009</v>
      </c>
    </row>
    <row r="920" spans="2:2">
      <c r="B920">
        <v>3.38459426216512E-2</v>
      </c>
    </row>
    <row r="921" spans="2:2">
      <c r="B921">
        <v>-1.6210822508524081</v>
      </c>
    </row>
    <row r="922" spans="2:2">
      <c r="B922">
        <v>0.84699124749042753</v>
      </c>
    </row>
    <row r="923" spans="2:2">
      <c r="B923">
        <v>-1.0300213146565302</v>
      </c>
    </row>
    <row r="924" spans="2:2">
      <c r="B924">
        <v>-0.45793380376365206</v>
      </c>
    </row>
    <row r="925" spans="2:2">
      <c r="B925">
        <v>-4.8898731212656532E-2</v>
      </c>
    </row>
    <row r="926" spans="2:2">
      <c r="B926">
        <v>0.51436045750100123</v>
      </c>
    </row>
    <row r="927" spans="2:2">
      <c r="B927">
        <v>1.1576668917228292</v>
      </c>
    </row>
    <row r="928" spans="2:2">
      <c r="B928">
        <v>-1.0428883626746384</v>
      </c>
    </row>
    <row r="929" spans="2:2">
      <c r="B929">
        <v>-2.0435300074398564</v>
      </c>
    </row>
    <row r="930" spans="2:2">
      <c r="B930">
        <v>0.78406835942733399</v>
      </c>
    </row>
    <row r="931" spans="2:2">
      <c r="B931">
        <v>0.34379561257379199</v>
      </c>
    </row>
    <row r="932" spans="2:2">
      <c r="B932">
        <v>0.66977693345596634</v>
      </c>
    </row>
    <row r="933" spans="2:2">
      <c r="B933">
        <v>-0.41382810437856188</v>
      </c>
    </row>
    <row r="934" spans="2:2">
      <c r="B934">
        <v>0.43302033058771872</v>
      </c>
    </row>
    <row r="935" spans="2:2">
      <c r="B935">
        <v>-2.1834865280065592</v>
      </c>
    </row>
    <row r="936" spans="2:2">
      <c r="B936">
        <v>-0.89460177996107393</v>
      </c>
    </row>
    <row r="937" spans="2:2">
      <c r="B937">
        <v>-0.33582876146026547</v>
      </c>
    </row>
    <row r="938" spans="2:2">
      <c r="B938">
        <v>-0.51150141192035292</v>
      </c>
    </row>
    <row r="939" spans="2:2">
      <c r="B939">
        <v>1.9033108187089982</v>
      </c>
    </row>
    <row r="940" spans="2:2">
      <c r="B940">
        <v>-0.64180469630261605</v>
      </c>
    </row>
    <row r="941" spans="2:2">
      <c r="B941">
        <v>-1.2508204283945625</v>
      </c>
    </row>
    <row r="942" spans="2:2">
      <c r="B942">
        <v>-2.1320832908064999</v>
      </c>
    </row>
    <row r="943" spans="2:2">
      <c r="B943">
        <v>0.16238840642430744</v>
      </c>
    </row>
    <row r="944" spans="2:2">
      <c r="B944">
        <v>0.27801609969196617</v>
      </c>
    </row>
    <row r="945" spans="2:2">
      <c r="B945">
        <v>-1.3819078412718104</v>
      </c>
    </row>
    <row r="946" spans="2:2">
      <c r="B946">
        <v>-0.18019434220473385</v>
      </c>
    </row>
    <row r="947" spans="2:2">
      <c r="B947">
        <v>1.4360082279441817</v>
      </c>
    </row>
    <row r="948" spans="2:2">
      <c r="B948">
        <v>0.21085553746890145</v>
      </c>
    </row>
    <row r="949" spans="2:2">
      <c r="B949">
        <v>1.368997680362342</v>
      </c>
    </row>
    <row r="950" spans="2:2">
      <c r="B950">
        <v>1.2185895955676642</v>
      </c>
    </row>
    <row r="951" spans="2:2">
      <c r="B951">
        <v>-0.50579581034926568</v>
      </c>
    </row>
    <row r="952" spans="2:2">
      <c r="B952">
        <v>0.98423496044632541</v>
      </c>
    </row>
    <row r="953" spans="2:2">
      <c r="B953">
        <v>-0.33848198588973982</v>
      </c>
    </row>
    <row r="954" spans="2:2">
      <c r="B954">
        <v>0.74049449543734214</v>
      </c>
    </row>
    <row r="955" spans="2:2">
      <c r="B955">
        <v>-1.6595749061702598</v>
      </c>
    </row>
    <row r="956" spans="2:2">
      <c r="B956">
        <v>1.1774899662869247</v>
      </c>
    </row>
    <row r="957" spans="2:2">
      <c r="B957">
        <v>0.62648023043377554</v>
      </c>
    </row>
    <row r="958" spans="2:2">
      <c r="B958">
        <v>0.56657936174259171</v>
      </c>
    </row>
    <row r="959" spans="2:2">
      <c r="B959">
        <v>-1.1280066443693098E-2</v>
      </c>
    </row>
    <row r="960" spans="2:2">
      <c r="B960">
        <v>-0.40021251170787947</v>
      </c>
    </row>
    <row r="961" spans="2:2">
      <c r="B961">
        <v>-1.6118251211466295</v>
      </c>
    </row>
    <row r="962" spans="2:2">
      <c r="B962">
        <v>-0.42752085284594005</v>
      </c>
    </row>
    <row r="963" spans="2:2">
      <c r="B963">
        <v>-2.9677379253417828</v>
      </c>
    </row>
    <row r="964" spans="2:2">
      <c r="B964">
        <v>0.15223701556717645</v>
      </c>
    </row>
    <row r="965" spans="2:2">
      <c r="B965">
        <v>0.94825431942688776</v>
      </c>
    </row>
    <row r="966" spans="2:2">
      <c r="B966">
        <v>0.20061452456847143</v>
      </c>
    </row>
    <row r="967" spans="2:2">
      <c r="B967">
        <v>0.65728139058721746</v>
      </c>
    </row>
    <row r="968" spans="2:2">
      <c r="B968">
        <v>-1.4084427771348884</v>
      </c>
    </row>
    <row r="969" spans="2:2">
      <c r="B969">
        <v>-6.6474573916629476E-2</v>
      </c>
    </row>
    <row r="970" spans="2:2">
      <c r="B970">
        <v>-0.28584087488116566</v>
      </c>
    </row>
    <row r="971" spans="2:2">
      <c r="B971">
        <v>-0.26501228242886904</v>
      </c>
    </row>
    <row r="972" spans="2:2">
      <c r="B972">
        <v>1.3754241052654512</v>
      </c>
    </row>
    <row r="973" spans="2:2">
      <c r="B973">
        <v>0.66664330638630676</v>
      </c>
    </row>
    <row r="974" spans="2:2">
      <c r="B974">
        <v>1.5761119739866585</v>
      </c>
    </row>
    <row r="975" spans="2:2">
      <c r="B975">
        <v>1.5505898754088907</v>
      </c>
    </row>
    <row r="976" spans="2:2">
      <c r="B976">
        <v>-0.27541164303232057</v>
      </c>
    </row>
    <row r="977" spans="2:2">
      <c r="B977">
        <v>0.3358287614602653</v>
      </c>
    </row>
    <row r="978" spans="2:2">
      <c r="B978">
        <v>-0.29630129115854897</v>
      </c>
    </row>
    <row r="979" spans="2:2">
      <c r="B979">
        <v>-0.34113759524314596</v>
      </c>
    </row>
    <row r="980" spans="2:2">
      <c r="B980">
        <v>0.10169345168304682</v>
      </c>
    </row>
    <row r="981" spans="2:2">
      <c r="B981">
        <v>-1.8184197631112664</v>
      </c>
    </row>
    <row r="982" spans="2:2">
      <c r="B982">
        <v>-0.47750859771818926</v>
      </c>
    </row>
    <row r="983" spans="2:2">
      <c r="B983">
        <v>0.66351621187145704</v>
      </c>
    </row>
    <row r="984" spans="2:2">
      <c r="B984">
        <v>-1.5260396107882261</v>
      </c>
    </row>
    <row r="985" spans="2:2">
      <c r="B985">
        <v>-0.11177728320980797</v>
      </c>
    </row>
    <row r="986" spans="2:2">
      <c r="B986">
        <v>-0.9521912456172873</v>
      </c>
    </row>
    <row r="987" spans="2:2">
      <c r="B987">
        <v>0.37051339212256729</v>
      </c>
    </row>
    <row r="988" spans="2:2">
      <c r="B988">
        <v>-0.39207878804514956</v>
      </c>
    </row>
    <row r="989" spans="2:2">
      <c r="B989">
        <v>0.42477596553001545</v>
      </c>
    </row>
    <row r="990" spans="2:2">
      <c r="B990">
        <v>0.13198014038704126</v>
      </c>
    </row>
    <row r="991" spans="2:2">
      <c r="B991">
        <v>-0.77388297222903657</v>
      </c>
    </row>
    <row r="992" spans="2:2">
      <c r="B992">
        <v>-0.74710530202624492</v>
      </c>
    </row>
    <row r="993" spans="1:2">
      <c r="B993">
        <v>-0.62953326185314051</v>
      </c>
    </row>
    <row r="994" spans="1:2">
      <c r="B994">
        <v>-7.9041014801709844E-2</v>
      </c>
    </row>
    <row r="995" spans="1:2">
      <c r="B995">
        <v>2.3079844749459593</v>
      </c>
    </row>
    <row r="996" spans="1:2">
      <c r="B996">
        <v>0.85418950009459749</v>
      </c>
    </row>
    <row r="997" spans="1:2">
      <c r="B997">
        <v>-0.75042297160049776</v>
      </c>
    </row>
    <row r="998" spans="1:2">
      <c r="B998">
        <v>-1.2674344169169052</v>
      </c>
    </row>
    <row r="999" spans="1:2">
      <c r="B999">
        <v>1.7928306937637517</v>
      </c>
    </row>
    <row r="1000" spans="1:2">
      <c r="B1000">
        <v>-2.6322636310952777E-2</v>
      </c>
    </row>
    <row r="1001" spans="1:2">
      <c r="B1001">
        <v>2.6120541412292821</v>
      </c>
    </row>
    <row r="1002" spans="1:2">
      <c r="B1002">
        <v>7.1499779555313461E-2</v>
      </c>
    </row>
    <row r="1003" spans="1:2">
      <c r="A1003" t="s">
        <v>9</v>
      </c>
      <c r="B10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004"/>
  <sheetViews>
    <sheetView workbookViewId="0"/>
  </sheetViews>
  <sheetFormatPr defaultRowHeight="36"/>
  <cols>
    <col min="3" max="3" width="11.3203125" customWidth="1"/>
  </cols>
  <sheetData>
    <row r="1" spans="1:8" ht="70" customHeight="1">
      <c r="A1" s="15">
        <v>1001</v>
      </c>
      <c r="B1" t="s">
        <v>19</v>
      </c>
    </row>
    <row r="2" spans="1:8">
      <c r="B2" t="s">
        <v>6</v>
      </c>
      <c r="C2" t="s">
        <v>20</v>
      </c>
      <c r="D2" t="s">
        <v>22</v>
      </c>
      <c r="E2" t="s">
        <v>61</v>
      </c>
      <c r="F2" t="s">
        <v>62</v>
      </c>
      <c r="G2" t="s">
        <v>63</v>
      </c>
      <c r="H2" t="s">
        <v>64</v>
      </c>
    </row>
    <row r="3" spans="1:8">
      <c r="B3" s="4" t="s">
        <v>7</v>
      </c>
      <c r="C3" s="16">
        <f>Dashboard!$J$2</f>
        <v>4.1183271516880646</v>
      </c>
      <c r="D3" s="16">
        <f>Forecast!$I$4</f>
        <v>1</v>
      </c>
      <c r="E3" s="42">
        <f>Dashboard!$AA$4</f>
        <v>0</v>
      </c>
      <c r="F3" s="42">
        <f>Dashboard!$AA$5</f>
        <v>0</v>
      </c>
      <c r="G3" s="42">
        <f>Dashboard!$AA$6</f>
        <v>0</v>
      </c>
      <c r="H3" s="16">
        <f>Dashboard!$AA$7</f>
        <v>0</v>
      </c>
    </row>
    <row r="4" spans="1:8">
      <c r="B4" s="5">
        <v>1</v>
      </c>
      <c r="C4" s="7">
        <f t="dataTable" ref="C4:H1003" dt2D="0" dtr="0" r1="A1"/>
        <v>4.6750457964739294</v>
      </c>
      <c r="D4" s="7">
        <v>1.1351807722603269</v>
      </c>
      <c r="E4" s="43">
        <v>0</v>
      </c>
      <c r="F4" s="43">
        <v>0</v>
      </c>
      <c r="G4" s="43">
        <v>0</v>
      </c>
      <c r="H4" s="7">
        <v>0</v>
      </c>
    </row>
    <row r="5" spans="1:8">
      <c r="B5" s="5">
        <v>2</v>
      </c>
      <c r="C5" s="7">
        <v>3.794814780772835</v>
      </c>
      <c r="D5" s="7">
        <v>0.92144568437633112</v>
      </c>
      <c r="E5" s="43">
        <v>0</v>
      </c>
      <c r="F5" s="43">
        <v>0</v>
      </c>
      <c r="G5" s="43">
        <v>0</v>
      </c>
      <c r="H5" s="7">
        <v>0</v>
      </c>
    </row>
    <row r="6" spans="1:8">
      <c r="B6" s="5">
        <v>3</v>
      </c>
      <c r="C6" s="7">
        <v>4.1587185499918826</v>
      </c>
      <c r="D6" s="7">
        <v>1.0098077196920263</v>
      </c>
      <c r="E6" s="43">
        <v>0</v>
      </c>
      <c r="F6" s="43">
        <v>0</v>
      </c>
      <c r="G6" s="43">
        <v>0</v>
      </c>
      <c r="H6" s="7">
        <v>0</v>
      </c>
    </row>
    <row r="7" spans="1:8">
      <c r="B7" s="5">
        <v>4</v>
      </c>
      <c r="C7" s="7">
        <v>4.0887963087825439</v>
      </c>
      <c r="D7" s="7">
        <v>0.99282940819953647</v>
      </c>
      <c r="E7" s="43">
        <v>0</v>
      </c>
      <c r="F7" s="43">
        <v>0</v>
      </c>
      <c r="G7" s="43">
        <v>0</v>
      </c>
      <c r="H7" s="7">
        <v>0</v>
      </c>
    </row>
    <row r="8" spans="1:8">
      <c r="B8" s="5">
        <v>5</v>
      </c>
      <c r="C8" s="7">
        <v>4.5556423442436165</v>
      </c>
      <c r="D8" s="7">
        <v>1.1061875796769327</v>
      </c>
      <c r="E8" s="43">
        <v>0</v>
      </c>
      <c r="F8" s="43">
        <v>0</v>
      </c>
      <c r="G8" s="43">
        <v>0</v>
      </c>
      <c r="H8" s="7">
        <v>0</v>
      </c>
    </row>
    <row r="9" spans="1:8">
      <c r="B9" s="5">
        <v>6</v>
      </c>
      <c r="C9" s="7">
        <v>4.4971749237797924</v>
      </c>
      <c r="D9" s="7">
        <v>1.0919906938273327</v>
      </c>
      <c r="E9" s="43">
        <v>0</v>
      </c>
      <c r="F9" s="43">
        <v>0</v>
      </c>
      <c r="G9" s="43">
        <v>0</v>
      </c>
      <c r="H9" s="7">
        <v>0</v>
      </c>
    </row>
    <row r="10" spans="1:8">
      <c r="B10" s="5">
        <v>7</v>
      </c>
      <c r="C10" s="7">
        <v>4.2191355072611598</v>
      </c>
      <c r="D10" s="7">
        <v>1.0244779862939677</v>
      </c>
      <c r="E10" s="43">
        <v>0</v>
      </c>
      <c r="F10" s="43">
        <v>0</v>
      </c>
      <c r="G10" s="43">
        <v>0</v>
      </c>
      <c r="H10" s="7">
        <v>0</v>
      </c>
    </row>
    <row r="11" spans="1:8">
      <c r="B11" s="5">
        <v>8</v>
      </c>
      <c r="C11" s="7">
        <v>4.3604778540520615</v>
      </c>
      <c r="D11" s="7">
        <v>1.0587983162689591</v>
      </c>
      <c r="E11" s="43">
        <v>0</v>
      </c>
      <c r="F11" s="43">
        <v>0</v>
      </c>
      <c r="G11" s="43">
        <v>0</v>
      </c>
      <c r="H11" s="7">
        <v>0</v>
      </c>
    </row>
    <row r="12" spans="1:8">
      <c r="B12" s="5">
        <v>9</v>
      </c>
      <c r="C12" s="7">
        <v>3.6790200436987375</v>
      </c>
      <c r="D12" s="7">
        <v>0.89332874931772743</v>
      </c>
      <c r="E12" s="43">
        <v>0</v>
      </c>
      <c r="F12" s="43">
        <v>0</v>
      </c>
      <c r="G12" s="43">
        <v>0</v>
      </c>
      <c r="H12" s="7">
        <v>0</v>
      </c>
    </row>
    <row r="13" spans="1:8">
      <c r="B13" s="5">
        <v>10</v>
      </c>
      <c r="C13" s="7">
        <v>4.9610370823600292</v>
      </c>
      <c r="D13" s="7">
        <v>1.2046243291591212</v>
      </c>
      <c r="E13" s="43">
        <v>0</v>
      </c>
      <c r="F13" s="43">
        <v>0</v>
      </c>
      <c r="G13" s="43">
        <v>0</v>
      </c>
      <c r="H13" s="7">
        <v>0</v>
      </c>
    </row>
    <row r="14" spans="1:8">
      <c r="B14" s="5">
        <v>11</v>
      </c>
      <c r="C14" s="7">
        <v>4.0837883904923498</v>
      </c>
      <c r="D14" s="7">
        <v>0.99161340031435874</v>
      </c>
      <c r="E14" s="43">
        <v>0</v>
      </c>
      <c r="F14" s="43">
        <v>0</v>
      </c>
      <c r="G14" s="43">
        <v>0</v>
      </c>
      <c r="H14" s="7">
        <v>0</v>
      </c>
    </row>
    <row r="15" spans="1:8">
      <c r="B15" s="5">
        <v>12</v>
      </c>
      <c r="C15" s="7">
        <v>3.8105057212627411</v>
      </c>
      <c r="D15" s="7">
        <v>0.92525571206766555</v>
      </c>
      <c r="E15" s="43">
        <v>0</v>
      </c>
      <c r="F15" s="43">
        <v>0</v>
      </c>
      <c r="G15" s="43">
        <v>0</v>
      </c>
      <c r="H15" s="7">
        <v>0</v>
      </c>
    </row>
    <row r="16" spans="1:8">
      <c r="B16" s="5">
        <v>13</v>
      </c>
      <c r="C16" s="7">
        <v>4.1253891061537438</v>
      </c>
      <c r="D16" s="7">
        <v>1.0017147628650105</v>
      </c>
      <c r="E16" s="43">
        <v>0</v>
      </c>
      <c r="F16" s="43">
        <v>0</v>
      </c>
      <c r="G16" s="43">
        <v>0</v>
      </c>
      <c r="H16" s="7">
        <v>0</v>
      </c>
    </row>
    <row r="17" spans="2:8">
      <c r="B17" s="5">
        <v>14</v>
      </c>
      <c r="C17" s="7">
        <v>4.3804512657181069</v>
      </c>
      <c r="D17" s="7">
        <v>1.0636482009260968</v>
      </c>
      <c r="E17" s="43">
        <v>0</v>
      </c>
      <c r="F17" s="43">
        <v>0</v>
      </c>
      <c r="G17" s="43">
        <v>0</v>
      </c>
      <c r="H17" s="7">
        <v>0</v>
      </c>
    </row>
    <row r="18" spans="2:8">
      <c r="B18" s="5">
        <v>15</v>
      </c>
      <c r="C18" s="7">
        <v>4.3908019818550734</v>
      </c>
      <c r="D18" s="7">
        <v>1.0661615311584278</v>
      </c>
      <c r="E18" s="43">
        <v>0</v>
      </c>
      <c r="F18" s="43">
        <v>0</v>
      </c>
      <c r="G18" s="43">
        <v>0</v>
      </c>
      <c r="H18" s="7">
        <v>0</v>
      </c>
    </row>
    <row r="19" spans="2:8">
      <c r="B19" s="5">
        <v>16</v>
      </c>
      <c r="C19" s="7">
        <v>3.7550274228712173</v>
      </c>
      <c r="D19" s="7">
        <v>0.91178463598552772</v>
      </c>
      <c r="E19" s="43">
        <v>0</v>
      </c>
      <c r="F19" s="43">
        <v>0</v>
      </c>
      <c r="G19" s="43">
        <v>0</v>
      </c>
      <c r="H19" s="7">
        <v>0</v>
      </c>
    </row>
    <row r="20" spans="2:8">
      <c r="B20" s="5">
        <v>17</v>
      </c>
      <c r="C20" s="7">
        <v>4.1195732875854283</v>
      </c>
      <c r="D20" s="7">
        <v>1.0003025830273957</v>
      </c>
      <c r="E20" s="43">
        <v>0</v>
      </c>
      <c r="F20" s="43">
        <v>0</v>
      </c>
      <c r="G20" s="43">
        <v>0</v>
      </c>
      <c r="H20" s="7">
        <v>0</v>
      </c>
    </row>
    <row r="21" spans="2:8">
      <c r="B21" s="5">
        <v>18</v>
      </c>
      <c r="C21" s="7">
        <v>3.6016431135967677</v>
      </c>
      <c r="D21" s="7">
        <v>0.8745403123500004</v>
      </c>
      <c r="E21" s="43">
        <v>0</v>
      </c>
      <c r="F21" s="43">
        <v>0</v>
      </c>
      <c r="G21" s="43">
        <v>0</v>
      </c>
      <c r="H21" s="7">
        <v>0</v>
      </c>
    </row>
    <row r="22" spans="2:8">
      <c r="B22" s="5">
        <v>19</v>
      </c>
      <c r="C22" s="7">
        <v>3.6810119591325128</v>
      </c>
      <c r="D22" s="7">
        <v>0.89381242032306729</v>
      </c>
      <c r="E22" s="43">
        <v>0</v>
      </c>
      <c r="F22" s="43">
        <v>0</v>
      </c>
      <c r="G22" s="43">
        <v>0</v>
      </c>
      <c r="H22" s="7">
        <v>0</v>
      </c>
    </row>
    <row r="23" spans="2:8">
      <c r="B23" s="5">
        <v>20</v>
      </c>
      <c r="C23" s="7">
        <v>3.9910701969881792</v>
      </c>
      <c r="D23" s="7">
        <v>0.96909984320994902</v>
      </c>
      <c r="E23" s="43">
        <v>0</v>
      </c>
      <c r="F23" s="43">
        <v>0</v>
      </c>
      <c r="G23" s="43">
        <v>0</v>
      </c>
      <c r="H23" s="7">
        <v>0</v>
      </c>
    </row>
    <row r="24" spans="2:8">
      <c r="B24" s="5">
        <v>21</v>
      </c>
      <c r="C24" s="7">
        <v>3.8783411099948659</v>
      </c>
      <c r="D24" s="7">
        <v>0.94172730022314266</v>
      </c>
      <c r="E24" s="43">
        <v>0</v>
      </c>
      <c r="F24" s="43">
        <v>0</v>
      </c>
      <c r="G24" s="43">
        <v>0</v>
      </c>
      <c r="H24" s="7">
        <v>0</v>
      </c>
    </row>
    <row r="25" spans="2:8">
      <c r="B25" s="5">
        <v>22</v>
      </c>
      <c r="C25" s="7">
        <v>4.7542876670373548</v>
      </c>
      <c r="D25" s="7">
        <v>1.1544220485467298</v>
      </c>
      <c r="E25" s="43">
        <v>0</v>
      </c>
      <c r="F25" s="43">
        <v>0</v>
      </c>
      <c r="G25" s="43">
        <v>0</v>
      </c>
      <c r="H25" s="7">
        <v>0</v>
      </c>
    </row>
    <row r="26" spans="2:8">
      <c r="B26" s="5">
        <v>23</v>
      </c>
      <c r="C26" s="7">
        <v>3.7654520661792801</v>
      </c>
      <c r="D26" s="7">
        <v>0.91431591699456316</v>
      </c>
      <c r="E26" s="43">
        <v>0</v>
      </c>
      <c r="F26" s="43">
        <v>0</v>
      </c>
      <c r="G26" s="43">
        <v>0</v>
      </c>
      <c r="H26" s="7">
        <v>0</v>
      </c>
    </row>
    <row r="27" spans="2:8">
      <c r="B27" s="5">
        <v>24</v>
      </c>
      <c r="C27" s="7">
        <v>4.4431799265133876</v>
      </c>
      <c r="D27" s="7">
        <v>1.0788797885306827</v>
      </c>
      <c r="E27" s="43">
        <v>0</v>
      </c>
      <c r="F27" s="43">
        <v>0</v>
      </c>
      <c r="G27" s="43">
        <v>0</v>
      </c>
      <c r="H27" s="7">
        <v>0</v>
      </c>
    </row>
    <row r="28" spans="2:8">
      <c r="B28" s="5">
        <v>25</v>
      </c>
      <c r="C28" s="7">
        <v>4.2831334463313713</v>
      </c>
      <c r="D28" s="7">
        <v>1.0400177762895193</v>
      </c>
      <c r="E28" s="43">
        <v>0</v>
      </c>
      <c r="F28" s="43">
        <v>0</v>
      </c>
      <c r="G28" s="43">
        <v>0</v>
      </c>
      <c r="H28" s="7">
        <v>0</v>
      </c>
    </row>
    <row r="29" spans="2:8">
      <c r="B29" s="5">
        <v>26</v>
      </c>
      <c r="C29" s="7">
        <v>3.9647096162364952</v>
      </c>
      <c r="D29" s="7">
        <v>0.96269904507498805</v>
      </c>
      <c r="E29" s="43">
        <v>0</v>
      </c>
      <c r="F29" s="43">
        <v>0</v>
      </c>
      <c r="G29" s="43">
        <v>0</v>
      </c>
      <c r="H29" s="7">
        <v>0</v>
      </c>
    </row>
    <row r="30" spans="2:8">
      <c r="B30" s="5">
        <v>27</v>
      </c>
      <c r="C30" s="7">
        <v>4.093797493207993</v>
      </c>
      <c r="D30" s="7">
        <v>0.99404378098762336</v>
      </c>
      <c r="E30" s="43">
        <v>0</v>
      </c>
      <c r="F30" s="43">
        <v>0</v>
      </c>
      <c r="G30" s="43">
        <v>0</v>
      </c>
      <c r="H30" s="7">
        <v>0</v>
      </c>
    </row>
    <row r="31" spans="2:8">
      <c r="B31" s="5">
        <v>28</v>
      </c>
      <c r="C31" s="7">
        <v>4.1967278869734974</v>
      </c>
      <c r="D31" s="7">
        <v>1.0190370343097432</v>
      </c>
      <c r="E31" s="43">
        <v>0</v>
      </c>
      <c r="F31" s="43">
        <v>0</v>
      </c>
      <c r="G31" s="43">
        <v>0</v>
      </c>
      <c r="H31" s="7">
        <v>0</v>
      </c>
    </row>
    <row r="32" spans="2:8">
      <c r="B32" s="5">
        <v>29</v>
      </c>
      <c r="C32" s="7">
        <v>3.9295732742892047</v>
      </c>
      <c r="D32" s="7">
        <v>0.95416734260135416</v>
      </c>
      <c r="E32" s="43">
        <v>0</v>
      </c>
      <c r="F32" s="43">
        <v>0</v>
      </c>
      <c r="G32" s="43">
        <v>0</v>
      </c>
      <c r="H32" s="7">
        <v>0</v>
      </c>
    </row>
    <row r="33" spans="2:8">
      <c r="B33" s="5">
        <v>30</v>
      </c>
      <c r="C33" s="7">
        <v>3.7394793795963372</v>
      </c>
      <c r="D33" s="7">
        <v>0.9080093061726674</v>
      </c>
      <c r="E33" s="43">
        <v>0</v>
      </c>
      <c r="F33" s="43">
        <v>0</v>
      </c>
      <c r="G33" s="43">
        <v>0</v>
      </c>
      <c r="H33" s="7">
        <v>0</v>
      </c>
    </row>
    <row r="34" spans="2:8">
      <c r="B34" s="5">
        <v>31</v>
      </c>
      <c r="C34" s="7">
        <v>3.7698144836466065</v>
      </c>
      <c r="D34" s="7">
        <v>0.915375186281982</v>
      </c>
      <c r="E34" s="43">
        <v>0</v>
      </c>
      <c r="F34" s="43">
        <v>0</v>
      </c>
      <c r="G34" s="43">
        <v>0</v>
      </c>
      <c r="H34" s="7">
        <v>0</v>
      </c>
    </row>
    <row r="35" spans="2:8">
      <c r="B35" s="5">
        <v>32</v>
      </c>
      <c r="C35" s="7">
        <v>4.3119869652241043</v>
      </c>
      <c r="D35" s="7">
        <v>1.0470239022795118</v>
      </c>
      <c r="E35" s="43">
        <v>0</v>
      </c>
      <c r="F35" s="43">
        <v>0</v>
      </c>
      <c r="G35" s="43">
        <v>0</v>
      </c>
      <c r="H35" s="7">
        <v>0</v>
      </c>
    </row>
    <row r="36" spans="2:8">
      <c r="B36" s="5">
        <v>33</v>
      </c>
      <c r="C36" s="7">
        <v>3.8868996927640422</v>
      </c>
      <c r="D36" s="7">
        <v>0.943805469939618</v>
      </c>
      <c r="E36" s="43">
        <v>0</v>
      </c>
      <c r="F36" s="43">
        <v>0</v>
      </c>
      <c r="G36" s="43">
        <v>0</v>
      </c>
      <c r="H36" s="7">
        <v>0</v>
      </c>
    </row>
    <row r="37" spans="2:8">
      <c r="B37" s="5">
        <v>34</v>
      </c>
      <c r="C37" s="7">
        <v>3.4476222718375964</v>
      </c>
      <c r="D37" s="7">
        <v>0.83714142778201761</v>
      </c>
      <c r="E37" s="43">
        <v>0</v>
      </c>
      <c r="F37" s="43">
        <v>0</v>
      </c>
      <c r="G37" s="43">
        <v>0</v>
      </c>
      <c r="H37" s="7">
        <v>0</v>
      </c>
    </row>
    <row r="38" spans="2:8">
      <c r="B38" s="5">
        <v>35</v>
      </c>
      <c r="C38" s="7">
        <v>3.9004887074067884</v>
      </c>
      <c r="D38" s="7">
        <v>0.94710511422289845</v>
      </c>
      <c r="E38" s="43">
        <v>0</v>
      </c>
      <c r="F38" s="43">
        <v>0</v>
      </c>
      <c r="G38" s="43">
        <v>0</v>
      </c>
      <c r="H38" s="7">
        <v>0</v>
      </c>
    </row>
    <row r="39" spans="2:8">
      <c r="B39" s="5">
        <v>36</v>
      </c>
      <c r="C39" s="7">
        <v>4.0518388004916606</v>
      </c>
      <c r="D39" s="7">
        <v>0.98385549550886187</v>
      </c>
      <c r="E39" s="43">
        <v>0</v>
      </c>
      <c r="F39" s="43">
        <v>0</v>
      </c>
      <c r="G39" s="43">
        <v>0</v>
      </c>
      <c r="H39" s="7">
        <v>0</v>
      </c>
    </row>
    <row r="40" spans="2:8">
      <c r="B40" s="5">
        <v>37</v>
      </c>
      <c r="C40" s="7">
        <v>4.0577619796210316</v>
      </c>
      <c r="D40" s="7">
        <v>0.98529374431989747</v>
      </c>
      <c r="E40" s="43">
        <v>0</v>
      </c>
      <c r="F40" s="43">
        <v>0</v>
      </c>
      <c r="G40" s="43">
        <v>0</v>
      </c>
      <c r="H40" s="7">
        <v>0</v>
      </c>
    </row>
    <row r="41" spans="2:8">
      <c r="B41" s="5">
        <v>38</v>
      </c>
      <c r="C41" s="7">
        <v>4.3827290798915746</v>
      </c>
      <c r="D41" s="7">
        <v>1.064201293016543</v>
      </c>
      <c r="E41" s="43">
        <v>0</v>
      </c>
      <c r="F41" s="43">
        <v>0</v>
      </c>
      <c r="G41" s="43">
        <v>0</v>
      </c>
      <c r="H41" s="7">
        <v>0</v>
      </c>
    </row>
    <row r="42" spans="2:8">
      <c r="B42" s="5">
        <v>39</v>
      </c>
      <c r="C42" s="7">
        <v>4.2563850135097088</v>
      </c>
      <c r="D42" s="7">
        <v>1.03352280106379</v>
      </c>
      <c r="E42" s="43">
        <v>0</v>
      </c>
      <c r="F42" s="43">
        <v>0</v>
      </c>
      <c r="G42" s="43">
        <v>0</v>
      </c>
      <c r="H42" s="7">
        <v>0</v>
      </c>
    </row>
    <row r="43" spans="2:8">
      <c r="B43" s="5">
        <v>40</v>
      </c>
      <c r="C43" s="7">
        <v>4.393138320278565</v>
      </c>
      <c r="D43" s="7">
        <v>1.0667288339339087</v>
      </c>
      <c r="E43" s="43">
        <v>0</v>
      </c>
      <c r="F43" s="43">
        <v>0</v>
      </c>
      <c r="G43" s="43">
        <v>0</v>
      </c>
      <c r="H43" s="7">
        <v>0</v>
      </c>
    </row>
    <row r="44" spans="2:8">
      <c r="B44" s="5">
        <v>41</v>
      </c>
      <c r="C44" s="7">
        <v>4.1696226648618424</v>
      </c>
      <c r="D44" s="7">
        <v>1.01245542456547</v>
      </c>
      <c r="E44" s="43">
        <v>0</v>
      </c>
      <c r="F44" s="43">
        <v>0</v>
      </c>
      <c r="G44" s="43">
        <v>0</v>
      </c>
      <c r="H44" s="7">
        <v>0</v>
      </c>
    </row>
    <row r="45" spans="2:8">
      <c r="B45" s="5">
        <v>42</v>
      </c>
      <c r="C45" s="7">
        <v>4.1984375930758695</v>
      </c>
      <c r="D45" s="7">
        <v>1.0194521800811691</v>
      </c>
      <c r="E45" s="43">
        <v>0</v>
      </c>
      <c r="F45" s="43">
        <v>0</v>
      </c>
      <c r="G45" s="43">
        <v>0</v>
      </c>
      <c r="H45" s="7">
        <v>0</v>
      </c>
    </row>
    <row r="46" spans="2:8">
      <c r="B46" s="5">
        <v>43</v>
      </c>
      <c r="C46" s="7">
        <v>3.5361759530908268</v>
      </c>
      <c r="D46" s="7">
        <v>0.85864377035743278</v>
      </c>
      <c r="E46" s="43">
        <v>0</v>
      </c>
      <c r="F46" s="43">
        <v>0</v>
      </c>
      <c r="G46" s="43">
        <v>0</v>
      </c>
      <c r="H46" s="7">
        <v>0</v>
      </c>
    </row>
    <row r="47" spans="2:8">
      <c r="B47" s="5">
        <v>44</v>
      </c>
      <c r="C47" s="7">
        <v>4.606208045965718</v>
      </c>
      <c r="D47" s="7">
        <v>1.1184657935874946</v>
      </c>
      <c r="E47" s="43">
        <v>0</v>
      </c>
      <c r="F47" s="43">
        <v>0</v>
      </c>
      <c r="G47" s="43">
        <v>0</v>
      </c>
      <c r="H47" s="7">
        <v>0</v>
      </c>
    </row>
    <row r="48" spans="2:8">
      <c r="B48" s="5">
        <v>45</v>
      </c>
      <c r="C48" s="7">
        <v>3.9344381944315425</v>
      </c>
      <c r="D48" s="7">
        <v>0.95534862809984689</v>
      </c>
      <c r="E48" s="43">
        <v>0</v>
      </c>
      <c r="F48" s="43">
        <v>0</v>
      </c>
      <c r="G48" s="43">
        <v>0</v>
      </c>
      <c r="H48" s="7">
        <v>0</v>
      </c>
    </row>
    <row r="49" spans="2:8">
      <c r="B49" s="5">
        <v>46</v>
      </c>
      <c r="C49" s="7">
        <v>4.4939990227307431</v>
      </c>
      <c r="D49" s="7">
        <v>1.0912195309419976</v>
      </c>
      <c r="E49" s="43">
        <v>0</v>
      </c>
      <c r="F49" s="43">
        <v>0</v>
      </c>
      <c r="G49" s="43">
        <v>0</v>
      </c>
      <c r="H49" s="7">
        <v>0</v>
      </c>
    </row>
    <row r="50" spans="2:8">
      <c r="B50" s="5">
        <v>47</v>
      </c>
      <c r="C50" s="7">
        <v>3.6749878895636758</v>
      </c>
      <c r="D50" s="7">
        <v>0.89234967359437001</v>
      </c>
      <c r="E50" s="43">
        <v>0</v>
      </c>
      <c r="F50" s="43">
        <v>0</v>
      </c>
      <c r="G50" s="43">
        <v>0</v>
      </c>
      <c r="H50" s="7">
        <v>0</v>
      </c>
    </row>
    <row r="51" spans="2:8">
      <c r="B51" s="5">
        <v>48</v>
      </c>
      <c r="C51" s="7">
        <v>4.1924626287177507</v>
      </c>
      <c r="D51" s="7">
        <v>1.018001356934283</v>
      </c>
      <c r="E51" s="43">
        <v>0</v>
      </c>
      <c r="F51" s="43">
        <v>0</v>
      </c>
      <c r="G51" s="43">
        <v>0</v>
      </c>
      <c r="H51" s="7">
        <v>0</v>
      </c>
    </row>
    <row r="52" spans="2:8">
      <c r="B52" s="5">
        <v>49</v>
      </c>
      <c r="C52" s="7">
        <v>3.8458523215210554</v>
      </c>
      <c r="D52" s="7">
        <v>0.93383846884157218</v>
      </c>
      <c r="E52" s="43">
        <v>0</v>
      </c>
      <c r="F52" s="43">
        <v>0</v>
      </c>
      <c r="G52" s="43">
        <v>0</v>
      </c>
      <c r="H52" s="7">
        <v>0</v>
      </c>
    </row>
    <row r="53" spans="2:8">
      <c r="B53" s="5">
        <v>50</v>
      </c>
      <c r="C53" s="7">
        <v>4.4611155103223137</v>
      </c>
      <c r="D53" s="7">
        <v>1.0832348538638421</v>
      </c>
      <c r="E53" s="43">
        <v>0</v>
      </c>
      <c r="F53" s="43">
        <v>0</v>
      </c>
      <c r="G53" s="43">
        <v>0</v>
      </c>
      <c r="H53" s="7">
        <v>0</v>
      </c>
    </row>
    <row r="54" spans="2:8">
      <c r="B54" s="5">
        <v>51</v>
      </c>
      <c r="C54" s="7">
        <v>4.15370130223834</v>
      </c>
      <c r="D54" s="7">
        <v>1.0085894464541934</v>
      </c>
      <c r="E54" s="43">
        <v>0</v>
      </c>
      <c r="F54" s="43">
        <v>0</v>
      </c>
      <c r="G54" s="43">
        <v>0</v>
      </c>
      <c r="H54" s="7">
        <v>0</v>
      </c>
    </row>
    <row r="55" spans="2:8">
      <c r="B55" s="5">
        <v>52</v>
      </c>
      <c r="C55" s="7">
        <v>4.0779357533842466</v>
      </c>
      <c r="D55" s="7">
        <v>0.99019228030797357</v>
      </c>
      <c r="E55" s="43">
        <v>0</v>
      </c>
      <c r="F55" s="43">
        <v>0</v>
      </c>
      <c r="G55" s="43">
        <v>0</v>
      </c>
      <c r="H55" s="7">
        <v>0</v>
      </c>
    </row>
    <row r="56" spans="2:8">
      <c r="B56" s="5">
        <v>53</v>
      </c>
      <c r="C56" s="7">
        <v>4.2897472021560814</v>
      </c>
      <c r="D56" s="7">
        <v>1.0416237088881473</v>
      </c>
      <c r="E56" s="43">
        <v>0</v>
      </c>
      <c r="F56" s="43">
        <v>0</v>
      </c>
      <c r="G56" s="43">
        <v>0</v>
      </c>
      <c r="H56" s="7">
        <v>0</v>
      </c>
    </row>
    <row r="57" spans="2:8">
      <c r="B57" s="5">
        <v>54</v>
      </c>
      <c r="C57" s="7">
        <v>4.3861694256773411</v>
      </c>
      <c r="D57" s="7">
        <v>1.0650366675895309</v>
      </c>
      <c r="E57" s="43">
        <v>0</v>
      </c>
      <c r="F57" s="43">
        <v>0</v>
      </c>
      <c r="G57" s="43">
        <v>0</v>
      </c>
      <c r="H57" s="7">
        <v>0</v>
      </c>
    </row>
    <row r="58" spans="2:8">
      <c r="B58" s="5">
        <v>55</v>
      </c>
      <c r="C58" s="7">
        <v>3.8973859492846641</v>
      </c>
      <c r="D58" s="7">
        <v>0.94635171168642129</v>
      </c>
      <c r="E58" s="43">
        <v>0</v>
      </c>
      <c r="F58" s="43">
        <v>0</v>
      </c>
      <c r="G58" s="43">
        <v>0</v>
      </c>
      <c r="H58" s="7">
        <v>0</v>
      </c>
    </row>
    <row r="59" spans="2:8">
      <c r="B59" s="5">
        <v>56</v>
      </c>
      <c r="C59" s="7">
        <v>4.0218606982479868</v>
      </c>
      <c r="D59" s="7">
        <v>0.97657630152074315</v>
      </c>
      <c r="E59" s="43">
        <v>0</v>
      </c>
      <c r="F59" s="43">
        <v>0</v>
      </c>
      <c r="G59" s="43">
        <v>0</v>
      </c>
      <c r="H59" s="7">
        <v>0</v>
      </c>
    </row>
    <row r="60" spans="2:8">
      <c r="B60" s="5">
        <v>57</v>
      </c>
      <c r="C60" s="7">
        <v>4.0509909400240218</v>
      </c>
      <c r="D60" s="7">
        <v>0.98364962054157301</v>
      </c>
      <c r="E60" s="43">
        <v>0</v>
      </c>
      <c r="F60" s="43">
        <v>0</v>
      </c>
      <c r="G60" s="43">
        <v>0</v>
      </c>
      <c r="H60" s="7">
        <v>0</v>
      </c>
    </row>
    <row r="61" spans="2:8">
      <c r="B61" s="5">
        <v>58</v>
      </c>
      <c r="C61" s="7">
        <v>3.7213525345632479</v>
      </c>
      <c r="D61" s="7">
        <v>0.90360779935559499</v>
      </c>
      <c r="E61" s="43">
        <v>0</v>
      </c>
      <c r="F61" s="43">
        <v>0</v>
      </c>
      <c r="G61" s="43">
        <v>0</v>
      </c>
      <c r="H61" s="7">
        <v>0</v>
      </c>
    </row>
    <row r="62" spans="2:8">
      <c r="B62" s="5">
        <v>59</v>
      </c>
      <c r="C62" s="7">
        <v>4.1755164362638455</v>
      </c>
      <c r="D62" s="7">
        <v>1.0138865326792554</v>
      </c>
      <c r="E62" s="43">
        <v>0</v>
      </c>
      <c r="F62" s="43">
        <v>0</v>
      </c>
      <c r="G62" s="43">
        <v>0</v>
      </c>
      <c r="H62" s="7">
        <v>0</v>
      </c>
    </row>
    <row r="63" spans="2:8">
      <c r="B63" s="5">
        <v>60</v>
      </c>
      <c r="C63" s="7">
        <v>4.4756266651675682</v>
      </c>
      <c r="D63" s="7">
        <v>1.086758409499607</v>
      </c>
      <c r="E63" s="43">
        <v>0</v>
      </c>
      <c r="F63" s="43">
        <v>0</v>
      </c>
      <c r="G63" s="43">
        <v>0</v>
      </c>
      <c r="H63" s="7">
        <v>0</v>
      </c>
    </row>
    <row r="64" spans="2:8">
      <c r="B64" s="5">
        <v>61</v>
      </c>
      <c r="C64" s="7">
        <v>4.3423905988188984</v>
      </c>
      <c r="D64" s="7">
        <v>1.0544064225298353</v>
      </c>
      <c r="E64" s="43">
        <v>0</v>
      </c>
      <c r="F64" s="43">
        <v>0</v>
      </c>
      <c r="G64" s="43">
        <v>0</v>
      </c>
      <c r="H64" s="7">
        <v>0</v>
      </c>
    </row>
    <row r="65" spans="2:8">
      <c r="B65" s="5">
        <v>62</v>
      </c>
      <c r="C65" s="7">
        <v>4.2018634601137572</v>
      </c>
      <c r="D65" s="7">
        <v>1.020284038967485</v>
      </c>
      <c r="E65" s="43">
        <v>0</v>
      </c>
      <c r="F65" s="43">
        <v>0</v>
      </c>
      <c r="G65" s="43">
        <v>0</v>
      </c>
      <c r="H65" s="7">
        <v>0</v>
      </c>
    </row>
    <row r="66" spans="2:8">
      <c r="B66" s="5">
        <v>63</v>
      </c>
      <c r="C66" s="7">
        <v>3.8040534651283302</v>
      </c>
      <c r="D66" s="7">
        <v>0.92368899434545493</v>
      </c>
      <c r="E66" s="43">
        <v>0</v>
      </c>
      <c r="F66" s="43">
        <v>0</v>
      </c>
      <c r="G66" s="43">
        <v>0</v>
      </c>
      <c r="H66" s="7">
        <v>0</v>
      </c>
    </row>
    <row r="67" spans="2:8">
      <c r="B67" s="5">
        <v>64</v>
      </c>
      <c r="C67" s="7">
        <v>4.0569170386728457</v>
      </c>
      <c r="D67" s="7">
        <v>0.98508857826167417</v>
      </c>
      <c r="E67" s="43">
        <v>0</v>
      </c>
      <c r="F67" s="43">
        <v>0</v>
      </c>
      <c r="G67" s="43">
        <v>0</v>
      </c>
      <c r="H67" s="7">
        <v>0</v>
      </c>
    </row>
    <row r="68" spans="2:8">
      <c r="B68" s="5">
        <v>65</v>
      </c>
      <c r="C68" s="7">
        <v>4.0399264164026318</v>
      </c>
      <c r="D68" s="7">
        <v>0.98096296569025676</v>
      </c>
      <c r="E68" s="43">
        <v>0</v>
      </c>
      <c r="F68" s="43">
        <v>0</v>
      </c>
      <c r="G68" s="43">
        <v>0</v>
      </c>
      <c r="H68" s="7">
        <v>0</v>
      </c>
    </row>
    <row r="69" spans="2:8">
      <c r="B69" s="5">
        <v>66</v>
      </c>
      <c r="C69" s="7">
        <v>4.0979608359262967</v>
      </c>
      <c r="D69" s="7">
        <v>0.99505471153416747</v>
      </c>
      <c r="E69" s="43">
        <v>0</v>
      </c>
      <c r="F69" s="43">
        <v>0</v>
      </c>
      <c r="G69" s="43">
        <v>0</v>
      </c>
      <c r="H69" s="7">
        <v>0</v>
      </c>
    </row>
    <row r="70" spans="2:8">
      <c r="B70" s="5">
        <v>67</v>
      </c>
      <c r="C70" s="7">
        <v>4.3714608155348023</v>
      </c>
      <c r="D70" s="7">
        <v>1.0614651664433654</v>
      </c>
      <c r="E70" s="43">
        <v>0</v>
      </c>
      <c r="F70" s="43">
        <v>0</v>
      </c>
      <c r="G70" s="43">
        <v>0</v>
      </c>
      <c r="H70" s="7">
        <v>0</v>
      </c>
    </row>
    <row r="71" spans="2:8">
      <c r="B71" s="5">
        <v>68</v>
      </c>
      <c r="C71" s="7">
        <v>3.92663474730896</v>
      </c>
      <c r="D71" s="7">
        <v>0.95345381818427621</v>
      </c>
      <c r="E71" s="43">
        <v>0</v>
      </c>
      <c r="F71" s="43">
        <v>0</v>
      </c>
      <c r="G71" s="43">
        <v>0</v>
      </c>
      <c r="H71" s="7">
        <v>0</v>
      </c>
    </row>
    <row r="72" spans="2:8">
      <c r="B72" s="5">
        <v>69</v>
      </c>
      <c r="C72" s="7">
        <v>3.8092246473281146</v>
      </c>
      <c r="D72" s="7">
        <v>0.92494464548955235</v>
      </c>
      <c r="E72" s="43">
        <v>0</v>
      </c>
      <c r="F72" s="43">
        <v>0</v>
      </c>
      <c r="G72" s="43">
        <v>0</v>
      </c>
      <c r="H72" s="7">
        <v>0</v>
      </c>
    </row>
    <row r="73" spans="2:8">
      <c r="B73" s="5">
        <v>70</v>
      </c>
      <c r="C73" s="7">
        <v>3.9684000108561781</v>
      </c>
      <c r="D73" s="7">
        <v>0.96359513576515343</v>
      </c>
      <c r="E73" s="43">
        <v>0</v>
      </c>
      <c r="F73" s="43">
        <v>0</v>
      </c>
      <c r="G73" s="43">
        <v>0</v>
      </c>
      <c r="H73" s="7">
        <v>0</v>
      </c>
    </row>
    <row r="74" spans="2:8">
      <c r="B74" s="5">
        <v>71</v>
      </c>
      <c r="C74" s="7">
        <v>4.6188329200313563</v>
      </c>
      <c r="D74" s="7">
        <v>1.1215313281117405</v>
      </c>
      <c r="E74" s="43">
        <v>0</v>
      </c>
      <c r="F74" s="43">
        <v>0</v>
      </c>
      <c r="G74" s="43">
        <v>0</v>
      </c>
      <c r="H74" s="7">
        <v>0</v>
      </c>
    </row>
    <row r="75" spans="2:8">
      <c r="B75" s="5">
        <v>72</v>
      </c>
      <c r="C75" s="7">
        <v>4.0560716983944642</v>
      </c>
      <c r="D75" s="7">
        <v>0.98488331523927564</v>
      </c>
      <c r="E75" s="43">
        <v>0</v>
      </c>
      <c r="F75" s="43">
        <v>0</v>
      </c>
      <c r="G75" s="43">
        <v>0</v>
      </c>
      <c r="H75" s="7">
        <v>0</v>
      </c>
    </row>
    <row r="76" spans="2:8">
      <c r="B76" s="5">
        <v>73</v>
      </c>
      <c r="C76" s="7">
        <v>4.6555917702134524</v>
      </c>
      <c r="D76" s="7">
        <v>1.1304570032288881</v>
      </c>
      <c r="E76" s="43">
        <v>0</v>
      </c>
      <c r="F76" s="43">
        <v>0</v>
      </c>
      <c r="G76" s="43">
        <v>0</v>
      </c>
      <c r="H76" s="7">
        <v>0</v>
      </c>
    </row>
    <row r="77" spans="2:8">
      <c r="B77" s="5">
        <v>74</v>
      </c>
      <c r="C77" s="7">
        <v>4.5784920601693733</v>
      </c>
      <c r="D77" s="7">
        <v>1.1117358800144597</v>
      </c>
      <c r="E77" s="43">
        <v>0</v>
      </c>
      <c r="F77" s="43">
        <v>0</v>
      </c>
      <c r="G77" s="43">
        <v>0</v>
      </c>
      <c r="H77" s="7">
        <v>0</v>
      </c>
    </row>
    <row r="78" spans="2:8">
      <c r="B78" s="5">
        <v>75</v>
      </c>
      <c r="C78" s="7">
        <v>3.6229577676296181</v>
      </c>
      <c r="D78" s="7">
        <v>0.87971587350572689</v>
      </c>
      <c r="E78" s="43">
        <v>0</v>
      </c>
      <c r="F78" s="43">
        <v>0</v>
      </c>
      <c r="G78" s="43">
        <v>0</v>
      </c>
      <c r="H78" s="7">
        <v>0</v>
      </c>
    </row>
    <row r="79" spans="2:8">
      <c r="B79" s="5">
        <v>76</v>
      </c>
      <c r="C79" s="7">
        <v>3.7639842720955943</v>
      </c>
      <c r="D79" s="7">
        <v>0.91395951158294253</v>
      </c>
      <c r="E79" s="43">
        <v>0</v>
      </c>
      <c r="F79" s="43">
        <v>0</v>
      </c>
      <c r="G79" s="43">
        <v>0</v>
      </c>
      <c r="H79" s="7">
        <v>0</v>
      </c>
    </row>
    <row r="80" spans="2:8">
      <c r="B80" s="5">
        <v>77</v>
      </c>
      <c r="C80" s="7">
        <v>4.3279830109415762</v>
      </c>
      <c r="D80" s="7">
        <v>1.050908014718446</v>
      </c>
      <c r="E80" s="43">
        <v>0</v>
      </c>
      <c r="F80" s="43">
        <v>0</v>
      </c>
      <c r="G80" s="43">
        <v>0</v>
      </c>
      <c r="H80" s="7">
        <v>0</v>
      </c>
    </row>
    <row r="81" spans="2:8">
      <c r="B81" s="5">
        <v>78</v>
      </c>
      <c r="C81" s="7">
        <v>3.8573373117108831</v>
      </c>
      <c r="D81" s="7">
        <v>0.93662722013956468</v>
      </c>
      <c r="E81" s="43">
        <v>0</v>
      </c>
      <c r="F81" s="43">
        <v>0</v>
      </c>
      <c r="G81" s="43">
        <v>0</v>
      </c>
      <c r="H81" s="7">
        <v>0</v>
      </c>
    </row>
    <row r="82" spans="2:8">
      <c r="B82" s="5">
        <v>79</v>
      </c>
      <c r="C82" s="7">
        <v>4.0628235664738401</v>
      </c>
      <c r="D82" s="7">
        <v>0.98652278384647663</v>
      </c>
      <c r="E82" s="43">
        <v>0</v>
      </c>
      <c r="F82" s="43">
        <v>0</v>
      </c>
      <c r="G82" s="43">
        <v>0</v>
      </c>
      <c r="H82" s="7">
        <v>0</v>
      </c>
    </row>
    <row r="83" spans="2:8">
      <c r="B83" s="5">
        <v>80</v>
      </c>
      <c r="C83" s="7">
        <v>3.8847746931086498</v>
      </c>
      <c r="D83" s="7">
        <v>0.94328948381779631</v>
      </c>
      <c r="E83" s="43">
        <v>0</v>
      </c>
      <c r="F83" s="43">
        <v>0</v>
      </c>
      <c r="G83" s="43">
        <v>0</v>
      </c>
      <c r="H83" s="7">
        <v>0</v>
      </c>
    </row>
    <row r="84" spans="2:8">
      <c r="B84" s="5">
        <v>81</v>
      </c>
      <c r="C84" s="7">
        <v>4.5383845967392009</v>
      </c>
      <c r="D84" s="7">
        <v>1.1019971045474031</v>
      </c>
      <c r="E84" s="43">
        <v>0</v>
      </c>
      <c r="F84" s="43">
        <v>0</v>
      </c>
      <c r="G84" s="43">
        <v>0</v>
      </c>
      <c r="H84" s="7">
        <v>0</v>
      </c>
    </row>
    <row r="85" spans="2:8">
      <c r="B85" s="5">
        <v>82</v>
      </c>
      <c r="C85" s="7">
        <v>4.2200059438334279</v>
      </c>
      <c r="D85" s="7">
        <v>1.0246893431241095</v>
      </c>
      <c r="E85" s="43">
        <v>0</v>
      </c>
      <c r="F85" s="43">
        <v>0</v>
      </c>
      <c r="G85" s="43">
        <v>0</v>
      </c>
      <c r="H85" s="7">
        <v>0</v>
      </c>
    </row>
    <row r="86" spans="2:8">
      <c r="B86" s="5">
        <v>83</v>
      </c>
      <c r="C86" s="7">
        <v>4.0131595222299072</v>
      </c>
      <c r="D86" s="7">
        <v>0.97446350773394719</v>
      </c>
      <c r="E86" s="43">
        <v>0</v>
      </c>
      <c r="F86" s="43">
        <v>0</v>
      </c>
      <c r="G86" s="43">
        <v>0</v>
      </c>
      <c r="H86" s="7">
        <v>0</v>
      </c>
    </row>
    <row r="87" spans="2:8">
      <c r="B87" s="5">
        <v>84</v>
      </c>
      <c r="C87" s="7">
        <v>4.0287737903543395</v>
      </c>
      <c r="D87" s="7">
        <v>0.97825491806860998</v>
      </c>
      <c r="E87" s="43">
        <v>0</v>
      </c>
      <c r="F87" s="43">
        <v>0</v>
      </c>
      <c r="G87" s="43">
        <v>0</v>
      </c>
      <c r="H87" s="7">
        <v>0</v>
      </c>
    </row>
    <row r="88" spans="2:8">
      <c r="B88" s="5">
        <v>85</v>
      </c>
      <c r="C88" s="7">
        <v>4.1337016373177278</v>
      </c>
      <c r="D88" s="7">
        <v>1.0037331870595469</v>
      </c>
      <c r="E88" s="43">
        <v>0</v>
      </c>
      <c r="F88" s="43">
        <v>0</v>
      </c>
      <c r="G88" s="43">
        <v>0</v>
      </c>
      <c r="H88" s="7">
        <v>0</v>
      </c>
    </row>
    <row r="89" spans="2:8">
      <c r="B89" s="5">
        <v>86</v>
      </c>
      <c r="C89" s="7">
        <v>4.2027213090236764</v>
      </c>
      <c r="D89" s="7">
        <v>1.0204923392987415</v>
      </c>
      <c r="E89" s="43">
        <v>0</v>
      </c>
      <c r="F89" s="43">
        <v>0</v>
      </c>
      <c r="G89" s="43">
        <v>0</v>
      </c>
      <c r="H89" s="7">
        <v>0</v>
      </c>
    </row>
    <row r="90" spans="2:8">
      <c r="B90" s="5">
        <v>87</v>
      </c>
      <c r="C90" s="7">
        <v>4.2464788807891436</v>
      </c>
      <c r="D90" s="7">
        <v>1.0311174232597211</v>
      </c>
      <c r="E90" s="43">
        <v>0</v>
      </c>
      <c r="F90" s="43">
        <v>0</v>
      </c>
      <c r="G90" s="43">
        <v>0</v>
      </c>
      <c r="H90" s="7">
        <v>0</v>
      </c>
    </row>
    <row r="91" spans="2:8">
      <c r="B91" s="5">
        <v>88</v>
      </c>
      <c r="C91" s="7">
        <v>3.8890152206462538</v>
      </c>
      <c r="D91" s="7">
        <v>0.94431915615353246</v>
      </c>
      <c r="E91" s="43">
        <v>0</v>
      </c>
      <c r="F91" s="43">
        <v>0</v>
      </c>
      <c r="G91" s="43">
        <v>0</v>
      </c>
      <c r="H91" s="7">
        <v>0</v>
      </c>
    </row>
    <row r="92" spans="2:8">
      <c r="B92" s="5">
        <v>89</v>
      </c>
      <c r="C92" s="7">
        <v>4.2349167212706122</v>
      </c>
      <c r="D92" s="7">
        <v>1.0283099339339175</v>
      </c>
      <c r="E92" s="43">
        <v>0</v>
      </c>
      <c r="F92" s="43">
        <v>0</v>
      </c>
      <c r="G92" s="43">
        <v>0</v>
      </c>
      <c r="H92" s="7">
        <v>0</v>
      </c>
    </row>
    <row r="93" spans="2:8">
      <c r="B93" s="5">
        <v>90</v>
      </c>
      <c r="C93" s="7">
        <v>3.3648576717533447</v>
      </c>
      <c r="D93" s="7">
        <v>0.81704477274810972</v>
      </c>
      <c r="E93" s="43">
        <v>0</v>
      </c>
      <c r="F93" s="43">
        <v>0</v>
      </c>
      <c r="G93" s="43">
        <v>0</v>
      </c>
      <c r="H93" s="7">
        <v>0</v>
      </c>
    </row>
    <row r="94" spans="2:8">
      <c r="B94" s="5">
        <v>91</v>
      </c>
      <c r="C94" s="7">
        <v>4.6037664118862098</v>
      </c>
      <c r="D94" s="7">
        <v>1.117872923232718</v>
      </c>
      <c r="E94" s="43">
        <v>0</v>
      </c>
      <c r="F94" s="43">
        <v>0</v>
      </c>
      <c r="G94" s="43">
        <v>0</v>
      </c>
      <c r="H94" s="7">
        <v>0</v>
      </c>
    </row>
    <row r="95" spans="2:8">
      <c r="B95" s="5">
        <v>92</v>
      </c>
      <c r="C95" s="7">
        <v>3.7473554589178506</v>
      </c>
      <c r="D95" s="7">
        <v>0.90992175242363738</v>
      </c>
      <c r="E95" s="43">
        <v>0</v>
      </c>
      <c r="F95" s="43">
        <v>0</v>
      </c>
      <c r="G95" s="43">
        <v>0</v>
      </c>
      <c r="H95" s="7">
        <v>0</v>
      </c>
    </row>
    <row r="96" spans="2:8">
      <c r="B96" s="5">
        <v>93</v>
      </c>
      <c r="C96" s="7">
        <v>3.7280794037888039</v>
      </c>
      <c r="D96" s="7">
        <v>0.90524119781516099</v>
      </c>
      <c r="E96" s="43">
        <v>0</v>
      </c>
      <c r="F96" s="43">
        <v>0</v>
      </c>
      <c r="G96" s="43">
        <v>0</v>
      </c>
      <c r="H96" s="7">
        <v>0</v>
      </c>
    </row>
    <row r="97" spans="2:8">
      <c r="B97" s="5">
        <v>94</v>
      </c>
      <c r="C97" s="7">
        <v>4.2044387107244532</v>
      </c>
      <c r="D97" s="7">
        <v>1.0209093536925768</v>
      </c>
      <c r="E97" s="43">
        <v>0</v>
      </c>
      <c r="F97" s="43">
        <v>0</v>
      </c>
      <c r="G97" s="43">
        <v>0</v>
      </c>
      <c r="H97" s="7">
        <v>0</v>
      </c>
    </row>
    <row r="98" spans="2:8">
      <c r="B98" s="5">
        <v>95</v>
      </c>
      <c r="C98" s="7">
        <v>4.4541008189536777</v>
      </c>
      <c r="D98" s="7">
        <v>1.0815315672840566</v>
      </c>
      <c r="E98" s="43">
        <v>0</v>
      </c>
      <c r="F98" s="43">
        <v>0</v>
      </c>
      <c r="G98" s="43">
        <v>0</v>
      </c>
      <c r="H98" s="7">
        <v>0</v>
      </c>
    </row>
    <row r="99" spans="2:8">
      <c r="B99" s="5">
        <v>96</v>
      </c>
      <c r="C99" s="7">
        <v>4.4223326517578263</v>
      </c>
      <c r="D99" s="7">
        <v>1.0738177150266346</v>
      </c>
      <c r="E99" s="43">
        <v>0</v>
      </c>
      <c r="F99" s="43">
        <v>0</v>
      </c>
      <c r="G99" s="43">
        <v>0</v>
      </c>
      <c r="H99" s="7">
        <v>0</v>
      </c>
    </row>
    <row r="100" spans="2:8">
      <c r="B100" s="5">
        <v>97</v>
      </c>
      <c r="C100" s="7">
        <v>3.9656339841402217</v>
      </c>
      <c r="D100" s="7">
        <v>0.96292349735128369</v>
      </c>
      <c r="E100" s="43">
        <v>0</v>
      </c>
      <c r="F100" s="43">
        <v>0</v>
      </c>
      <c r="G100" s="43">
        <v>0</v>
      </c>
      <c r="H100" s="7">
        <v>0</v>
      </c>
    </row>
    <row r="101" spans="2:8">
      <c r="B101" s="5">
        <v>98</v>
      </c>
      <c r="C101" s="7">
        <v>3.7797658067894919</v>
      </c>
      <c r="D101" s="7">
        <v>0.9177915370905394</v>
      </c>
      <c r="E101" s="43">
        <v>0</v>
      </c>
      <c r="F101" s="43">
        <v>0</v>
      </c>
      <c r="G101" s="43">
        <v>0</v>
      </c>
      <c r="H101" s="7">
        <v>0</v>
      </c>
    </row>
    <row r="102" spans="2:8">
      <c r="B102" s="5">
        <v>99</v>
      </c>
      <c r="C102" s="7">
        <v>4.6162497787141152</v>
      </c>
      <c r="D102" s="7">
        <v>1.1209040973886586</v>
      </c>
      <c r="E102" s="43">
        <v>0</v>
      </c>
      <c r="F102" s="43">
        <v>0</v>
      </c>
      <c r="G102" s="43">
        <v>0</v>
      </c>
      <c r="H102" s="7">
        <v>0</v>
      </c>
    </row>
    <row r="103" spans="2:8">
      <c r="B103" s="5">
        <v>100</v>
      </c>
      <c r="C103" s="7">
        <v>4.5402460125400488</v>
      </c>
      <c r="D103" s="7">
        <v>1.1024490880184308</v>
      </c>
      <c r="E103" s="43">
        <v>0</v>
      </c>
      <c r="F103" s="43">
        <v>0</v>
      </c>
      <c r="G103" s="43">
        <v>0</v>
      </c>
      <c r="H103" s="7">
        <v>0</v>
      </c>
    </row>
    <row r="104" spans="2:8">
      <c r="B104" s="5">
        <v>101</v>
      </c>
      <c r="C104" s="7">
        <v>4.1822745070778264</v>
      </c>
      <c r="D104" s="7">
        <v>1.0155275074160999</v>
      </c>
      <c r="E104" s="43">
        <v>0</v>
      </c>
      <c r="F104" s="43">
        <v>0</v>
      </c>
      <c r="G104" s="43">
        <v>0</v>
      </c>
      <c r="H104" s="7">
        <v>0</v>
      </c>
    </row>
    <row r="105" spans="2:8">
      <c r="B105" s="5">
        <v>102</v>
      </c>
      <c r="C105" s="7">
        <v>4.2636672357505621</v>
      </c>
      <c r="D105" s="7">
        <v>1.0352910486975091</v>
      </c>
      <c r="E105" s="43">
        <v>0</v>
      </c>
      <c r="F105" s="43">
        <v>0</v>
      </c>
      <c r="G105" s="43">
        <v>0</v>
      </c>
      <c r="H105" s="7">
        <v>0</v>
      </c>
    </row>
    <row r="106" spans="2:8">
      <c r="B106" s="5">
        <v>103</v>
      </c>
      <c r="C106" s="7">
        <v>3.9035724892726216</v>
      </c>
      <c r="D106" s="7">
        <v>0.94785390900103283</v>
      </c>
      <c r="E106" s="43">
        <v>0</v>
      </c>
      <c r="F106" s="43">
        <v>0</v>
      </c>
      <c r="G106" s="43">
        <v>0</v>
      </c>
      <c r="H106" s="7">
        <v>0</v>
      </c>
    </row>
    <row r="107" spans="2:8">
      <c r="B107" s="5">
        <v>104</v>
      </c>
      <c r="C107" s="7">
        <v>4.0253223026071936</v>
      </c>
      <c r="D107" s="7">
        <v>0.97741683803756363</v>
      </c>
      <c r="E107" s="43">
        <v>0</v>
      </c>
      <c r="F107" s="43">
        <v>0</v>
      </c>
      <c r="G107" s="43">
        <v>0</v>
      </c>
      <c r="H107" s="7">
        <v>0</v>
      </c>
    </row>
    <row r="108" spans="2:8">
      <c r="B108" s="5">
        <v>105</v>
      </c>
      <c r="C108" s="7">
        <v>4.4123482954990969</v>
      </c>
      <c r="D108" s="7">
        <v>1.071393343214736</v>
      </c>
      <c r="E108" s="43">
        <v>0</v>
      </c>
      <c r="F108" s="43">
        <v>0</v>
      </c>
      <c r="G108" s="43">
        <v>0</v>
      </c>
      <c r="H108" s="7">
        <v>0</v>
      </c>
    </row>
    <row r="109" spans="2:8">
      <c r="B109" s="5">
        <v>106</v>
      </c>
      <c r="C109" s="7">
        <v>4.0653494398779841</v>
      </c>
      <c r="D109" s="7">
        <v>0.98713610894453463</v>
      </c>
      <c r="E109" s="43">
        <v>0</v>
      </c>
      <c r="F109" s="43">
        <v>0</v>
      </c>
      <c r="G109" s="43">
        <v>0</v>
      </c>
      <c r="H109" s="7">
        <v>0</v>
      </c>
    </row>
    <row r="110" spans="2:8">
      <c r="B110" s="5">
        <v>107</v>
      </c>
      <c r="C110" s="7">
        <v>3.9217033471488443</v>
      </c>
      <c r="D110" s="7">
        <v>0.95225639020478836</v>
      </c>
      <c r="E110" s="43">
        <v>0</v>
      </c>
      <c r="F110" s="43">
        <v>0</v>
      </c>
      <c r="G110" s="43">
        <v>0</v>
      </c>
      <c r="H110" s="7">
        <v>0</v>
      </c>
    </row>
    <row r="111" spans="2:8">
      <c r="B111" s="5">
        <v>108</v>
      </c>
      <c r="C111" s="7">
        <v>4.2491688484592771</v>
      </c>
      <c r="D111" s="7">
        <v>1.0317705932413799</v>
      </c>
      <c r="E111" s="43">
        <v>0</v>
      </c>
      <c r="F111" s="43">
        <v>0</v>
      </c>
      <c r="G111" s="43">
        <v>0</v>
      </c>
      <c r="H111" s="7">
        <v>0</v>
      </c>
    </row>
    <row r="112" spans="2:8">
      <c r="B112" s="5">
        <v>109</v>
      </c>
      <c r="C112" s="7">
        <v>3.790777499610237</v>
      </c>
      <c r="D112" s="7">
        <v>0.9204653637233341</v>
      </c>
      <c r="E112" s="43">
        <v>0</v>
      </c>
      <c r="F112" s="43">
        <v>0</v>
      </c>
      <c r="G112" s="43">
        <v>0</v>
      </c>
      <c r="H112" s="7">
        <v>0</v>
      </c>
    </row>
    <row r="113" spans="2:8">
      <c r="B113" s="5">
        <v>110</v>
      </c>
      <c r="C113" s="7">
        <v>4.3540142550458185</v>
      </c>
      <c r="D113" s="7">
        <v>1.0572288443042093</v>
      </c>
      <c r="E113" s="43">
        <v>0</v>
      </c>
      <c r="F113" s="43">
        <v>0</v>
      </c>
      <c r="G113" s="43">
        <v>0</v>
      </c>
      <c r="H113" s="7">
        <v>0</v>
      </c>
    </row>
    <row r="114" spans="2:8">
      <c r="B114" s="5">
        <v>111</v>
      </c>
      <c r="C114" s="7">
        <v>4.1162502498259803</v>
      </c>
      <c r="D114" s="7">
        <v>0.999495692841878</v>
      </c>
      <c r="E114" s="43">
        <v>0</v>
      </c>
      <c r="F114" s="43">
        <v>0</v>
      </c>
      <c r="G114" s="43">
        <v>0</v>
      </c>
      <c r="H114" s="7">
        <v>0</v>
      </c>
    </row>
    <row r="115" spans="2:8">
      <c r="B115" s="5">
        <v>112</v>
      </c>
      <c r="C115" s="7">
        <v>3.7683670803751568</v>
      </c>
      <c r="D115" s="7">
        <v>0.91502373210698851</v>
      </c>
      <c r="E115" s="43">
        <v>0</v>
      </c>
      <c r="F115" s="43">
        <v>0</v>
      </c>
      <c r="G115" s="43">
        <v>0</v>
      </c>
      <c r="H115" s="7">
        <v>0</v>
      </c>
    </row>
    <row r="116" spans="2:8">
      <c r="B116" s="5">
        <v>113</v>
      </c>
      <c r="C116" s="7">
        <v>4.8095982048234376</v>
      </c>
      <c r="D116" s="7">
        <v>1.1678523894955812</v>
      </c>
      <c r="E116" s="43">
        <v>0</v>
      </c>
      <c r="F116" s="43">
        <v>0</v>
      </c>
      <c r="G116" s="43">
        <v>0</v>
      </c>
      <c r="H116" s="7">
        <v>0</v>
      </c>
    </row>
    <row r="117" spans="2:8">
      <c r="B117" s="5">
        <v>114</v>
      </c>
      <c r="C117" s="7">
        <v>4.155372760812428</v>
      </c>
      <c r="D117" s="7">
        <v>1.0089953050740952</v>
      </c>
      <c r="E117" s="43">
        <v>0</v>
      </c>
      <c r="F117" s="43">
        <v>0</v>
      </c>
      <c r="G117" s="43">
        <v>0</v>
      </c>
      <c r="H117" s="7">
        <v>0</v>
      </c>
    </row>
    <row r="118" spans="2:8">
      <c r="B118" s="5">
        <v>115</v>
      </c>
      <c r="C118" s="7">
        <v>4.1054472030687803</v>
      </c>
      <c r="D118" s="7">
        <v>0.99687252902819901</v>
      </c>
      <c r="E118" s="43">
        <v>0</v>
      </c>
      <c r="F118" s="43">
        <v>0</v>
      </c>
      <c r="G118" s="43">
        <v>0</v>
      </c>
      <c r="H118" s="7">
        <v>0</v>
      </c>
    </row>
    <row r="119" spans="2:8">
      <c r="B119" s="5">
        <v>116</v>
      </c>
      <c r="C119" s="7">
        <v>4.1129270032531373</v>
      </c>
      <c r="D119" s="7">
        <v>0.99868875195291029</v>
      </c>
      <c r="E119" s="43">
        <v>0</v>
      </c>
      <c r="F119" s="43">
        <v>0</v>
      </c>
      <c r="G119" s="43">
        <v>0</v>
      </c>
      <c r="H119" s="7">
        <v>0</v>
      </c>
    </row>
    <row r="120" spans="2:8">
      <c r="B120" s="5">
        <v>117</v>
      </c>
      <c r="C120" s="7">
        <v>3.6907425838410894</v>
      </c>
      <c r="D120" s="7">
        <v>0.89617518179154076</v>
      </c>
      <c r="E120" s="43">
        <v>0</v>
      </c>
      <c r="F120" s="43">
        <v>0</v>
      </c>
      <c r="G120" s="43">
        <v>0</v>
      </c>
      <c r="H120" s="7">
        <v>0</v>
      </c>
    </row>
    <row r="121" spans="2:8">
      <c r="B121" s="5">
        <v>118</v>
      </c>
      <c r="C121" s="7">
        <v>4.092964380998529</v>
      </c>
      <c r="D121" s="7">
        <v>0.99384148714869835</v>
      </c>
      <c r="E121" s="43">
        <v>0</v>
      </c>
      <c r="F121" s="43">
        <v>0</v>
      </c>
      <c r="G121" s="43">
        <v>0</v>
      </c>
      <c r="H121" s="7">
        <v>0</v>
      </c>
    </row>
    <row r="122" spans="2:8">
      <c r="B122" s="5">
        <v>119</v>
      </c>
      <c r="C122" s="7">
        <v>4.0450432323033469</v>
      </c>
      <c r="D122" s="7">
        <v>0.98220541577065357</v>
      </c>
      <c r="E122" s="43">
        <v>0</v>
      </c>
      <c r="F122" s="43">
        <v>0</v>
      </c>
      <c r="G122" s="43">
        <v>0</v>
      </c>
      <c r="H122" s="7">
        <v>0</v>
      </c>
    </row>
    <row r="123" spans="2:8">
      <c r="B123" s="5">
        <v>120</v>
      </c>
      <c r="C123" s="7">
        <v>4.4086723751957821</v>
      </c>
      <c r="D123" s="7">
        <v>1.0705007671351965</v>
      </c>
      <c r="E123" s="43">
        <v>0</v>
      </c>
      <c r="F123" s="43">
        <v>0</v>
      </c>
      <c r="G123" s="43">
        <v>0</v>
      </c>
      <c r="H123" s="7">
        <v>0</v>
      </c>
    </row>
    <row r="124" spans="2:8">
      <c r="B124" s="5">
        <v>121</v>
      </c>
      <c r="C124" s="7">
        <v>4.4771156994248722</v>
      </c>
      <c r="D124" s="7">
        <v>1.0871199723872698</v>
      </c>
      <c r="E124" s="43">
        <v>0</v>
      </c>
      <c r="F124" s="43">
        <v>0</v>
      </c>
      <c r="G124" s="43">
        <v>0</v>
      </c>
      <c r="H124" s="7">
        <v>0</v>
      </c>
    </row>
    <row r="125" spans="2:8">
      <c r="B125" s="5">
        <v>122</v>
      </c>
      <c r="C125" s="7">
        <v>4.8611805021428127</v>
      </c>
      <c r="D125" s="7">
        <v>1.1803774501377966</v>
      </c>
      <c r="E125" s="43">
        <v>0</v>
      </c>
      <c r="F125" s="43">
        <v>0</v>
      </c>
      <c r="G125" s="43">
        <v>0</v>
      </c>
      <c r="H125" s="7">
        <v>0</v>
      </c>
    </row>
    <row r="126" spans="2:8">
      <c r="B126" s="5">
        <v>123</v>
      </c>
      <c r="C126" s="7">
        <v>3.8066485411340416</v>
      </c>
      <c r="D126" s="7">
        <v>0.92431912301423924</v>
      </c>
      <c r="E126" s="43">
        <v>0</v>
      </c>
      <c r="F126" s="43">
        <v>0</v>
      </c>
      <c r="G126" s="43">
        <v>0</v>
      </c>
      <c r="H126" s="7">
        <v>0</v>
      </c>
    </row>
    <row r="127" spans="2:8">
      <c r="B127" s="5">
        <v>124</v>
      </c>
      <c r="C127" s="7">
        <v>3.6447182074274704</v>
      </c>
      <c r="D127" s="7">
        <v>0.88499967904044097</v>
      </c>
      <c r="E127" s="43">
        <v>0</v>
      </c>
      <c r="F127" s="43">
        <v>0</v>
      </c>
      <c r="G127" s="43">
        <v>0</v>
      </c>
      <c r="H127" s="7">
        <v>0</v>
      </c>
    </row>
    <row r="128" spans="2:8">
      <c r="B128" s="5">
        <v>125</v>
      </c>
      <c r="C128" s="7">
        <v>3.6400590752270374</v>
      </c>
      <c r="D128" s="7">
        <v>0.88386836236043331</v>
      </c>
      <c r="E128" s="43">
        <v>0</v>
      </c>
      <c r="F128" s="43">
        <v>0</v>
      </c>
      <c r="G128" s="43">
        <v>0</v>
      </c>
      <c r="H128" s="7">
        <v>0</v>
      </c>
    </row>
    <row r="129" spans="2:8">
      <c r="B129" s="5">
        <v>126</v>
      </c>
      <c r="C129" s="7">
        <v>4.0149053734695981</v>
      </c>
      <c r="D129" s="7">
        <v>0.97488743016055079</v>
      </c>
      <c r="E129" s="43">
        <v>0</v>
      </c>
      <c r="F129" s="43">
        <v>0</v>
      </c>
      <c r="G129" s="43">
        <v>0</v>
      </c>
      <c r="H129" s="7">
        <v>0</v>
      </c>
    </row>
    <row r="130" spans="2:8">
      <c r="B130" s="5">
        <v>127</v>
      </c>
      <c r="C130" s="7">
        <v>4.3002812394575178</v>
      </c>
      <c r="D130" s="7">
        <v>1.0441815526226157</v>
      </c>
      <c r="E130" s="43">
        <v>0</v>
      </c>
      <c r="F130" s="43">
        <v>0</v>
      </c>
      <c r="G130" s="43">
        <v>0</v>
      </c>
      <c r="H130" s="7">
        <v>0</v>
      </c>
    </row>
    <row r="131" spans="2:8">
      <c r="B131" s="5">
        <v>128</v>
      </c>
      <c r="C131" s="7">
        <v>4.3873226328189601</v>
      </c>
      <c r="D131" s="7">
        <v>1.0653166859317227</v>
      </c>
      <c r="E131" s="43">
        <v>0</v>
      </c>
      <c r="F131" s="43">
        <v>0</v>
      </c>
      <c r="G131" s="43">
        <v>0</v>
      </c>
      <c r="H131" s="7">
        <v>0</v>
      </c>
    </row>
    <row r="132" spans="2:8">
      <c r="B132" s="5">
        <v>129</v>
      </c>
      <c r="C132" s="7">
        <v>3.8729099358730759</v>
      </c>
      <c r="D132" s="7">
        <v>0.94040851861067076</v>
      </c>
      <c r="E132" s="43">
        <v>0</v>
      </c>
      <c r="F132" s="43">
        <v>0</v>
      </c>
      <c r="G132" s="43">
        <v>0</v>
      </c>
      <c r="H132" s="7">
        <v>0</v>
      </c>
    </row>
    <row r="133" spans="2:8">
      <c r="B133" s="5">
        <v>130</v>
      </c>
      <c r="C133" s="7">
        <v>3.8493316705571687</v>
      </c>
      <c r="D133" s="7">
        <v>0.9346833140682772</v>
      </c>
      <c r="E133" s="43">
        <v>0</v>
      </c>
      <c r="F133" s="43">
        <v>0</v>
      </c>
      <c r="G133" s="43">
        <v>0</v>
      </c>
      <c r="H133" s="7">
        <v>0</v>
      </c>
    </row>
    <row r="134" spans="2:8">
      <c r="B134" s="5">
        <v>131</v>
      </c>
      <c r="C134" s="7">
        <v>4.0087819765993435</v>
      </c>
      <c r="D134" s="7">
        <v>0.97340056507074246</v>
      </c>
      <c r="E134" s="43">
        <v>0</v>
      </c>
      <c r="F134" s="43">
        <v>0</v>
      </c>
      <c r="G134" s="43">
        <v>0</v>
      </c>
      <c r="H134" s="7">
        <v>0</v>
      </c>
    </row>
    <row r="135" spans="2:8">
      <c r="B135" s="5">
        <v>132</v>
      </c>
      <c r="C135" s="7">
        <v>3.6559740761278379</v>
      </c>
      <c r="D135" s="7">
        <v>0.88773279573704766</v>
      </c>
      <c r="E135" s="43">
        <v>0</v>
      </c>
      <c r="F135" s="43">
        <v>0</v>
      </c>
      <c r="G135" s="43">
        <v>0</v>
      </c>
      <c r="H135" s="7">
        <v>0</v>
      </c>
    </row>
    <row r="136" spans="2:8">
      <c r="B136" s="5">
        <v>133</v>
      </c>
      <c r="C136" s="7">
        <v>3.858468536985419</v>
      </c>
      <c r="D136" s="7">
        <v>0.93690190090990422</v>
      </c>
      <c r="E136" s="43">
        <v>0</v>
      </c>
      <c r="F136" s="43">
        <v>0</v>
      </c>
      <c r="G136" s="43">
        <v>0</v>
      </c>
      <c r="H136" s="7">
        <v>0</v>
      </c>
    </row>
    <row r="137" spans="2:8">
      <c r="B137" s="5">
        <v>134</v>
      </c>
      <c r="C137" s="7">
        <v>4.292602545405436</v>
      </c>
      <c r="D137" s="7">
        <v>1.0423170348780906</v>
      </c>
      <c r="E137" s="43">
        <v>0</v>
      </c>
      <c r="F137" s="43">
        <v>0</v>
      </c>
      <c r="G137" s="43">
        <v>0</v>
      </c>
      <c r="H137" s="7">
        <v>0</v>
      </c>
    </row>
    <row r="138" spans="2:8">
      <c r="B138" s="5">
        <v>135</v>
      </c>
      <c r="C138" s="7">
        <v>4.3615640646946385</v>
      </c>
      <c r="D138" s="7">
        <v>1.0590620667197053</v>
      </c>
      <c r="E138" s="43">
        <v>0</v>
      </c>
      <c r="F138" s="43">
        <v>0</v>
      </c>
      <c r="G138" s="43">
        <v>0</v>
      </c>
      <c r="H138" s="7">
        <v>0</v>
      </c>
    </row>
    <row r="139" spans="2:8">
      <c r="B139" s="5">
        <v>136</v>
      </c>
      <c r="C139" s="7">
        <v>3.9553983952878302</v>
      </c>
      <c r="D139" s="7">
        <v>0.96043812198517264</v>
      </c>
      <c r="E139" s="43">
        <v>0</v>
      </c>
      <c r="F139" s="43">
        <v>0</v>
      </c>
      <c r="G139" s="43">
        <v>0</v>
      </c>
      <c r="H139" s="7">
        <v>0</v>
      </c>
    </row>
    <row r="140" spans="2:8">
      <c r="B140" s="5">
        <v>137</v>
      </c>
      <c r="C140" s="7">
        <v>4.2313881391096482</v>
      </c>
      <c r="D140" s="7">
        <v>1.0274531340656705</v>
      </c>
      <c r="E140" s="43">
        <v>0</v>
      </c>
      <c r="F140" s="43">
        <v>0</v>
      </c>
      <c r="G140" s="43">
        <v>0</v>
      </c>
      <c r="H140" s="7">
        <v>0</v>
      </c>
    </row>
    <row r="141" spans="2:8">
      <c r="B141" s="5">
        <v>138</v>
      </c>
      <c r="C141" s="7">
        <v>4.200149433748706</v>
      </c>
      <c r="D141" s="7">
        <v>1.0198678441626725</v>
      </c>
      <c r="E141" s="43">
        <v>0</v>
      </c>
      <c r="F141" s="43">
        <v>0</v>
      </c>
      <c r="G141" s="43">
        <v>0</v>
      </c>
      <c r="H141" s="7">
        <v>0</v>
      </c>
    </row>
    <row r="142" spans="2:8">
      <c r="B142" s="5">
        <v>139</v>
      </c>
      <c r="C142" s="7">
        <v>3.6708890245538184</v>
      </c>
      <c r="D142" s="7">
        <v>0.89135439933400007</v>
      </c>
      <c r="E142" s="43">
        <v>0</v>
      </c>
      <c r="F142" s="43">
        <v>0</v>
      </c>
      <c r="G142" s="43">
        <v>0</v>
      </c>
      <c r="H142" s="7">
        <v>0</v>
      </c>
    </row>
    <row r="143" spans="2:8">
      <c r="B143" s="5">
        <v>140</v>
      </c>
      <c r="C143" s="7">
        <v>4.034790843262372</v>
      </c>
      <c r="D143" s="7">
        <v>0.9797159610325149</v>
      </c>
      <c r="E143" s="43">
        <v>0</v>
      </c>
      <c r="F143" s="43">
        <v>0</v>
      </c>
      <c r="G143" s="43">
        <v>0</v>
      </c>
      <c r="H143" s="7">
        <v>0</v>
      </c>
    </row>
    <row r="144" spans="2:8">
      <c r="B144" s="5">
        <v>141</v>
      </c>
      <c r="C144" s="7">
        <v>4.6240924136996933</v>
      </c>
      <c r="D144" s="7">
        <v>1.1228084227850428</v>
      </c>
      <c r="E144" s="43">
        <v>0</v>
      </c>
      <c r="F144" s="43">
        <v>0</v>
      </c>
      <c r="G144" s="43">
        <v>0</v>
      </c>
      <c r="H144" s="7">
        <v>0</v>
      </c>
    </row>
    <row r="145" spans="2:8">
      <c r="B145" s="5">
        <v>142</v>
      </c>
      <c r="C145" s="7">
        <v>4.0695524747299618</v>
      </c>
      <c r="D145" s="7">
        <v>0.98815667741740465</v>
      </c>
      <c r="E145" s="43">
        <v>0</v>
      </c>
      <c r="F145" s="43">
        <v>0</v>
      </c>
      <c r="G145" s="43">
        <v>0</v>
      </c>
      <c r="H145" s="7">
        <v>0</v>
      </c>
    </row>
    <row r="146" spans="2:8">
      <c r="B146" s="5">
        <v>143</v>
      </c>
      <c r="C146" s="7">
        <v>4.1270510897539774</v>
      </c>
      <c r="D146" s="7">
        <v>1.002118320799827</v>
      </c>
      <c r="E146" s="43">
        <v>0</v>
      </c>
      <c r="F146" s="43">
        <v>0</v>
      </c>
      <c r="G146" s="43">
        <v>0</v>
      </c>
      <c r="H146" s="7">
        <v>0</v>
      </c>
    </row>
    <row r="147" spans="2:8">
      <c r="B147" s="5">
        <v>144</v>
      </c>
      <c r="C147" s="7">
        <v>4.271020319235908</v>
      </c>
      <c r="D147" s="7">
        <v>1.0370765026487165</v>
      </c>
      <c r="E147" s="43">
        <v>0</v>
      </c>
      <c r="F147" s="43">
        <v>0</v>
      </c>
      <c r="G147" s="43">
        <v>0</v>
      </c>
      <c r="H147" s="7">
        <v>0</v>
      </c>
    </row>
    <row r="148" spans="2:8">
      <c r="B148" s="5">
        <v>145</v>
      </c>
      <c r="C148" s="7">
        <v>3.5616085069021999</v>
      </c>
      <c r="D148" s="7">
        <v>0.86481922773967312</v>
      </c>
      <c r="E148" s="43">
        <v>0</v>
      </c>
      <c r="F148" s="43">
        <v>0</v>
      </c>
      <c r="G148" s="43">
        <v>0</v>
      </c>
      <c r="H148" s="7">
        <v>0</v>
      </c>
    </row>
    <row r="149" spans="2:8">
      <c r="B149" s="5">
        <v>146</v>
      </c>
      <c r="C149" s="7">
        <v>4.4513366967092631</v>
      </c>
      <c r="D149" s="7">
        <v>1.0808603913083255</v>
      </c>
      <c r="E149" s="43">
        <v>0</v>
      </c>
      <c r="F149" s="43">
        <v>0</v>
      </c>
      <c r="G149" s="43">
        <v>0</v>
      </c>
      <c r="H149" s="7">
        <v>0</v>
      </c>
    </row>
    <row r="150" spans="2:8">
      <c r="B150" s="5">
        <v>147</v>
      </c>
      <c r="C150" s="7">
        <v>4.7596052558927004</v>
      </c>
      <c r="D150" s="7">
        <v>1.1557132497212568</v>
      </c>
      <c r="E150" s="43">
        <v>0</v>
      </c>
      <c r="F150" s="43">
        <v>0</v>
      </c>
      <c r="G150" s="43">
        <v>0</v>
      </c>
      <c r="H150" s="7">
        <v>0</v>
      </c>
    </row>
    <row r="151" spans="2:8">
      <c r="B151" s="5">
        <v>148</v>
      </c>
      <c r="C151" s="7">
        <v>4.0484446890044925</v>
      </c>
      <c r="D151" s="7">
        <v>0.98303134741130804</v>
      </c>
      <c r="E151" s="43">
        <v>0</v>
      </c>
      <c r="F151" s="43">
        <v>0</v>
      </c>
      <c r="G151" s="43">
        <v>0</v>
      </c>
      <c r="H151" s="7">
        <v>0</v>
      </c>
    </row>
    <row r="152" spans="2:8">
      <c r="B152" s="5">
        <v>149</v>
      </c>
      <c r="C152" s="7">
        <v>3.8837085873479804</v>
      </c>
      <c r="D152" s="7">
        <v>0.94303061517492215</v>
      </c>
      <c r="E152" s="43">
        <v>0</v>
      </c>
      <c r="F152" s="43">
        <v>0</v>
      </c>
      <c r="G152" s="43">
        <v>0</v>
      </c>
      <c r="H152" s="7">
        <v>0</v>
      </c>
    </row>
    <row r="153" spans="2:8">
      <c r="B153" s="5">
        <v>150</v>
      </c>
      <c r="C153" s="7">
        <v>4.3659353436106905</v>
      </c>
      <c r="D153" s="7">
        <v>1.0601234877178549</v>
      </c>
      <c r="E153" s="43">
        <v>0</v>
      </c>
      <c r="F153" s="43">
        <v>0</v>
      </c>
      <c r="G153" s="43">
        <v>0</v>
      </c>
      <c r="H153" s="7">
        <v>0</v>
      </c>
    </row>
    <row r="154" spans="2:8">
      <c r="B154" s="5">
        <v>151</v>
      </c>
      <c r="C154" s="7">
        <v>3.6688136787745984</v>
      </c>
      <c r="D154" s="7">
        <v>0.89085047001930995</v>
      </c>
      <c r="E154" s="43">
        <v>0</v>
      </c>
      <c r="F154" s="43">
        <v>0</v>
      </c>
      <c r="G154" s="43">
        <v>0</v>
      </c>
      <c r="H154" s="7">
        <v>0</v>
      </c>
    </row>
    <row r="155" spans="2:8">
      <c r="B155" s="5">
        <v>152</v>
      </c>
      <c r="C155" s="7">
        <v>4.5153017688128809</v>
      </c>
      <c r="D155" s="7">
        <v>1.0963922006444049</v>
      </c>
      <c r="E155" s="43">
        <v>0</v>
      </c>
      <c r="F155" s="43">
        <v>0</v>
      </c>
      <c r="G155" s="43">
        <v>0</v>
      </c>
      <c r="H155" s="7">
        <v>0</v>
      </c>
    </row>
    <row r="156" spans="2:8">
      <c r="B156" s="5">
        <v>153</v>
      </c>
      <c r="C156" s="7">
        <v>3.5901328539758017</v>
      </c>
      <c r="D156" s="7">
        <v>0.87174542520359</v>
      </c>
      <c r="E156" s="43">
        <v>0</v>
      </c>
      <c r="F156" s="43">
        <v>0</v>
      </c>
      <c r="G156" s="43">
        <v>0</v>
      </c>
      <c r="H156" s="7">
        <v>0</v>
      </c>
    </row>
    <row r="157" spans="2:8">
      <c r="B157" s="5">
        <v>154</v>
      </c>
      <c r="C157" s="7">
        <v>4.7209940427932402</v>
      </c>
      <c r="D157" s="7">
        <v>1.1463377893274331</v>
      </c>
      <c r="E157" s="43">
        <v>0</v>
      </c>
      <c r="F157" s="43">
        <v>0</v>
      </c>
      <c r="G157" s="43">
        <v>0</v>
      </c>
      <c r="H157" s="7">
        <v>0</v>
      </c>
    </row>
    <row r="158" spans="2:8">
      <c r="B158" s="5">
        <v>155</v>
      </c>
      <c r="C158" s="7">
        <v>4.1395258579075627</v>
      </c>
      <c r="D158" s="7">
        <v>1.0051474070511395</v>
      </c>
      <c r="E158" s="43">
        <v>0</v>
      </c>
      <c r="F158" s="43">
        <v>0</v>
      </c>
      <c r="G158" s="43">
        <v>0</v>
      </c>
      <c r="H158" s="7">
        <v>0</v>
      </c>
    </row>
    <row r="159" spans="2:8">
      <c r="B159" s="5">
        <v>156</v>
      </c>
      <c r="C159" s="7">
        <v>3.9392638099819739</v>
      </c>
      <c r="D159" s="7">
        <v>0.95652036977375765</v>
      </c>
      <c r="E159" s="43">
        <v>0</v>
      </c>
      <c r="F159" s="43">
        <v>0</v>
      </c>
      <c r="G159" s="43">
        <v>0</v>
      </c>
      <c r="H159" s="7">
        <v>0</v>
      </c>
    </row>
    <row r="160" spans="2:8">
      <c r="B160" s="5">
        <v>157</v>
      </c>
      <c r="C160" s="7">
        <v>4.4148191302969151</v>
      </c>
      <c r="D160" s="7">
        <v>1.0719933040014369</v>
      </c>
      <c r="E160" s="43">
        <v>0</v>
      </c>
      <c r="F160" s="43">
        <v>0</v>
      </c>
      <c r="G160" s="43">
        <v>0</v>
      </c>
      <c r="H160" s="7">
        <v>0</v>
      </c>
    </row>
    <row r="161" spans="2:8">
      <c r="B161" s="5">
        <v>158</v>
      </c>
      <c r="C161" s="7">
        <v>3.5400220963099844</v>
      </c>
      <c r="D161" s="7">
        <v>0.8595776794611768</v>
      </c>
      <c r="E161" s="43">
        <v>0</v>
      </c>
      <c r="F161" s="43">
        <v>0</v>
      </c>
      <c r="G161" s="43">
        <v>0</v>
      </c>
      <c r="H161" s="7">
        <v>0</v>
      </c>
    </row>
    <row r="162" spans="2:8">
      <c r="B162" s="5">
        <v>159</v>
      </c>
      <c r="C162" s="7">
        <v>4.5204563151375154</v>
      </c>
      <c r="D162" s="7">
        <v>1.0976438123145758</v>
      </c>
      <c r="E162" s="43">
        <v>0</v>
      </c>
      <c r="F162" s="43">
        <v>0</v>
      </c>
      <c r="G162" s="43">
        <v>0</v>
      </c>
      <c r="H162" s="7">
        <v>0</v>
      </c>
    </row>
    <row r="163" spans="2:8">
      <c r="B163" s="5">
        <v>160</v>
      </c>
      <c r="C163" s="7">
        <v>3.8674120405668901</v>
      </c>
      <c r="D163" s="7">
        <v>0.93907353595783993</v>
      </c>
      <c r="E163" s="43">
        <v>0</v>
      </c>
      <c r="F163" s="43">
        <v>0</v>
      </c>
      <c r="G163" s="43">
        <v>0</v>
      </c>
      <c r="H163" s="7">
        <v>0</v>
      </c>
    </row>
    <row r="164" spans="2:8">
      <c r="B164" s="5">
        <v>161</v>
      </c>
      <c r="C164" s="7">
        <v>4.7298889016598631</v>
      </c>
      <c r="D164" s="7">
        <v>1.1484976126098008</v>
      </c>
      <c r="E164" s="43">
        <v>0</v>
      </c>
      <c r="F164" s="43">
        <v>0</v>
      </c>
      <c r="G164" s="43">
        <v>0</v>
      </c>
      <c r="H164" s="7">
        <v>0</v>
      </c>
    </row>
    <row r="165" spans="2:8">
      <c r="B165" s="5">
        <v>162</v>
      </c>
      <c r="C165" s="7">
        <v>4.4274296560480142</v>
      </c>
      <c r="D165" s="7">
        <v>1.0750553545104475</v>
      </c>
      <c r="E165" s="43">
        <v>0</v>
      </c>
      <c r="F165" s="43">
        <v>0</v>
      </c>
      <c r="G165" s="43">
        <v>0</v>
      </c>
      <c r="H165" s="7">
        <v>0</v>
      </c>
    </row>
    <row r="166" spans="2:8">
      <c r="B166" s="5">
        <v>163</v>
      </c>
      <c r="C166" s="7">
        <v>3.9937489941506015</v>
      </c>
      <c r="D166" s="7">
        <v>0.96975030080201385</v>
      </c>
      <c r="E166" s="43">
        <v>0</v>
      </c>
      <c r="F166" s="43">
        <v>0</v>
      </c>
      <c r="G166" s="43">
        <v>0</v>
      </c>
      <c r="H166" s="7">
        <v>0</v>
      </c>
    </row>
    <row r="167" spans="2:8">
      <c r="B167" s="5">
        <v>164</v>
      </c>
      <c r="C167" s="7">
        <v>4.4908572486958853</v>
      </c>
      <c r="D167" s="7">
        <v>1.0904566546771604</v>
      </c>
      <c r="E167" s="43">
        <v>0</v>
      </c>
      <c r="F167" s="43">
        <v>0</v>
      </c>
      <c r="G167" s="43">
        <v>0</v>
      </c>
      <c r="H167" s="7">
        <v>0</v>
      </c>
    </row>
    <row r="168" spans="2:8">
      <c r="B168" s="5">
        <v>165</v>
      </c>
      <c r="C168" s="7">
        <v>3.5474887977030658</v>
      </c>
      <c r="D168" s="7">
        <v>0.8613907217761908</v>
      </c>
      <c r="E168" s="43">
        <v>0</v>
      </c>
      <c r="F168" s="43">
        <v>0</v>
      </c>
      <c r="G168" s="43">
        <v>0</v>
      </c>
      <c r="H168" s="7">
        <v>0</v>
      </c>
    </row>
    <row r="169" spans="2:8">
      <c r="B169" s="5">
        <v>166</v>
      </c>
      <c r="C169" s="7">
        <v>3.2526312432804056</v>
      </c>
      <c r="D169" s="7">
        <v>0.78979428381428651</v>
      </c>
      <c r="E169" s="43">
        <v>0</v>
      </c>
      <c r="F169" s="43">
        <v>0</v>
      </c>
      <c r="G169" s="43">
        <v>0</v>
      </c>
      <c r="H169" s="7">
        <v>0</v>
      </c>
    </row>
    <row r="170" spans="2:8">
      <c r="B170" s="5">
        <v>167</v>
      </c>
      <c r="C170" s="7">
        <v>3.327316319369527</v>
      </c>
      <c r="D170" s="7">
        <v>0.8079290927642041</v>
      </c>
      <c r="E170" s="43">
        <v>0</v>
      </c>
      <c r="F170" s="43">
        <v>0</v>
      </c>
      <c r="G170" s="43">
        <v>0</v>
      </c>
      <c r="H170" s="7">
        <v>0</v>
      </c>
    </row>
    <row r="171" spans="2:8">
      <c r="B171" s="5">
        <v>168</v>
      </c>
      <c r="C171" s="7">
        <v>4.3031858949447566</v>
      </c>
      <c r="D171" s="7">
        <v>1.0448868524640933</v>
      </c>
      <c r="E171" s="43">
        <v>0</v>
      </c>
      <c r="F171" s="43">
        <v>0</v>
      </c>
      <c r="G171" s="43">
        <v>0</v>
      </c>
      <c r="H171" s="7">
        <v>0</v>
      </c>
    </row>
    <row r="172" spans="2:8">
      <c r="B172" s="5">
        <v>169</v>
      </c>
      <c r="C172" s="7">
        <v>4.0114107477812766</v>
      </c>
      <c r="D172" s="7">
        <v>0.97403887550240786</v>
      </c>
      <c r="E172" s="43">
        <v>0</v>
      </c>
      <c r="F172" s="43">
        <v>0</v>
      </c>
      <c r="G172" s="43">
        <v>0</v>
      </c>
      <c r="H172" s="7">
        <v>0</v>
      </c>
    </row>
    <row r="173" spans="2:8">
      <c r="B173" s="5">
        <v>170</v>
      </c>
      <c r="C173" s="7">
        <v>4.3129732305268043</v>
      </c>
      <c r="D173" s="7">
        <v>1.0472633842988788</v>
      </c>
      <c r="E173" s="43">
        <v>0</v>
      </c>
      <c r="F173" s="43">
        <v>0</v>
      </c>
      <c r="G173" s="43">
        <v>0</v>
      </c>
      <c r="H173" s="7">
        <v>0</v>
      </c>
    </row>
    <row r="174" spans="2:8">
      <c r="B174" s="5">
        <v>171</v>
      </c>
      <c r="C174" s="7">
        <v>4.7766335521728962</v>
      </c>
      <c r="D174" s="7">
        <v>1.159848010184183</v>
      </c>
      <c r="E174" s="43">
        <v>0</v>
      </c>
      <c r="F174" s="43">
        <v>0</v>
      </c>
      <c r="G174" s="43">
        <v>0</v>
      </c>
      <c r="H174" s="7">
        <v>0</v>
      </c>
    </row>
    <row r="175" spans="2:8">
      <c r="B175" s="5">
        <v>172</v>
      </c>
      <c r="C175" s="7">
        <v>3.924667338152025</v>
      </c>
      <c r="D175" s="7">
        <v>0.95297609772048819</v>
      </c>
      <c r="E175" s="43">
        <v>0</v>
      </c>
      <c r="F175" s="43">
        <v>0</v>
      </c>
      <c r="G175" s="43">
        <v>0</v>
      </c>
      <c r="H175" s="7">
        <v>0</v>
      </c>
    </row>
    <row r="176" spans="2:8">
      <c r="B176" s="5">
        <v>173</v>
      </c>
      <c r="C176" s="7">
        <v>4.3444831807188713</v>
      </c>
      <c r="D176" s="7">
        <v>1.0549145370683113</v>
      </c>
      <c r="E176" s="43">
        <v>0</v>
      </c>
      <c r="F176" s="43">
        <v>0</v>
      </c>
      <c r="G176" s="43">
        <v>0</v>
      </c>
      <c r="H176" s="7">
        <v>0</v>
      </c>
    </row>
    <row r="177" spans="2:8">
      <c r="B177" s="5">
        <v>174</v>
      </c>
      <c r="C177" s="7">
        <v>4.6350111897793616</v>
      </c>
      <c r="D177" s="7">
        <v>1.1254596876499996</v>
      </c>
      <c r="E177" s="43">
        <v>0</v>
      </c>
      <c r="F177" s="43">
        <v>0</v>
      </c>
      <c r="G177" s="43">
        <v>0</v>
      </c>
      <c r="H177" s="7">
        <v>0</v>
      </c>
    </row>
    <row r="178" spans="2:8">
      <c r="B178" s="5">
        <v>175</v>
      </c>
      <c r="C178" s="7">
        <v>3.7839384529817202</v>
      </c>
      <c r="D178" s="7">
        <v>0.91880472667906399</v>
      </c>
      <c r="E178" s="43">
        <v>0</v>
      </c>
      <c r="F178" s="43">
        <v>0</v>
      </c>
      <c r="G178" s="43">
        <v>0</v>
      </c>
      <c r="H178" s="7">
        <v>0</v>
      </c>
    </row>
    <row r="179" spans="2:8">
      <c r="B179" s="5">
        <v>176</v>
      </c>
      <c r="C179" s="7">
        <v>3.666720555584317</v>
      </c>
      <c r="D179" s="7">
        <v>0.89034222404632468</v>
      </c>
      <c r="E179" s="43">
        <v>0</v>
      </c>
      <c r="F179" s="43">
        <v>0</v>
      </c>
      <c r="G179" s="43">
        <v>0</v>
      </c>
      <c r="H179" s="7">
        <v>0</v>
      </c>
    </row>
    <row r="180" spans="2:8">
      <c r="B180" s="5">
        <v>177</v>
      </c>
      <c r="C180" s="7">
        <v>4.2756542279276308</v>
      </c>
      <c r="D180" s="7">
        <v>1.0382016946310542</v>
      </c>
      <c r="E180" s="43">
        <v>0</v>
      </c>
      <c r="F180" s="43">
        <v>0</v>
      </c>
      <c r="G180" s="43">
        <v>0</v>
      </c>
      <c r="H180" s="7">
        <v>0</v>
      </c>
    </row>
    <row r="181" spans="2:8">
      <c r="B181" s="5">
        <v>178</v>
      </c>
      <c r="C181" s="7">
        <v>4.3051302366760904</v>
      </c>
      <c r="D181" s="7">
        <v>1.0453589717639253</v>
      </c>
      <c r="E181" s="43">
        <v>0</v>
      </c>
      <c r="F181" s="43">
        <v>0</v>
      </c>
      <c r="G181" s="43">
        <v>0</v>
      </c>
      <c r="H181" s="7">
        <v>0</v>
      </c>
    </row>
    <row r="182" spans="2:8">
      <c r="B182" s="5">
        <v>179</v>
      </c>
      <c r="C182" s="7">
        <v>3.891121446256752</v>
      </c>
      <c r="D182" s="7">
        <v>0.94483058361738381</v>
      </c>
      <c r="E182" s="43">
        <v>0</v>
      </c>
      <c r="F182" s="43">
        <v>0</v>
      </c>
      <c r="G182" s="43">
        <v>0</v>
      </c>
      <c r="H182" s="7">
        <v>0</v>
      </c>
    </row>
    <row r="183" spans="2:8">
      <c r="B183" s="5">
        <v>180</v>
      </c>
      <c r="C183" s="7">
        <v>4.4185566028893604</v>
      </c>
      <c r="D183" s="7">
        <v>1.072900826025498</v>
      </c>
      <c r="E183" s="43">
        <v>0</v>
      </c>
      <c r="F183" s="43">
        <v>0</v>
      </c>
      <c r="G183" s="43">
        <v>0</v>
      </c>
      <c r="H183" s="7">
        <v>0</v>
      </c>
    </row>
    <row r="184" spans="2:8">
      <c r="B184" s="5">
        <v>181</v>
      </c>
      <c r="C184" s="7">
        <v>4.3110024119348846</v>
      </c>
      <c r="D184" s="7">
        <v>1.0467848359661869</v>
      </c>
      <c r="E184" s="43">
        <v>0</v>
      </c>
      <c r="F184" s="43">
        <v>0</v>
      </c>
      <c r="G184" s="43">
        <v>0</v>
      </c>
      <c r="H184" s="7">
        <v>0</v>
      </c>
    </row>
    <row r="185" spans="2:8">
      <c r="B185" s="5">
        <v>182</v>
      </c>
      <c r="C185" s="7">
        <v>3.524141077379312</v>
      </c>
      <c r="D185" s="7">
        <v>0.85572149748589033</v>
      </c>
      <c r="E185" s="43">
        <v>0</v>
      </c>
      <c r="F185" s="43">
        <v>0</v>
      </c>
      <c r="G185" s="43">
        <v>0</v>
      </c>
      <c r="H185" s="7">
        <v>0</v>
      </c>
    </row>
    <row r="186" spans="2:8">
      <c r="B186" s="5">
        <v>183</v>
      </c>
      <c r="C186" s="7">
        <v>4.0458943064171526</v>
      </c>
      <c r="D186" s="7">
        <v>0.98241207106598549</v>
      </c>
      <c r="E186" s="43">
        <v>0</v>
      </c>
      <c r="F186" s="43">
        <v>0</v>
      </c>
      <c r="G186" s="43">
        <v>0</v>
      </c>
      <c r="H186" s="7">
        <v>0</v>
      </c>
    </row>
    <row r="187" spans="2:8">
      <c r="B187" s="5">
        <v>184</v>
      </c>
      <c r="C187" s="7">
        <v>3.7535086549335577</v>
      </c>
      <c r="D187" s="7">
        <v>0.9114158532536758</v>
      </c>
      <c r="E187" s="43">
        <v>0</v>
      </c>
      <c r="F187" s="43">
        <v>0</v>
      </c>
      <c r="G187" s="43">
        <v>0</v>
      </c>
      <c r="H187" s="7">
        <v>0</v>
      </c>
    </row>
    <row r="188" spans="2:8">
      <c r="B188" s="5">
        <v>185</v>
      </c>
      <c r="C188" s="7">
        <v>3.554676519571299</v>
      </c>
      <c r="D188" s="7">
        <v>0.86313602310935145</v>
      </c>
      <c r="E188" s="43">
        <v>0</v>
      </c>
      <c r="F188" s="43">
        <v>0</v>
      </c>
      <c r="G188" s="43">
        <v>0</v>
      </c>
      <c r="H188" s="7">
        <v>0</v>
      </c>
    </row>
    <row r="189" spans="2:8">
      <c r="B189" s="5">
        <v>186</v>
      </c>
      <c r="C189" s="7">
        <v>3.8230726417739707</v>
      </c>
      <c r="D189" s="7">
        <v>0.92830717448149502</v>
      </c>
      <c r="E189" s="43">
        <v>0</v>
      </c>
      <c r="F189" s="43">
        <v>0</v>
      </c>
      <c r="G189" s="43">
        <v>0</v>
      </c>
      <c r="H189" s="7">
        <v>0</v>
      </c>
    </row>
    <row r="190" spans="2:8">
      <c r="B190" s="5">
        <v>187</v>
      </c>
      <c r="C190" s="7">
        <v>4.6716692283519006</v>
      </c>
      <c r="D190" s="7">
        <v>1.1343608839907307</v>
      </c>
      <c r="E190" s="43">
        <v>0</v>
      </c>
      <c r="F190" s="43">
        <v>0</v>
      </c>
      <c r="G190" s="43">
        <v>0</v>
      </c>
      <c r="H190" s="7">
        <v>0</v>
      </c>
    </row>
    <row r="191" spans="2:8">
      <c r="B191" s="5">
        <v>188</v>
      </c>
      <c r="C191" s="7">
        <v>4.4597003351899938</v>
      </c>
      <c r="D191" s="7">
        <v>1.0828912252301286</v>
      </c>
      <c r="E191" s="43">
        <v>0</v>
      </c>
      <c r="F191" s="43">
        <v>0</v>
      </c>
      <c r="G191" s="43">
        <v>0</v>
      </c>
      <c r="H191" s="7">
        <v>0</v>
      </c>
    </row>
    <row r="192" spans="2:8">
      <c r="B192" s="5">
        <v>189</v>
      </c>
      <c r="C192" s="7">
        <v>3.607171848553663</v>
      </c>
      <c r="D192" s="7">
        <v>0.87588278339546588</v>
      </c>
      <c r="E192" s="43">
        <v>0</v>
      </c>
      <c r="F192" s="43">
        <v>0</v>
      </c>
      <c r="G192" s="43">
        <v>0</v>
      </c>
      <c r="H192" s="7">
        <v>0</v>
      </c>
    </row>
    <row r="193" spans="2:8">
      <c r="B193" s="5">
        <v>190</v>
      </c>
      <c r="C193" s="7">
        <v>4.6136965357465112</v>
      </c>
      <c r="D193" s="7">
        <v>1.1202841264942731</v>
      </c>
      <c r="E193" s="43">
        <v>0</v>
      </c>
      <c r="F193" s="43">
        <v>0</v>
      </c>
      <c r="G193" s="43">
        <v>0</v>
      </c>
      <c r="H193" s="7">
        <v>0</v>
      </c>
    </row>
    <row r="194" spans="2:8">
      <c r="B194" s="5">
        <v>191</v>
      </c>
      <c r="C194" s="7">
        <v>4.2803190999211962</v>
      </c>
      <c r="D194" s="7">
        <v>1.0393344050306281</v>
      </c>
      <c r="E194" s="43">
        <v>0</v>
      </c>
      <c r="F194" s="43">
        <v>0</v>
      </c>
      <c r="G194" s="43">
        <v>0</v>
      </c>
      <c r="H194" s="7">
        <v>0</v>
      </c>
    </row>
    <row r="195" spans="2:8">
      <c r="B195" s="5">
        <v>192</v>
      </c>
      <c r="C195" s="7">
        <v>4.2691751320740519</v>
      </c>
      <c r="D195" s="7">
        <v>1.0366284597677375</v>
      </c>
      <c r="E195" s="43">
        <v>0</v>
      </c>
      <c r="F195" s="43">
        <v>0</v>
      </c>
      <c r="G195" s="43">
        <v>0</v>
      </c>
      <c r="H195" s="7">
        <v>0</v>
      </c>
    </row>
    <row r="196" spans="2:8">
      <c r="B196" s="5">
        <v>193</v>
      </c>
      <c r="C196" s="7">
        <v>4.2973904933941549</v>
      </c>
      <c r="D196" s="7">
        <v>1.0434796302262421</v>
      </c>
      <c r="E196" s="43">
        <v>0</v>
      </c>
      <c r="F196" s="43">
        <v>0</v>
      </c>
      <c r="G196" s="43">
        <v>0</v>
      </c>
      <c r="H196" s="7">
        <v>0</v>
      </c>
    </row>
    <row r="197" spans="2:8">
      <c r="B197" s="5">
        <v>194</v>
      </c>
      <c r="C197" s="7">
        <v>4.5187273646490445</v>
      </c>
      <c r="D197" s="7">
        <v>1.0972239936783215</v>
      </c>
      <c r="E197" s="43">
        <v>0</v>
      </c>
      <c r="F197" s="43">
        <v>0</v>
      </c>
      <c r="G197" s="43">
        <v>0</v>
      </c>
      <c r="H197" s="7">
        <v>0</v>
      </c>
    </row>
    <row r="198" spans="2:8">
      <c r="B198" s="5">
        <v>195</v>
      </c>
      <c r="C198" s="7">
        <v>3.830412819662079</v>
      </c>
      <c r="D198" s="7">
        <v>0.93008949473380909</v>
      </c>
      <c r="E198" s="43">
        <v>0</v>
      </c>
      <c r="F198" s="43">
        <v>0</v>
      </c>
      <c r="G198" s="43">
        <v>0</v>
      </c>
      <c r="H198" s="7">
        <v>0</v>
      </c>
    </row>
    <row r="199" spans="2:8">
      <c r="B199" s="5">
        <v>196</v>
      </c>
      <c r="C199" s="7">
        <v>3.9919640447876557</v>
      </c>
      <c r="D199" s="7">
        <v>0.96931688468493482</v>
      </c>
      <c r="E199" s="43">
        <v>0</v>
      </c>
      <c r="F199" s="43">
        <v>0</v>
      </c>
      <c r="G199" s="43">
        <v>0</v>
      </c>
      <c r="H199" s="7">
        <v>0</v>
      </c>
    </row>
    <row r="200" spans="2:8">
      <c r="B200" s="5">
        <v>197</v>
      </c>
      <c r="C200" s="7">
        <v>3.7811626273557919</v>
      </c>
      <c r="D200" s="7">
        <v>0.91813070892290038</v>
      </c>
      <c r="E200" s="43">
        <v>0</v>
      </c>
      <c r="F200" s="43">
        <v>0</v>
      </c>
      <c r="G200" s="43">
        <v>0</v>
      </c>
      <c r="H200" s="7">
        <v>0</v>
      </c>
    </row>
    <row r="201" spans="2:8">
      <c r="B201" s="5">
        <v>198</v>
      </c>
      <c r="C201" s="7">
        <v>4.5896412217305018</v>
      </c>
      <c r="D201" s="7">
        <v>1.1144430863995956</v>
      </c>
      <c r="E201" s="43">
        <v>0</v>
      </c>
      <c r="F201" s="43">
        <v>0</v>
      </c>
      <c r="G201" s="43">
        <v>0</v>
      </c>
      <c r="H201" s="7">
        <v>0</v>
      </c>
    </row>
    <row r="202" spans="2:8">
      <c r="B202" s="5">
        <v>199</v>
      </c>
      <c r="C202" s="7">
        <v>3.9256518914412446</v>
      </c>
      <c r="D202" s="7">
        <v>0.95321516403381301</v>
      </c>
      <c r="E202" s="43">
        <v>0</v>
      </c>
      <c r="F202" s="43">
        <v>0</v>
      </c>
      <c r="G202" s="43">
        <v>0</v>
      </c>
      <c r="H202" s="7">
        <v>0</v>
      </c>
    </row>
    <row r="203" spans="2:8">
      <c r="B203" s="5">
        <v>200</v>
      </c>
      <c r="C203" s="7">
        <v>4.117081015790701</v>
      </c>
      <c r="D203" s="7">
        <v>0.99969741697260428</v>
      </c>
      <c r="E203" s="43">
        <v>0</v>
      </c>
      <c r="F203" s="43">
        <v>0</v>
      </c>
      <c r="G203" s="43">
        <v>0</v>
      </c>
      <c r="H203" s="7">
        <v>0</v>
      </c>
    </row>
    <row r="204" spans="2:8">
      <c r="B204" s="5">
        <v>201</v>
      </c>
      <c r="C204" s="7">
        <v>4.2482712432850258</v>
      </c>
      <c r="D204" s="7">
        <v>1.0315526394117811</v>
      </c>
      <c r="E204" s="43">
        <v>0</v>
      </c>
      <c r="F204" s="43">
        <v>0</v>
      </c>
      <c r="G204" s="43">
        <v>0</v>
      </c>
      <c r="H204" s="7">
        <v>0</v>
      </c>
    </row>
    <row r="205" spans="2:8">
      <c r="B205" s="5">
        <v>202</v>
      </c>
      <c r="C205" s="7">
        <v>4.349754610612087</v>
      </c>
      <c r="D205" s="7">
        <v>1.0561945300603821</v>
      </c>
      <c r="E205" s="43">
        <v>0</v>
      </c>
      <c r="F205" s="43">
        <v>0</v>
      </c>
      <c r="G205" s="43">
        <v>0</v>
      </c>
      <c r="H205" s="7">
        <v>0</v>
      </c>
    </row>
    <row r="206" spans="2:8">
      <c r="B206" s="5">
        <v>203</v>
      </c>
      <c r="C206" s="7">
        <v>4.0105352460468602</v>
      </c>
      <c r="D206" s="7">
        <v>0.97382628876459665</v>
      </c>
      <c r="E206" s="43">
        <v>0</v>
      </c>
      <c r="F206" s="43">
        <v>0</v>
      </c>
      <c r="G206" s="43">
        <v>0</v>
      </c>
      <c r="H206" s="7">
        <v>0</v>
      </c>
    </row>
    <row r="207" spans="2:8">
      <c r="B207" s="5">
        <v>204</v>
      </c>
      <c r="C207" s="7">
        <v>4.1865116647374965</v>
      </c>
      <c r="D207" s="7">
        <v>1.0165563614880579</v>
      </c>
      <c r="E207" s="43">
        <v>0</v>
      </c>
      <c r="F207" s="43">
        <v>0</v>
      </c>
      <c r="G207" s="43">
        <v>0</v>
      </c>
      <c r="H207" s="7">
        <v>0</v>
      </c>
    </row>
    <row r="208" spans="2:8">
      <c r="B208" s="5">
        <v>205</v>
      </c>
      <c r="C208" s="7">
        <v>3.8740014090209476</v>
      </c>
      <c r="D208" s="7">
        <v>0.94067354688736415</v>
      </c>
      <c r="E208" s="43">
        <v>0</v>
      </c>
      <c r="F208" s="43">
        <v>0</v>
      </c>
      <c r="G208" s="43">
        <v>0</v>
      </c>
      <c r="H208" s="7">
        <v>0</v>
      </c>
    </row>
    <row r="209" spans="2:8">
      <c r="B209" s="5">
        <v>206</v>
      </c>
      <c r="C209" s="7">
        <v>4.2305080079840005</v>
      </c>
      <c r="D209" s="7">
        <v>1.0272394232327935</v>
      </c>
      <c r="E209" s="43">
        <v>0</v>
      </c>
      <c r="F209" s="43">
        <v>0</v>
      </c>
      <c r="G209" s="43">
        <v>0</v>
      </c>
      <c r="H209" s="7">
        <v>0</v>
      </c>
    </row>
    <row r="210" spans="2:8">
      <c r="B210" s="5">
        <v>207</v>
      </c>
      <c r="C210" s="7">
        <v>4.7890320315385333</v>
      </c>
      <c r="D210" s="7">
        <v>1.1628585722179825</v>
      </c>
      <c r="E210" s="43">
        <v>0</v>
      </c>
      <c r="F210" s="43">
        <v>0</v>
      </c>
      <c r="G210" s="43">
        <v>0</v>
      </c>
      <c r="H210" s="7">
        <v>0</v>
      </c>
    </row>
    <row r="211" spans="2:8">
      <c r="B211" s="5">
        <v>208</v>
      </c>
      <c r="C211" s="7">
        <v>4.529270141561363</v>
      </c>
      <c r="D211" s="7">
        <v>1.0997839595392165</v>
      </c>
      <c r="E211" s="43">
        <v>0</v>
      </c>
      <c r="F211" s="43">
        <v>0</v>
      </c>
      <c r="G211" s="43">
        <v>0</v>
      </c>
      <c r="H211" s="7">
        <v>0</v>
      </c>
    </row>
    <row r="212" spans="2:8">
      <c r="B212" s="5">
        <v>209</v>
      </c>
      <c r="C212" s="7">
        <v>4.527484175181665</v>
      </c>
      <c r="D212" s="7">
        <v>1.0993502964731421</v>
      </c>
      <c r="E212" s="43">
        <v>0</v>
      </c>
      <c r="F212" s="43">
        <v>0</v>
      </c>
      <c r="G212" s="43">
        <v>0</v>
      </c>
      <c r="H212" s="7">
        <v>0</v>
      </c>
    </row>
    <row r="213" spans="2:8">
      <c r="B213" s="5">
        <v>210</v>
      </c>
      <c r="C213" s="7">
        <v>4.6525237406564086</v>
      </c>
      <c r="D213" s="7">
        <v>1.1297120333797139</v>
      </c>
      <c r="E213" s="43">
        <v>0</v>
      </c>
      <c r="F213" s="43">
        <v>0</v>
      </c>
      <c r="G213" s="43">
        <v>0</v>
      </c>
      <c r="H213" s="7">
        <v>0</v>
      </c>
    </row>
    <row r="214" spans="2:8">
      <c r="B214" s="5">
        <v>211</v>
      </c>
      <c r="C214" s="7">
        <v>4.0227270716544297</v>
      </c>
      <c r="D214" s="7">
        <v>0.97678667174499501</v>
      </c>
      <c r="E214" s="43">
        <v>0</v>
      </c>
      <c r="F214" s="43">
        <v>0</v>
      </c>
      <c r="G214" s="43">
        <v>0</v>
      </c>
      <c r="H214" s="7">
        <v>0</v>
      </c>
    </row>
    <row r="215" spans="2:8">
      <c r="B215" s="5">
        <v>212</v>
      </c>
      <c r="C215" s="7">
        <v>4.7044045313650509</v>
      </c>
      <c r="D215" s="7">
        <v>1.1423095733025384</v>
      </c>
      <c r="E215" s="43">
        <v>0</v>
      </c>
      <c r="F215" s="43">
        <v>0</v>
      </c>
      <c r="G215" s="43">
        <v>0</v>
      </c>
      <c r="H215" s="7">
        <v>0</v>
      </c>
    </row>
    <row r="216" spans="2:8">
      <c r="B216" s="5">
        <v>213</v>
      </c>
      <c r="C216" s="7">
        <v>3.9106969331468933</v>
      </c>
      <c r="D216" s="7">
        <v>0.94958384535913676</v>
      </c>
      <c r="E216" s="43">
        <v>0</v>
      </c>
      <c r="F216" s="43">
        <v>0</v>
      </c>
      <c r="G216" s="43">
        <v>0</v>
      </c>
      <c r="H216" s="7">
        <v>0</v>
      </c>
    </row>
    <row r="217" spans="2:8">
      <c r="B217" s="5">
        <v>214</v>
      </c>
      <c r="C217" s="7">
        <v>4.5459117195350398</v>
      </c>
      <c r="D217" s="7">
        <v>1.1038248182084593</v>
      </c>
      <c r="E217" s="43">
        <v>0</v>
      </c>
      <c r="F217" s="43">
        <v>0</v>
      </c>
      <c r="G217" s="43">
        <v>0</v>
      </c>
      <c r="H217" s="7">
        <v>0</v>
      </c>
    </row>
    <row r="218" spans="2:8">
      <c r="B218" s="5">
        <v>215</v>
      </c>
      <c r="C218" s="7">
        <v>3.9117068476196004</v>
      </c>
      <c r="D218" s="7">
        <v>0.94982906979991322</v>
      </c>
      <c r="E218" s="43">
        <v>0</v>
      </c>
      <c r="F218" s="43">
        <v>0</v>
      </c>
      <c r="G218" s="43">
        <v>0</v>
      </c>
      <c r="H218" s="7">
        <v>0</v>
      </c>
    </row>
    <row r="219" spans="2:8">
      <c r="B219" s="5">
        <v>216</v>
      </c>
      <c r="C219" s="7">
        <v>4.7004783502853025</v>
      </c>
      <c r="D219" s="7">
        <v>1.1413562296425672</v>
      </c>
      <c r="E219" s="43">
        <v>0</v>
      </c>
      <c r="F219" s="43">
        <v>0</v>
      </c>
      <c r="G219" s="43">
        <v>0</v>
      </c>
      <c r="H219" s="7">
        <v>0</v>
      </c>
    </row>
    <row r="220" spans="2:8">
      <c r="B220" s="5">
        <v>217</v>
      </c>
      <c r="C220" s="7">
        <v>4.6267706243126829</v>
      </c>
      <c r="D220" s="7">
        <v>1.1234587379529117</v>
      </c>
      <c r="E220" s="43">
        <v>0</v>
      </c>
      <c r="F220" s="43">
        <v>0</v>
      </c>
      <c r="G220" s="43">
        <v>0</v>
      </c>
      <c r="H220" s="7">
        <v>0</v>
      </c>
    </row>
    <row r="221" spans="2:8">
      <c r="B221" s="5">
        <v>218</v>
      </c>
      <c r="C221" s="7">
        <v>4.1814283504726895</v>
      </c>
      <c r="D221" s="7">
        <v>1.0153220461756567</v>
      </c>
      <c r="E221" s="43">
        <v>0</v>
      </c>
      <c r="F221" s="43">
        <v>0</v>
      </c>
      <c r="G221" s="43">
        <v>0</v>
      </c>
      <c r="H221" s="7">
        <v>0</v>
      </c>
    </row>
    <row r="222" spans="2:8">
      <c r="B222" s="5">
        <v>219</v>
      </c>
      <c r="C222" s="7">
        <v>4.2993161294392115</v>
      </c>
      <c r="D222" s="7">
        <v>1.0439472074667409</v>
      </c>
      <c r="E222" s="43">
        <v>0</v>
      </c>
      <c r="F222" s="43">
        <v>0</v>
      </c>
      <c r="G222" s="43">
        <v>0</v>
      </c>
      <c r="H222" s="7">
        <v>0</v>
      </c>
    </row>
    <row r="223" spans="2:8">
      <c r="B223" s="5">
        <v>220</v>
      </c>
      <c r="C223" s="7">
        <v>4.3413476532197386</v>
      </c>
      <c r="D223" s="7">
        <v>1.0541531775687756</v>
      </c>
      <c r="E223" s="43">
        <v>0</v>
      </c>
      <c r="F223" s="43">
        <v>0</v>
      </c>
      <c r="G223" s="43">
        <v>0</v>
      </c>
      <c r="H223" s="7">
        <v>0</v>
      </c>
    </row>
    <row r="224" spans="2:8">
      <c r="B224" s="5">
        <v>221</v>
      </c>
      <c r="C224" s="7">
        <v>3.7127068568876465</v>
      </c>
      <c r="D224" s="7">
        <v>0.90150848151192697</v>
      </c>
      <c r="E224" s="43">
        <v>0</v>
      </c>
      <c r="F224" s="43">
        <v>0</v>
      </c>
      <c r="G224" s="43">
        <v>0</v>
      </c>
      <c r="H224" s="7">
        <v>0</v>
      </c>
    </row>
    <row r="225" spans="2:8">
      <c r="B225" s="5">
        <v>222</v>
      </c>
      <c r="C225" s="7">
        <v>4.5763237701741044</v>
      </c>
      <c r="D225" s="7">
        <v>1.1112093822605402</v>
      </c>
      <c r="E225" s="43">
        <v>0</v>
      </c>
      <c r="F225" s="43">
        <v>0</v>
      </c>
      <c r="G225" s="43">
        <v>0</v>
      </c>
      <c r="H225" s="7">
        <v>0</v>
      </c>
    </row>
    <row r="226" spans="2:8">
      <c r="B226" s="5">
        <v>223</v>
      </c>
      <c r="C226" s="7">
        <v>3.9973081400121884</v>
      </c>
      <c r="D226" s="7">
        <v>0.97061452205751264</v>
      </c>
      <c r="E226" s="43">
        <v>0</v>
      </c>
      <c r="F226" s="43">
        <v>0</v>
      </c>
      <c r="G226" s="43">
        <v>0</v>
      </c>
      <c r="H226" s="7">
        <v>0</v>
      </c>
    </row>
    <row r="227" spans="2:8">
      <c r="B227" s="5">
        <v>224</v>
      </c>
      <c r="C227" s="7">
        <v>4.2087424602418242</v>
      </c>
      <c r="D227" s="7">
        <v>1.0219543774021691</v>
      </c>
      <c r="E227" s="43">
        <v>0</v>
      </c>
      <c r="F227" s="43">
        <v>0</v>
      </c>
      <c r="G227" s="43">
        <v>0</v>
      </c>
      <c r="H227" s="7">
        <v>0</v>
      </c>
    </row>
    <row r="228" spans="2:8">
      <c r="B228" s="5">
        <v>225</v>
      </c>
      <c r="C228" s="7">
        <v>3.9990824673076606</v>
      </c>
      <c r="D228" s="7">
        <v>0.9710453589556316</v>
      </c>
      <c r="E228" s="43">
        <v>0</v>
      </c>
      <c r="F228" s="43">
        <v>0</v>
      </c>
      <c r="G228" s="43">
        <v>0</v>
      </c>
      <c r="H228" s="7">
        <v>0</v>
      </c>
    </row>
    <row r="229" spans="2:8">
      <c r="B229" s="5">
        <v>226</v>
      </c>
      <c r="C229" s="7">
        <v>4.1941672193367427</v>
      </c>
      <c r="D229" s="7">
        <v>1.0184152605791874</v>
      </c>
      <c r="E229" s="43">
        <v>0</v>
      </c>
      <c r="F229" s="43">
        <v>0</v>
      </c>
      <c r="G229" s="43">
        <v>0</v>
      </c>
      <c r="H229" s="7">
        <v>0</v>
      </c>
    </row>
    <row r="230" spans="2:8">
      <c r="B230" s="5">
        <v>227</v>
      </c>
      <c r="C230" s="7">
        <v>3.8562030376580223</v>
      </c>
      <c r="D230" s="7">
        <v>0.93635179907390309</v>
      </c>
      <c r="E230" s="43">
        <v>0</v>
      </c>
      <c r="F230" s="43">
        <v>0</v>
      </c>
      <c r="G230" s="43">
        <v>0</v>
      </c>
      <c r="H230" s="7">
        <v>0</v>
      </c>
    </row>
    <row r="231" spans="2:8">
      <c r="B231" s="5">
        <v>228</v>
      </c>
      <c r="C231" s="7">
        <v>3.9572707191245193</v>
      </c>
      <c r="D231" s="7">
        <v>0.96089275411315256</v>
      </c>
      <c r="E231" s="43">
        <v>0</v>
      </c>
      <c r="F231" s="43">
        <v>0</v>
      </c>
      <c r="G231" s="43">
        <v>0</v>
      </c>
      <c r="H231" s="7">
        <v>0</v>
      </c>
    </row>
    <row r="232" spans="2:8">
      <c r="B232" s="5">
        <v>229</v>
      </c>
      <c r="C232" s="7">
        <v>4.2375718360684687</v>
      </c>
      <c r="D232" s="7">
        <v>1.0289546410443684</v>
      </c>
      <c r="E232" s="43">
        <v>0</v>
      </c>
      <c r="F232" s="43">
        <v>0</v>
      </c>
      <c r="G232" s="43">
        <v>0</v>
      </c>
      <c r="H232" s="7">
        <v>0</v>
      </c>
    </row>
    <row r="233" spans="2:8">
      <c r="B233" s="5">
        <v>230</v>
      </c>
      <c r="C233" s="7">
        <v>4.4300057622420876</v>
      </c>
      <c r="D233" s="7">
        <v>1.0756808769857609</v>
      </c>
      <c r="E233" s="43">
        <v>0</v>
      </c>
      <c r="F233" s="43">
        <v>0</v>
      </c>
      <c r="G233" s="43">
        <v>0</v>
      </c>
      <c r="H233" s="7">
        <v>0</v>
      </c>
    </row>
    <row r="234" spans="2:8">
      <c r="B234" s="5">
        <v>231</v>
      </c>
      <c r="C234" s="7">
        <v>4.1603929681721308</v>
      </c>
      <c r="D234" s="7">
        <v>1.0102142969547292</v>
      </c>
      <c r="E234" s="43">
        <v>0</v>
      </c>
      <c r="F234" s="43">
        <v>0</v>
      </c>
      <c r="G234" s="43">
        <v>0</v>
      </c>
      <c r="H234" s="7">
        <v>0</v>
      </c>
    </row>
    <row r="235" spans="2:8">
      <c r="B235" s="5">
        <v>232</v>
      </c>
      <c r="C235" s="7">
        <v>3.6470130816456279</v>
      </c>
      <c r="D235" s="7">
        <v>0.88555691360040456</v>
      </c>
      <c r="E235" s="43">
        <v>0</v>
      </c>
      <c r="F235" s="43">
        <v>0</v>
      </c>
      <c r="G235" s="43">
        <v>0</v>
      </c>
      <c r="H235" s="7">
        <v>0</v>
      </c>
    </row>
    <row r="236" spans="2:8">
      <c r="B236" s="5">
        <v>233</v>
      </c>
      <c r="C236" s="7">
        <v>4.3919684512680313</v>
      </c>
      <c r="D236" s="7">
        <v>1.0664447698060615</v>
      </c>
      <c r="E236" s="43">
        <v>0</v>
      </c>
      <c r="F236" s="43">
        <v>0</v>
      </c>
      <c r="G236" s="43">
        <v>0</v>
      </c>
      <c r="H236" s="7">
        <v>0</v>
      </c>
    </row>
    <row r="237" spans="2:8">
      <c r="B237" s="5">
        <v>234</v>
      </c>
      <c r="C237" s="7">
        <v>3.5649850750242287</v>
      </c>
      <c r="D237" s="7">
        <v>0.86563911600926946</v>
      </c>
      <c r="E237" s="43">
        <v>0</v>
      </c>
      <c r="F237" s="43">
        <v>0</v>
      </c>
      <c r="G237" s="43">
        <v>0</v>
      </c>
      <c r="H237" s="7">
        <v>0</v>
      </c>
    </row>
    <row r="238" spans="2:8">
      <c r="B238" s="5">
        <v>235</v>
      </c>
      <c r="C238" s="7">
        <v>4.4173065551541875</v>
      </c>
      <c r="D238" s="7">
        <v>1.0725972931372327</v>
      </c>
      <c r="E238" s="43">
        <v>0</v>
      </c>
      <c r="F238" s="43">
        <v>0</v>
      </c>
      <c r="G238" s="43">
        <v>0</v>
      </c>
      <c r="H238" s="7">
        <v>0</v>
      </c>
    </row>
    <row r="239" spans="2:8">
      <c r="B239" s="5">
        <v>236</v>
      </c>
      <c r="C239" s="7">
        <v>4.1856633633521074</v>
      </c>
      <c r="D239" s="7">
        <v>1.016350379458427</v>
      </c>
      <c r="E239" s="43">
        <v>0</v>
      </c>
      <c r="F239" s="43">
        <v>0</v>
      </c>
      <c r="G239" s="43">
        <v>0</v>
      </c>
      <c r="H239" s="7">
        <v>0</v>
      </c>
    </row>
    <row r="240" spans="2:8">
      <c r="B240" s="5">
        <v>237</v>
      </c>
      <c r="C240" s="7">
        <v>4.2052982765700904</v>
      </c>
      <c r="D240" s="7">
        <v>1.0211180709250787</v>
      </c>
      <c r="E240" s="43">
        <v>0</v>
      </c>
      <c r="F240" s="43">
        <v>0</v>
      </c>
      <c r="G240" s="43">
        <v>0</v>
      </c>
      <c r="H240" s="7">
        <v>0</v>
      </c>
    </row>
    <row r="241" spans="2:8">
      <c r="B241" s="5">
        <v>238</v>
      </c>
      <c r="C241" s="7">
        <v>3.8079389383360605</v>
      </c>
      <c r="D241" s="7">
        <v>0.92463245344052403</v>
      </c>
      <c r="E241" s="43">
        <v>0</v>
      </c>
      <c r="F241" s="43">
        <v>0</v>
      </c>
      <c r="G241" s="43">
        <v>0</v>
      </c>
      <c r="H241" s="7">
        <v>0</v>
      </c>
    </row>
    <row r="242" spans="2:8">
      <c r="B242" s="5">
        <v>239</v>
      </c>
      <c r="C242" s="7">
        <v>4.1570451621641293</v>
      </c>
      <c r="D242" s="7">
        <v>1.0094013926164642</v>
      </c>
      <c r="E242" s="43">
        <v>0</v>
      </c>
      <c r="F242" s="43">
        <v>0</v>
      </c>
      <c r="G242" s="43">
        <v>0</v>
      </c>
      <c r="H242" s="7">
        <v>0</v>
      </c>
    </row>
    <row r="243" spans="2:8">
      <c r="B243" s="5">
        <v>240</v>
      </c>
      <c r="C243" s="7">
        <v>3.8516348510680425</v>
      </c>
      <c r="D243" s="7">
        <v>0.93524256553763407</v>
      </c>
      <c r="E243" s="43">
        <v>0</v>
      </c>
      <c r="F243" s="43">
        <v>0</v>
      </c>
      <c r="G243" s="43">
        <v>0</v>
      </c>
      <c r="H243" s="7">
        <v>0</v>
      </c>
    </row>
    <row r="244" spans="2:8">
      <c r="B244" s="5">
        <v>241</v>
      </c>
      <c r="C244" s="7">
        <v>4.5657652788223109</v>
      </c>
      <c r="D244" s="7">
        <v>1.1086456006659999</v>
      </c>
      <c r="E244" s="43">
        <v>0</v>
      </c>
      <c r="F244" s="43">
        <v>0</v>
      </c>
      <c r="G244" s="43">
        <v>0</v>
      </c>
      <c r="H244" s="7">
        <v>0</v>
      </c>
    </row>
    <row r="245" spans="2:8">
      <c r="B245" s="5">
        <v>242</v>
      </c>
      <c r="C245" s="7">
        <v>3.9497497770068124</v>
      </c>
      <c r="D245" s="7">
        <v>0.9590665412260525</v>
      </c>
      <c r="E245" s="43">
        <v>0</v>
      </c>
      <c r="F245" s="43">
        <v>0</v>
      </c>
      <c r="G245" s="43">
        <v>0</v>
      </c>
      <c r="H245" s="7">
        <v>0</v>
      </c>
    </row>
    <row r="246" spans="2:8">
      <c r="B246" s="5">
        <v>243</v>
      </c>
      <c r="C246" s="7">
        <v>4.6435841649266241</v>
      </c>
      <c r="D246" s="7">
        <v>1.12754135208109</v>
      </c>
      <c r="E246" s="43">
        <v>0</v>
      </c>
      <c r="F246" s="43">
        <v>0</v>
      </c>
      <c r="G246" s="43">
        <v>0</v>
      </c>
      <c r="H246" s="7">
        <v>0</v>
      </c>
    </row>
    <row r="247" spans="2:8">
      <c r="B247" s="5">
        <v>244</v>
      </c>
      <c r="C247" s="7">
        <v>3.9516380146742294</v>
      </c>
      <c r="D247" s="7">
        <v>0.95952503750327101</v>
      </c>
      <c r="E247" s="43">
        <v>0</v>
      </c>
      <c r="F247" s="43">
        <v>0</v>
      </c>
      <c r="G247" s="43">
        <v>0</v>
      </c>
      <c r="H247" s="7">
        <v>0</v>
      </c>
    </row>
    <row r="248" spans="2:8">
      <c r="B248" s="5">
        <v>245</v>
      </c>
      <c r="C248" s="7">
        <v>4.2916493367943191</v>
      </c>
      <c r="D248" s="7">
        <v>1.0420855795866559</v>
      </c>
      <c r="E248" s="43">
        <v>0</v>
      </c>
      <c r="F248" s="43">
        <v>0</v>
      </c>
      <c r="G248" s="43">
        <v>0</v>
      </c>
      <c r="H248" s="7">
        <v>0</v>
      </c>
    </row>
    <row r="249" spans="2:8">
      <c r="B249" s="5">
        <v>246</v>
      </c>
      <c r="C249" s="7">
        <v>3.982982843190745</v>
      </c>
      <c r="D249" s="7">
        <v>0.96713609591655603</v>
      </c>
      <c r="E249" s="43">
        <v>0</v>
      </c>
      <c r="F249" s="43">
        <v>0</v>
      </c>
      <c r="G249" s="43">
        <v>0</v>
      </c>
      <c r="H249" s="7">
        <v>0</v>
      </c>
    </row>
    <row r="250" spans="2:8">
      <c r="B250" s="5">
        <v>247</v>
      </c>
      <c r="C250" s="7">
        <v>3.8629635337984518</v>
      </c>
      <c r="D250" s="7">
        <v>0.93799336272133171</v>
      </c>
      <c r="E250" s="43">
        <v>0</v>
      </c>
      <c r="F250" s="43">
        <v>0</v>
      </c>
      <c r="G250" s="43">
        <v>0</v>
      </c>
      <c r="H250" s="7">
        <v>0</v>
      </c>
    </row>
    <row r="251" spans="2:8">
      <c r="B251" s="5">
        <v>248</v>
      </c>
      <c r="C251" s="7">
        <v>3.617821383344773</v>
      </c>
      <c r="D251" s="7">
        <v>0.87846867188825961</v>
      </c>
      <c r="E251" s="43">
        <v>0</v>
      </c>
      <c r="F251" s="43">
        <v>0</v>
      </c>
      <c r="G251" s="43">
        <v>0</v>
      </c>
      <c r="H251" s="7">
        <v>0</v>
      </c>
    </row>
    <row r="252" spans="2:8">
      <c r="B252" s="5">
        <v>249</v>
      </c>
      <c r="C252" s="7">
        <v>4.2878506973354753</v>
      </c>
      <c r="D252" s="7">
        <v>1.0411632052052797</v>
      </c>
      <c r="E252" s="43">
        <v>0</v>
      </c>
      <c r="F252" s="43">
        <v>0</v>
      </c>
      <c r="G252" s="43">
        <v>0</v>
      </c>
      <c r="H252" s="7">
        <v>0</v>
      </c>
    </row>
    <row r="253" spans="2:8">
      <c r="B253" s="5">
        <v>250</v>
      </c>
      <c r="C253" s="7">
        <v>4.1704635962840184</v>
      </c>
      <c r="D253" s="7">
        <v>1.0126596170424644</v>
      </c>
      <c r="E253" s="43">
        <v>0</v>
      </c>
      <c r="F253" s="43">
        <v>0</v>
      </c>
      <c r="G253" s="43">
        <v>0</v>
      </c>
      <c r="H253" s="7">
        <v>0</v>
      </c>
    </row>
    <row r="254" spans="2:8">
      <c r="B254" s="5">
        <v>251</v>
      </c>
      <c r="C254" s="7">
        <v>4.0787725733456384</v>
      </c>
      <c r="D254" s="7">
        <v>0.99039547445223886</v>
      </c>
      <c r="E254" s="43">
        <v>0</v>
      </c>
      <c r="F254" s="43">
        <v>0</v>
      </c>
      <c r="G254" s="43">
        <v>0</v>
      </c>
      <c r="H254" s="7">
        <v>0</v>
      </c>
    </row>
    <row r="255" spans="2:8">
      <c r="B255" s="5">
        <v>252</v>
      </c>
      <c r="C255" s="7">
        <v>3.975725941133001</v>
      </c>
      <c r="D255" s="7">
        <v>0.96537399645469824</v>
      </c>
      <c r="E255" s="43">
        <v>0</v>
      </c>
      <c r="F255" s="43">
        <v>0</v>
      </c>
      <c r="G255" s="43">
        <v>0</v>
      </c>
      <c r="H255" s="7">
        <v>0</v>
      </c>
    </row>
    <row r="256" spans="2:8">
      <c r="B256" s="5">
        <v>253</v>
      </c>
      <c r="C256" s="7">
        <v>3.7247362373831701</v>
      </c>
      <c r="D256" s="7">
        <v>0.90442942005139992</v>
      </c>
      <c r="E256" s="43">
        <v>0</v>
      </c>
      <c r="F256" s="43">
        <v>0</v>
      </c>
      <c r="G256" s="43">
        <v>0</v>
      </c>
      <c r="H256" s="7">
        <v>0</v>
      </c>
    </row>
    <row r="257" spans="2:8">
      <c r="B257" s="5">
        <v>254</v>
      </c>
      <c r="C257" s="7">
        <v>4.7650932460705118</v>
      </c>
      <c r="D257" s="7">
        <v>1.1570458272401558</v>
      </c>
      <c r="E257" s="43">
        <v>0</v>
      </c>
      <c r="F257" s="43">
        <v>0</v>
      </c>
      <c r="G257" s="43">
        <v>0</v>
      </c>
      <c r="H257" s="7">
        <v>0</v>
      </c>
    </row>
    <row r="258" spans="2:8">
      <c r="B258" s="5">
        <v>255</v>
      </c>
      <c r="C258" s="7">
        <v>4.4074549851454208</v>
      </c>
      <c r="D258" s="7">
        <v>1.0702051640892214</v>
      </c>
      <c r="E258" s="43">
        <v>0</v>
      </c>
      <c r="F258" s="43">
        <v>0</v>
      </c>
      <c r="G258" s="43">
        <v>0</v>
      </c>
      <c r="H258" s="7">
        <v>0</v>
      </c>
    </row>
    <row r="259" spans="2:8">
      <c r="B259" s="5">
        <v>256</v>
      </c>
      <c r="C259" s="7">
        <v>4.2545749612528763</v>
      </c>
      <c r="D259" s="7">
        <v>1.0330832895363753</v>
      </c>
      <c r="E259" s="43">
        <v>0</v>
      </c>
      <c r="F259" s="43">
        <v>0</v>
      </c>
      <c r="G259" s="43">
        <v>0</v>
      </c>
      <c r="H259" s="7">
        <v>0</v>
      </c>
    </row>
    <row r="260" spans="2:8">
      <c r="B260" s="5">
        <v>257</v>
      </c>
      <c r="C260" s="7">
        <v>4.5616664138124534</v>
      </c>
      <c r="D260" s="7">
        <v>1.1076503264056301</v>
      </c>
      <c r="E260" s="43">
        <v>0</v>
      </c>
      <c r="F260" s="43">
        <v>0</v>
      </c>
      <c r="G260" s="43">
        <v>0</v>
      </c>
      <c r="H260" s="7">
        <v>0</v>
      </c>
    </row>
    <row r="261" spans="2:8">
      <c r="B261" s="5">
        <v>258</v>
      </c>
      <c r="C261" s="7">
        <v>4.3465848175875585</v>
      </c>
      <c r="D261" s="7">
        <v>1.0554248503074684</v>
      </c>
      <c r="E261" s="43">
        <v>0</v>
      </c>
      <c r="F261" s="43">
        <v>0</v>
      </c>
      <c r="G261" s="43">
        <v>0</v>
      </c>
      <c r="H261" s="7">
        <v>0</v>
      </c>
    </row>
    <row r="262" spans="2:8">
      <c r="B262" s="5">
        <v>259</v>
      </c>
      <c r="C262" s="7">
        <v>3.9784551102758643</v>
      </c>
      <c r="D262" s="7">
        <v>0.96603668522184594</v>
      </c>
      <c r="E262" s="43">
        <v>0</v>
      </c>
      <c r="F262" s="43">
        <v>0</v>
      </c>
      <c r="G262" s="43">
        <v>0</v>
      </c>
      <c r="H262" s="7">
        <v>0</v>
      </c>
    </row>
    <row r="263" spans="2:8">
      <c r="B263" s="5">
        <v>260</v>
      </c>
      <c r="C263" s="7">
        <v>3.9478560513854681</v>
      </c>
      <c r="D263" s="7">
        <v>0.9586067123801173</v>
      </c>
      <c r="E263" s="43">
        <v>0</v>
      </c>
      <c r="F263" s="43">
        <v>0</v>
      </c>
      <c r="G263" s="43">
        <v>0</v>
      </c>
      <c r="H263" s="7">
        <v>0</v>
      </c>
    </row>
    <row r="264" spans="2:8">
      <c r="B264" s="5">
        <v>261</v>
      </c>
      <c r="C264" s="7">
        <v>3.6353034593328242</v>
      </c>
      <c r="D264" s="7">
        <v>0.88271361779569812</v>
      </c>
      <c r="E264" s="43">
        <v>0</v>
      </c>
      <c r="F264" s="43">
        <v>0</v>
      </c>
      <c r="G264" s="43">
        <v>0</v>
      </c>
      <c r="H264" s="7">
        <v>0</v>
      </c>
    </row>
    <row r="265" spans="2:8">
      <c r="B265" s="5">
        <v>262</v>
      </c>
      <c r="C265" s="7">
        <v>4.924474530287978</v>
      </c>
      <c r="D265" s="7">
        <v>1.1957463185675963</v>
      </c>
      <c r="E265" s="43">
        <v>0</v>
      </c>
      <c r="F265" s="43">
        <v>0</v>
      </c>
      <c r="G265" s="43">
        <v>0</v>
      </c>
      <c r="H265" s="7">
        <v>0</v>
      </c>
    </row>
    <row r="266" spans="2:8">
      <c r="B266" s="5">
        <v>263</v>
      </c>
      <c r="C266" s="7">
        <v>4.4352153270104822</v>
      </c>
      <c r="D266" s="7">
        <v>1.0769458480714744</v>
      </c>
      <c r="E266" s="43">
        <v>0</v>
      </c>
      <c r="F266" s="43">
        <v>0</v>
      </c>
      <c r="G266" s="43">
        <v>0</v>
      </c>
      <c r="H266" s="7">
        <v>0</v>
      </c>
    </row>
    <row r="267" spans="2:8">
      <c r="B267" s="5">
        <v>264</v>
      </c>
      <c r="C267" s="7">
        <v>4.6111723588166473</v>
      </c>
      <c r="D267" s="7">
        <v>1.1196712133290747</v>
      </c>
      <c r="E267" s="43">
        <v>0</v>
      </c>
      <c r="F267" s="43">
        <v>0</v>
      </c>
      <c r="G267" s="43">
        <v>0</v>
      </c>
      <c r="H267" s="7">
        <v>0</v>
      </c>
    </row>
    <row r="268" spans="2:8">
      <c r="B268" s="5">
        <v>265</v>
      </c>
      <c r="C268" s="7">
        <v>3.7625094948542981</v>
      </c>
      <c r="D268" s="7">
        <v>0.91360141054167587</v>
      </c>
      <c r="E268" s="43">
        <v>0</v>
      </c>
      <c r="F268" s="43">
        <v>0</v>
      </c>
      <c r="G268" s="43">
        <v>0</v>
      </c>
      <c r="H268" s="7">
        <v>0</v>
      </c>
    </row>
    <row r="269" spans="2:8">
      <c r="B269" s="5">
        <v>266</v>
      </c>
      <c r="C269" s="7">
        <v>3.9981957340561078</v>
      </c>
      <c r="D269" s="7">
        <v>0.97083004501409853</v>
      </c>
      <c r="E269" s="43">
        <v>0</v>
      </c>
      <c r="F269" s="43">
        <v>0</v>
      </c>
      <c r="G269" s="43">
        <v>0</v>
      </c>
      <c r="H269" s="7">
        <v>0</v>
      </c>
    </row>
    <row r="270" spans="2:8">
      <c r="B270" s="5">
        <v>267</v>
      </c>
      <c r="C270" s="7">
        <v>4.4026239047971529</v>
      </c>
      <c r="D270" s="7">
        <v>1.0690320954692873</v>
      </c>
      <c r="E270" s="43">
        <v>0</v>
      </c>
      <c r="F270" s="43">
        <v>0</v>
      </c>
      <c r="G270" s="43">
        <v>0</v>
      </c>
      <c r="H270" s="7">
        <v>0</v>
      </c>
    </row>
    <row r="271" spans="2:8">
      <c r="B271" s="5">
        <v>268</v>
      </c>
      <c r="C271" s="7">
        <v>4.7441186390514476</v>
      </c>
      <c r="D271" s="7">
        <v>1.1519528352930575</v>
      </c>
      <c r="E271" s="43">
        <v>0</v>
      </c>
      <c r="F271" s="43">
        <v>0</v>
      </c>
      <c r="G271" s="43">
        <v>0</v>
      </c>
      <c r="H271" s="7">
        <v>0</v>
      </c>
    </row>
    <row r="272" spans="2:8">
      <c r="B272" s="5">
        <v>269</v>
      </c>
      <c r="C272" s="7">
        <v>4.5052709775884718</v>
      </c>
      <c r="D272" s="7">
        <v>1.0939565536316858</v>
      </c>
      <c r="E272" s="43">
        <v>0</v>
      </c>
      <c r="F272" s="43">
        <v>0</v>
      </c>
      <c r="G272" s="43">
        <v>0</v>
      </c>
      <c r="H272" s="7">
        <v>0</v>
      </c>
    </row>
    <row r="273" spans="2:8">
      <c r="B273" s="5">
        <v>270</v>
      </c>
      <c r="C273" s="7">
        <v>3.8435159830975643</v>
      </c>
      <c r="D273" s="7">
        <v>0.93327116606609128</v>
      </c>
      <c r="E273" s="43">
        <v>0</v>
      </c>
      <c r="F273" s="43">
        <v>0</v>
      </c>
      <c r="G273" s="43">
        <v>0</v>
      </c>
      <c r="H273" s="7">
        <v>0</v>
      </c>
    </row>
    <row r="274" spans="2:8">
      <c r="B274" s="5">
        <v>271</v>
      </c>
      <c r="C274" s="7">
        <v>4.3561587222725233</v>
      </c>
      <c r="D274" s="7">
        <v>1.0577495574840317</v>
      </c>
      <c r="E274" s="43">
        <v>0</v>
      </c>
      <c r="F274" s="43">
        <v>0</v>
      </c>
      <c r="G274" s="43">
        <v>0</v>
      </c>
      <c r="H274" s="7">
        <v>0</v>
      </c>
    </row>
    <row r="275" spans="2:8">
      <c r="B275" s="5">
        <v>272</v>
      </c>
      <c r="C275" s="7">
        <v>3.8470154254036446</v>
      </c>
      <c r="D275" s="7">
        <v>0.93412089028109102</v>
      </c>
      <c r="E275" s="43">
        <v>0</v>
      </c>
      <c r="F275" s="43">
        <v>0</v>
      </c>
      <c r="G275" s="43">
        <v>0</v>
      </c>
      <c r="H275" s="7">
        <v>0</v>
      </c>
    </row>
    <row r="276" spans="2:8">
      <c r="B276" s="5">
        <v>273</v>
      </c>
      <c r="C276" s="7">
        <v>4.1788923237550977</v>
      </c>
      <c r="D276" s="7">
        <v>1.0147062556801025</v>
      </c>
      <c r="E276" s="43">
        <v>0</v>
      </c>
      <c r="F276" s="43">
        <v>0</v>
      </c>
      <c r="G276" s="43">
        <v>0</v>
      </c>
      <c r="H276" s="7">
        <v>0</v>
      </c>
    </row>
    <row r="277" spans="2:8">
      <c r="B277" s="5">
        <v>274</v>
      </c>
      <c r="C277" s="7">
        <v>4.4062414837140507</v>
      </c>
      <c r="D277" s="7">
        <v>1.069910505266191</v>
      </c>
      <c r="E277" s="43">
        <v>0</v>
      </c>
      <c r="F277" s="43">
        <v>0</v>
      </c>
      <c r="G277" s="43">
        <v>0</v>
      </c>
      <c r="H277" s="7">
        <v>0</v>
      </c>
    </row>
    <row r="278" spans="2:8">
      <c r="B278" s="5">
        <v>275</v>
      </c>
      <c r="C278" s="7">
        <v>4.381588618385277</v>
      </c>
      <c r="D278" s="7">
        <v>1.0639243695317657</v>
      </c>
      <c r="E278" s="43">
        <v>0</v>
      </c>
      <c r="F278" s="43">
        <v>0</v>
      </c>
      <c r="G278" s="43">
        <v>0</v>
      </c>
      <c r="H278" s="7">
        <v>0</v>
      </c>
    </row>
    <row r="279" spans="2:8">
      <c r="B279" s="5">
        <v>276</v>
      </c>
      <c r="C279" s="7">
        <v>4.0467449031545142</v>
      </c>
      <c r="D279" s="7">
        <v>0.98261861044618337</v>
      </c>
      <c r="E279" s="43">
        <v>0</v>
      </c>
      <c r="F279" s="43">
        <v>0</v>
      </c>
      <c r="G279" s="43">
        <v>0</v>
      </c>
      <c r="H279" s="7">
        <v>0</v>
      </c>
    </row>
    <row r="280" spans="2:8">
      <c r="B280" s="5">
        <v>277</v>
      </c>
      <c r="C280" s="7">
        <v>3.953520857044758</v>
      </c>
      <c r="D280" s="7">
        <v>0.95998222371048059</v>
      </c>
      <c r="E280" s="43">
        <v>0</v>
      </c>
      <c r="F280" s="43">
        <v>0</v>
      </c>
      <c r="G280" s="43">
        <v>0</v>
      </c>
      <c r="H280" s="7">
        <v>0</v>
      </c>
    </row>
    <row r="281" spans="2:8">
      <c r="B281" s="5">
        <v>278</v>
      </c>
      <c r="C281" s="7">
        <v>4.2719446871396345</v>
      </c>
      <c r="D281" s="7">
        <v>1.0373009549250121</v>
      </c>
      <c r="E281" s="43">
        <v>0</v>
      </c>
      <c r="F281" s="43">
        <v>0</v>
      </c>
      <c r="G281" s="43">
        <v>0</v>
      </c>
      <c r="H281" s="7">
        <v>0</v>
      </c>
    </row>
    <row r="282" spans="2:8">
      <c r="B282" s="5">
        <v>279</v>
      </c>
      <c r="C282" s="7">
        <v>5.0486438743245072</v>
      </c>
      <c r="D282" s="7">
        <v>1.2258967508822398</v>
      </c>
      <c r="E282" s="43">
        <v>0</v>
      </c>
      <c r="F282" s="43">
        <v>0</v>
      </c>
      <c r="G282" s="43">
        <v>0</v>
      </c>
      <c r="H282" s="7">
        <v>0</v>
      </c>
    </row>
    <row r="283" spans="2:8">
      <c r="B283" s="5">
        <v>280</v>
      </c>
      <c r="C283" s="7">
        <v>4.1062785463058331</v>
      </c>
      <c r="D283" s="7">
        <v>0.99707439333048298</v>
      </c>
      <c r="E283" s="43">
        <v>0</v>
      </c>
      <c r="F283" s="43">
        <v>0</v>
      </c>
      <c r="G283" s="43">
        <v>0</v>
      </c>
      <c r="H283" s="7">
        <v>0</v>
      </c>
    </row>
    <row r="284" spans="2:8">
      <c r="B284" s="5">
        <v>281</v>
      </c>
      <c r="C284" s="7">
        <v>4.2840741988370139</v>
      </c>
      <c r="D284" s="7">
        <v>1.0402462070263192</v>
      </c>
      <c r="E284" s="43">
        <v>0</v>
      </c>
      <c r="F284" s="43">
        <v>0</v>
      </c>
      <c r="G284" s="43">
        <v>0</v>
      </c>
      <c r="H284" s="7">
        <v>0</v>
      </c>
    </row>
    <row r="285" spans="2:8">
      <c r="B285" s="5">
        <v>282</v>
      </c>
      <c r="C285" s="7">
        <v>3.9315240667000384</v>
      </c>
      <c r="D285" s="7">
        <v>0.95464102823607455</v>
      </c>
      <c r="E285" s="43">
        <v>0</v>
      </c>
      <c r="F285" s="43">
        <v>0</v>
      </c>
      <c r="G285" s="43">
        <v>0</v>
      </c>
      <c r="H285" s="7">
        <v>0</v>
      </c>
    </row>
    <row r="286" spans="2:8">
      <c r="B286" s="5">
        <v>283</v>
      </c>
      <c r="C286" s="7">
        <v>3.375473801233317</v>
      </c>
      <c r="D286" s="7">
        <v>0.8196225498622034</v>
      </c>
      <c r="E286" s="43">
        <v>0</v>
      </c>
      <c r="F286" s="43">
        <v>0</v>
      </c>
      <c r="G286" s="43">
        <v>0</v>
      </c>
      <c r="H286" s="7">
        <v>0</v>
      </c>
    </row>
    <row r="287" spans="2:8">
      <c r="B287" s="5">
        <v>284</v>
      </c>
      <c r="C287" s="7">
        <v>4.0416340386381933</v>
      </c>
      <c r="D287" s="7">
        <v>0.98137760546331643</v>
      </c>
      <c r="E287" s="43">
        <v>0</v>
      </c>
      <c r="F287" s="43">
        <v>0</v>
      </c>
      <c r="G287" s="43">
        <v>0</v>
      </c>
      <c r="H287" s="7">
        <v>0</v>
      </c>
    </row>
    <row r="288" spans="2:8">
      <c r="B288" s="5">
        <v>285</v>
      </c>
      <c r="C288" s="7">
        <v>3.4925356643246817</v>
      </c>
      <c r="D288" s="7">
        <v>0.84804716470694252</v>
      </c>
      <c r="E288" s="43">
        <v>0</v>
      </c>
      <c r="F288" s="43">
        <v>0</v>
      </c>
      <c r="G288" s="43">
        <v>0</v>
      </c>
      <c r="H288" s="7">
        <v>0</v>
      </c>
    </row>
    <row r="289" spans="2:8">
      <c r="B289" s="5">
        <v>286</v>
      </c>
      <c r="C289" s="7">
        <v>4.2437973289852975</v>
      </c>
      <c r="D289" s="7">
        <v>1.0304662967937852</v>
      </c>
      <c r="E289" s="43">
        <v>0</v>
      </c>
      <c r="F289" s="43">
        <v>0</v>
      </c>
      <c r="G289" s="43">
        <v>0</v>
      </c>
      <c r="H289" s="7">
        <v>0</v>
      </c>
    </row>
    <row r="290" spans="2:8">
      <c r="B290" s="5">
        <v>287</v>
      </c>
      <c r="C290" s="7">
        <v>4.03736105997032</v>
      </c>
      <c r="D290" s="7">
        <v>0.98034005344025243</v>
      </c>
      <c r="E290" s="43">
        <v>0</v>
      </c>
      <c r="F290" s="43">
        <v>0</v>
      </c>
      <c r="G290" s="43">
        <v>0</v>
      </c>
      <c r="H290" s="7">
        <v>0</v>
      </c>
    </row>
    <row r="291" spans="2:8">
      <c r="B291" s="5">
        <v>288</v>
      </c>
      <c r="C291" s="7">
        <v>3.9748140741717224</v>
      </c>
      <c r="D291" s="7">
        <v>0.9651525796202185</v>
      </c>
      <c r="E291" s="43">
        <v>0</v>
      </c>
      <c r="F291" s="43">
        <v>0</v>
      </c>
      <c r="G291" s="43">
        <v>0</v>
      </c>
      <c r="H291" s="7">
        <v>0</v>
      </c>
    </row>
    <row r="292" spans="2:8">
      <c r="B292" s="5">
        <v>289</v>
      </c>
      <c r="C292" s="7">
        <v>4.3100195560671697</v>
      </c>
      <c r="D292" s="7">
        <v>1.046546181815724</v>
      </c>
      <c r="E292" s="43">
        <v>0</v>
      </c>
      <c r="F292" s="43">
        <v>0</v>
      </c>
      <c r="G292" s="43">
        <v>0</v>
      </c>
      <c r="H292" s="7">
        <v>0</v>
      </c>
    </row>
    <row r="293" spans="2:8">
      <c r="B293" s="5">
        <v>290</v>
      </c>
      <c r="C293" s="7">
        <v>4.5596421715631026</v>
      </c>
      <c r="D293" s="7">
        <v>1.1071588058986881</v>
      </c>
      <c r="E293" s="43">
        <v>0</v>
      </c>
      <c r="F293" s="43">
        <v>0</v>
      </c>
      <c r="G293" s="43">
        <v>0</v>
      </c>
      <c r="H293" s="7">
        <v>0</v>
      </c>
    </row>
    <row r="294" spans="2:8">
      <c r="B294" s="5">
        <v>291</v>
      </c>
      <c r="C294" s="7">
        <v>4.1738307369022891</v>
      </c>
      <c r="D294" s="7">
        <v>1.0134772161535235</v>
      </c>
      <c r="E294" s="43">
        <v>0</v>
      </c>
      <c r="F294" s="43">
        <v>0</v>
      </c>
      <c r="G294" s="43">
        <v>0</v>
      </c>
      <c r="H294" s="7">
        <v>0</v>
      </c>
    </row>
    <row r="295" spans="2:8">
      <c r="B295" s="5">
        <v>292</v>
      </c>
      <c r="C295" s="7">
        <v>4.3169357085470796</v>
      </c>
      <c r="D295" s="7">
        <v>1.0482255414744326</v>
      </c>
      <c r="E295" s="43">
        <v>0</v>
      </c>
      <c r="F295" s="43">
        <v>0</v>
      </c>
      <c r="G295" s="43">
        <v>0</v>
      </c>
      <c r="H295" s="7">
        <v>0</v>
      </c>
    </row>
    <row r="296" spans="2:8">
      <c r="B296" s="5">
        <v>293</v>
      </c>
      <c r="C296" s="7">
        <v>3.775538793053816</v>
      </c>
      <c r="D296" s="7">
        <v>0.916765146136158</v>
      </c>
      <c r="E296" s="43">
        <v>0</v>
      </c>
      <c r="F296" s="43">
        <v>0</v>
      </c>
      <c r="G296" s="43">
        <v>0</v>
      </c>
      <c r="H296" s="7">
        <v>0</v>
      </c>
    </row>
    <row r="297" spans="2:8">
      <c r="B297" s="5">
        <v>294</v>
      </c>
      <c r="C297" s="7">
        <v>4.5347009944833676</v>
      </c>
      <c r="D297" s="7">
        <v>1.1011026631589078</v>
      </c>
      <c r="E297" s="43">
        <v>0</v>
      </c>
      <c r="F297" s="43">
        <v>0</v>
      </c>
      <c r="G297" s="43">
        <v>0</v>
      </c>
      <c r="H297" s="7">
        <v>0</v>
      </c>
    </row>
    <row r="298" spans="2:8">
      <c r="B298" s="5">
        <v>295</v>
      </c>
      <c r="C298" s="7">
        <v>3.9847868400507016</v>
      </c>
      <c r="D298" s="7">
        <v>0.96757413709043827</v>
      </c>
      <c r="E298" s="43">
        <v>0</v>
      </c>
      <c r="F298" s="43">
        <v>0</v>
      </c>
      <c r="G298" s="43">
        <v>0</v>
      </c>
      <c r="H298" s="7">
        <v>0</v>
      </c>
    </row>
    <row r="299" spans="2:8">
      <c r="B299" s="5">
        <v>296</v>
      </c>
      <c r="C299" s="7">
        <v>4.1071098137388695</v>
      </c>
      <c r="D299" s="7">
        <v>0.9972762392262603</v>
      </c>
      <c r="E299" s="43">
        <v>0</v>
      </c>
      <c r="F299" s="43">
        <v>0</v>
      </c>
      <c r="G299" s="43">
        <v>0</v>
      </c>
      <c r="H299" s="7">
        <v>0</v>
      </c>
    </row>
    <row r="300" spans="2:8">
      <c r="B300" s="5">
        <v>297</v>
      </c>
      <c r="C300" s="7">
        <v>4.5310681216791728</v>
      </c>
      <c r="D300" s="7">
        <v>1.1002205397455929</v>
      </c>
      <c r="E300" s="43">
        <v>0</v>
      </c>
      <c r="F300" s="43">
        <v>0</v>
      </c>
      <c r="G300" s="43">
        <v>0</v>
      </c>
      <c r="H300" s="7">
        <v>0</v>
      </c>
    </row>
    <row r="301" spans="2:8">
      <c r="B301" s="5">
        <v>298</v>
      </c>
      <c r="C301" s="7">
        <v>3.9076555322821762</v>
      </c>
      <c r="D301" s="7">
        <v>0.94884534141015586</v>
      </c>
      <c r="E301" s="43">
        <v>0</v>
      </c>
      <c r="F301" s="43">
        <v>0</v>
      </c>
      <c r="G301" s="43">
        <v>0</v>
      </c>
      <c r="H301" s="7">
        <v>0</v>
      </c>
    </row>
    <row r="302" spans="2:8">
      <c r="B302" s="5">
        <v>299</v>
      </c>
      <c r="C302" s="7">
        <v>3.7426552806453861</v>
      </c>
      <c r="D302" s="7">
        <v>0.90878046905800236</v>
      </c>
      <c r="E302" s="43">
        <v>0</v>
      </c>
      <c r="F302" s="43">
        <v>0</v>
      </c>
      <c r="G302" s="43">
        <v>0</v>
      </c>
      <c r="H302" s="7">
        <v>0</v>
      </c>
    </row>
    <row r="303" spans="2:8">
      <c r="B303" s="5">
        <v>300</v>
      </c>
      <c r="C303" s="7">
        <v>3.9739011195166283</v>
      </c>
      <c r="D303" s="7">
        <v>0.96493089867514836</v>
      </c>
      <c r="E303" s="43">
        <v>0</v>
      </c>
      <c r="F303" s="43">
        <v>0</v>
      </c>
      <c r="G303" s="43">
        <v>0</v>
      </c>
      <c r="H303" s="7">
        <v>0</v>
      </c>
    </row>
    <row r="304" spans="2:8">
      <c r="B304" s="5">
        <v>301</v>
      </c>
      <c r="C304" s="7">
        <v>4.0904640612646883</v>
      </c>
      <c r="D304" s="7">
        <v>0.99323436691717037</v>
      </c>
      <c r="E304" s="43">
        <v>0</v>
      </c>
      <c r="F304" s="43">
        <v>0</v>
      </c>
      <c r="G304" s="43">
        <v>0</v>
      </c>
      <c r="H304" s="7">
        <v>0</v>
      </c>
    </row>
    <row r="305" spans="2:8">
      <c r="B305" s="5">
        <v>302</v>
      </c>
      <c r="C305" s="7">
        <v>4.4313009016750122</v>
      </c>
      <c r="D305" s="7">
        <v>1.0759953589065072</v>
      </c>
      <c r="E305" s="43">
        <v>0</v>
      </c>
      <c r="F305" s="43">
        <v>0</v>
      </c>
      <c r="G305" s="43">
        <v>0</v>
      </c>
      <c r="H305" s="7">
        <v>0</v>
      </c>
    </row>
    <row r="306" spans="2:8">
      <c r="B306" s="5">
        <v>303</v>
      </c>
      <c r="C306" s="7">
        <v>3.9469071012200474</v>
      </c>
      <c r="D306" s="7">
        <v>0.95837629111185263</v>
      </c>
      <c r="E306" s="43">
        <v>0</v>
      </c>
      <c r="F306" s="43">
        <v>0</v>
      </c>
      <c r="G306" s="43">
        <v>0</v>
      </c>
      <c r="H306" s="7">
        <v>0</v>
      </c>
    </row>
    <row r="307" spans="2:8">
      <c r="B307" s="5">
        <v>304</v>
      </c>
      <c r="C307" s="7">
        <v>4.4236001310343589</v>
      </c>
      <c r="D307" s="7">
        <v>1.0741254805901386</v>
      </c>
      <c r="E307" s="43">
        <v>0</v>
      </c>
      <c r="F307" s="43">
        <v>0</v>
      </c>
      <c r="G307" s="43">
        <v>0</v>
      </c>
      <c r="H307" s="7">
        <v>0</v>
      </c>
    </row>
    <row r="308" spans="2:8">
      <c r="B308" s="5">
        <v>305</v>
      </c>
      <c r="C308" s="7">
        <v>4.2600175735004955</v>
      </c>
      <c r="D308" s="7">
        <v>1.0344048485206798</v>
      </c>
      <c r="E308" s="43">
        <v>0</v>
      </c>
      <c r="F308" s="43">
        <v>0</v>
      </c>
      <c r="G308" s="43">
        <v>0</v>
      </c>
      <c r="H308" s="7">
        <v>0</v>
      </c>
    </row>
    <row r="309" spans="2:8">
      <c r="B309" s="5">
        <v>306</v>
      </c>
      <c r="C309" s="7">
        <v>4.2793835842516099</v>
      </c>
      <c r="D309" s="7">
        <v>1.0391072458868476</v>
      </c>
      <c r="E309" s="43">
        <v>0</v>
      </c>
      <c r="F309" s="43">
        <v>0</v>
      </c>
      <c r="G309" s="43">
        <v>0</v>
      </c>
      <c r="H309" s="7">
        <v>0</v>
      </c>
    </row>
    <row r="310" spans="2:8">
      <c r="B310" s="5">
        <v>307</v>
      </c>
      <c r="C310" s="7">
        <v>4.5517052177691157</v>
      </c>
      <c r="D310" s="7">
        <v>1.1052315782886295</v>
      </c>
      <c r="E310" s="43">
        <v>0</v>
      </c>
      <c r="F310" s="43">
        <v>0</v>
      </c>
      <c r="G310" s="43">
        <v>0</v>
      </c>
      <c r="H310" s="7">
        <v>0</v>
      </c>
    </row>
    <row r="311" spans="2:8">
      <c r="B311" s="5">
        <v>308</v>
      </c>
      <c r="C311" s="7">
        <v>4.1453566330144218</v>
      </c>
      <c r="D311" s="7">
        <v>1.0065632185911404</v>
      </c>
      <c r="E311" s="43">
        <v>0</v>
      </c>
      <c r="F311" s="43">
        <v>0</v>
      </c>
      <c r="G311" s="43">
        <v>0</v>
      </c>
      <c r="H311" s="7">
        <v>0</v>
      </c>
    </row>
    <row r="312" spans="2:8">
      <c r="B312" s="5">
        <v>309</v>
      </c>
      <c r="C312" s="7">
        <v>4.8512759403692147</v>
      </c>
      <c r="D312" s="7">
        <v>1.1779724537864169</v>
      </c>
      <c r="E312" s="43">
        <v>0</v>
      </c>
      <c r="F312" s="43">
        <v>0</v>
      </c>
      <c r="G312" s="43">
        <v>0</v>
      </c>
      <c r="H312" s="7">
        <v>0</v>
      </c>
    </row>
    <row r="313" spans="2:8">
      <c r="B313" s="5">
        <v>310</v>
      </c>
      <c r="C313" s="7">
        <v>4.1958738185253344</v>
      </c>
      <c r="D313" s="7">
        <v>1.0188296519390121</v>
      </c>
      <c r="E313" s="43">
        <v>0</v>
      </c>
      <c r="F313" s="43">
        <v>0</v>
      </c>
      <c r="G313" s="43">
        <v>0</v>
      </c>
      <c r="H313" s="7">
        <v>0</v>
      </c>
    </row>
    <row r="314" spans="2:8">
      <c r="B314" s="5">
        <v>311</v>
      </c>
      <c r="C314" s="7">
        <v>4.1428568101681362</v>
      </c>
      <c r="D314" s="7">
        <v>1.0059562190123768</v>
      </c>
      <c r="E314" s="43">
        <v>0</v>
      </c>
      <c r="F314" s="43">
        <v>0</v>
      </c>
      <c r="G314" s="43">
        <v>0</v>
      </c>
      <c r="H314" s="7">
        <v>0</v>
      </c>
    </row>
    <row r="315" spans="2:8">
      <c r="B315" s="5">
        <v>312</v>
      </c>
      <c r="C315" s="7">
        <v>3.1880104290516242</v>
      </c>
      <c r="D315" s="7">
        <v>0.77410324911776085</v>
      </c>
      <c r="E315" s="43">
        <v>0</v>
      </c>
      <c r="F315" s="43">
        <v>0</v>
      </c>
      <c r="G315" s="43">
        <v>0</v>
      </c>
      <c r="H315" s="7">
        <v>0</v>
      </c>
    </row>
    <row r="316" spans="2:8">
      <c r="B316" s="5">
        <v>313</v>
      </c>
      <c r="C316" s="7">
        <v>3.9892797131254585</v>
      </c>
      <c r="D316" s="7">
        <v>0.96866508322202849</v>
      </c>
      <c r="E316" s="43">
        <v>0</v>
      </c>
      <c r="F316" s="43">
        <v>0</v>
      </c>
      <c r="G316" s="43">
        <v>0</v>
      </c>
      <c r="H316" s="7">
        <v>0</v>
      </c>
    </row>
    <row r="317" spans="2:8">
      <c r="B317" s="5">
        <v>314</v>
      </c>
      <c r="C317" s="7">
        <v>4.0390718269941148</v>
      </c>
      <c r="D317" s="7">
        <v>0.98075545682147569</v>
      </c>
      <c r="E317" s="43">
        <v>0</v>
      </c>
      <c r="F317" s="43">
        <v>0</v>
      </c>
      <c r="G317" s="43">
        <v>0</v>
      </c>
      <c r="H317" s="7">
        <v>0</v>
      </c>
    </row>
    <row r="318" spans="2:8">
      <c r="B318" s="5">
        <v>315</v>
      </c>
      <c r="C318" s="7">
        <v>3.8168433669851054</v>
      </c>
      <c r="D318" s="7">
        <v>0.92679460042911266</v>
      </c>
      <c r="E318" s="43">
        <v>0</v>
      </c>
      <c r="F318" s="43">
        <v>0</v>
      </c>
      <c r="G318" s="43">
        <v>0</v>
      </c>
      <c r="H318" s="7">
        <v>0</v>
      </c>
    </row>
    <row r="319" spans="2:8">
      <c r="B319" s="5">
        <v>316</v>
      </c>
      <c r="C319" s="7">
        <v>3.7489057037560833</v>
      </c>
      <c r="D319" s="7">
        <v>0.91029817828324811</v>
      </c>
      <c r="E319" s="43">
        <v>0</v>
      </c>
      <c r="F319" s="43">
        <v>0</v>
      </c>
      <c r="G319" s="43">
        <v>0</v>
      </c>
      <c r="H319" s="7">
        <v>0</v>
      </c>
    </row>
    <row r="320" spans="2:8">
      <c r="B320" s="5">
        <v>317</v>
      </c>
      <c r="C320" s="7">
        <v>4.0261861059969046</v>
      </c>
      <c r="D320" s="7">
        <v>0.97762658421796522</v>
      </c>
      <c r="E320" s="43">
        <v>0</v>
      </c>
      <c r="F320" s="43">
        <v>0</v>
      </c>
      <c r="G320" s="43">
        <v>0</v>
      </c>
      <c r="H320" s="7">
        <v>0</v>
      </c>
    </row>
    <row r="321" spans="2:8">
      <c r="B321" s="5">
        <v>318</v>
      </c>
      <c r="C321" s="7">
        <v>3.6098836790634463</v>
      </c>
      <c r="D321" s="7">
        <v>0.87654126204708827</v>
      </c>
      <c r="E321" s="43">
        <v>0</v>
      </c>
      <c r="F321" s="43">
        <v>0</v>
      </c>
      <c r="G321" s="43">
        <v>0</v>
      </c>
      <c r="H321" s="7">
        <v>0</v>
      </c>
    </row>
    <row r="322" spans="2:8">
      <c r="B322" s="5">
        <v>319</v>
      </c>
      <c r="C322" s="7">
        <v>3.9197185948290501</v>
      </c>
      <c r="D322" s="7">
        <v>0.95177445852556741</v>
      </c>
      <c r="E322" s="43">
        <v>0</v>
      </c>
      <c r="F322" s="43">
        <v>0</v>
      </c>
      <c r="G322" s="43">
        <v>0</v>
      </c>
      <c r="H322" s="7">
        <v>0</v>
      </c>
    </row>
    <row r="323" spans="2:8">
      <c r="B323" s="5">
        <v>320</v>
      </c>
      <c r="C323" s="7">
        <v>3.9637840517938248</v>
      </c>
      <c r="D323" s="7">
        <v>0.96247430225865027</v>
      </c>
      <c r="E323" s="43">
        <v>0</v>
      </c>
      <c r="F323" s="43">
        <v>0</v>
      </c>
      <c r="G323" s="43">
        <v>0</v>
      </c>
      <c r="H323" s="7">
        <v>0</v>
      </c>
    </row>
    <row r="324" spans="2:8">
      <c r="B324" s="5">
        <v>321</v>
      </c>
      <c r="C324" s="7">
        <v>4.3518796102674795</v>
      </c>
      <c r="D324" s="7">
        <v>1.0567105161822037</v>
      </c>
      <c r="E324" s="43">
        <v>0</v>
      </c>
      <c r="F324" s="43">
        <v>0</v>
      </c>
      <c r="G324" s="43">
        <v>0</v>
      </c>
      <c r="H324" s="7">
        <v>0</v>
      </c>
    </row>
    <row r="325" spans="2:8">
      <c r="B325" s="5">
        <v>322</v>
      </c>
      <c r="C325" s="7">
        <v>4.1029526660584015</v>
      </c>
      <c r="D325" s="7">
        <v>0.99626681294045294</v>
      </c>
      <c r="E325" s="43">
        <v>0</v>
      </c>
      <c r="F325" s="43">
        <v>0</v>
      </c>
      <c r="G325" s="43">
        <v>0</v>
      </c>
      <c r="H325" s="7">
        <v>0</v>
      </c>
    </row>
    <row r="326" spans="2:8">
      <c r="B326" s="5">
        <v>323</v>
      </c>
      <c r="C326" s="7">
        <v>4.4682872230009725</v>
      </c>
      <c r="D326" s="7">
        <v>1.0849762678930115</v>
      </c>
      <c r="E326" s="43">
        <v>0</v>
      </c>
      <c r="F326" s="43">
        <v>0</v>
      </c>
      <c r="G326" s="43">
        <v>0</v>
      </c>
      <c r="H326" s="7">
        <v>0</v>
      </c>
    </row>
    <row r="327" spans="2:8">
      <c r="B327" s="5">
        <v>324</v>
      </c>
      <c r="C327" s="7">
        <v>4.1112651972223855</v>
      </c>
      <c r="D327" s="7">
        <v>0.99828523713498951</v>
      </c>
      <c r="E327" s="43">
        <v>0</v>
      </c>
      <c r="F327" s="43">
        <v>0</v>
      </c>
      <c r="G327" s="43">
        <v>0</v>
      </c>
      <c r="H327" s="7">
        <v>0</v>
      </c>
    </row>
    <row r="328" spans="2:8">
      <c r="B328" s="5">
        <v>325</v>
      </c>
      <c r="C328" s="7">
        <v>4.1933146760718696</v>
      </c>
      <c r="D328" s="7">
        <v>1.018208248548945</v>
      </c>
      <c r="E328" s="43">
        <v>0</v>
      </c>
      <c r="F328" s="43">
        <v>0</v>
      </c>
      <c r="G328" s="43">
        <v>0</v>
      </c>
      <c r="H328" s="7">
        <v>0</v>
      </c>
    </row>
    <row r="329" spans="2:8">
      <c r="B329" s="5">
        <v>326</v>
      </c>
      <c r="C329" s="7">
        <v>3.7346492348927338</v>
      </c>
      <c r="D329" s="7">
        <v>0.90683646474319923</v>
      </c>
      <c r="E329" s="43">
        <v>0</v>
      </c>
      <c r="F329" s="43">
        <v>0</v>
      </c>
      <c r="G329" s="43">
        <v>0</v>
      </c>
      <c r="H329" s="7">
        <v>0</v>
      </c>
    </row>
    <row r="330" spans="2:8">
      <c r="B330" s="5">
        <v>327</v>
      </c>
      <c r="C330" s="7">
        <v>3.959137916865604</v>
      </c>
      <c r="D330" s="7">
        <v>0.96134614153778186</v>
      </c>
      <c r="E330" s="43">
        <v>0</v>
      </c>
      <c r="F330" s="43">
        <v>0</v>
      </c>
      <c r="G330" s="43">
        <v>0</v>
      </c>
      <c r="H330" s="7">
        <v>0</v>
      </c>
    </row>
    <row r="331" spans="2:8">
      <c r="B331" s="5">
        <v>328</v>
      </c>
      <c r="C331" s="7">
        <v>4.3896388779724846</v>
      </c>
      <c r="D331" s="7">
        <v>1.0658791097189091</v>
      </c>
      <c r="E331" s="43">
        <v>0</v>
      </c>
      <c r="F331" s="43">
        <v>0</v>
      </c>
      <c r="G331" s="43">
        <v>0</v>
      </c>
      <c r="H331" s="7">
        <v>0</v>
      </c>
    </row>
    <row r="332" spans="2:8">
      <c r="B332" s="5">
        <v>329</v>
      </c>
      <c r="C332" s="7">
        <v>5.2088847641799667</v>
      </c>
      <c r="D332" s="7">
        <v>1.264805969104444</v>
      </c>
      <c r="E332" s="43">
        <v>0</v>
      </c>
      <c r="F332" s="43">
        <v>0</v>
      </c>
      <c r="G332" s="43">
        <v>0</v>
      </c>
      <c r="H332" s="7">
        <v>0</v>
      </c>
    </row>
    <row r="333" spans="2:8">
      <c r="B333" s="5">
        <v>330</v>
      </c>
      <c r="C333" s="7">
        <v>4.1378612054420518</v>
      </c>
      <c r="D333" s="7">
        <v>1.0047432010703619</v>
      </c>
      <c r="E333" s="43">
        <v>0</v>
      </c>
      <c r="F333" s="43">
        <v>0</v>
      </c>
      <c r="G333" s="43">
        <v>0</v>
      </c>
      <c r="H333" s="7">
        <v>0</v>
      </c>
    </row>
    <row r="334" spans="2:8">
      <c r="B334" s="5">
        <v>331</v>
      </c>
      <c r="C334" s="7">
        <v>4.2331508032248504</v>
      </c>
      <c r="D334" s="7">
        <v>1.0278811389449041</v>
      </c>
      <c r="E334" s="43">
        <v>0</v>
      </c>
      <c r="F334" s="43">
        <v>0</v>
      </c>
      <c r="G334" s="43">
        <v>0</v>
      </c>
      <c r="H334" s="7">
        <v>0</v>
      </c>
    </row>
    <row r="335" spans="2:8">
      <c r="B335" s="5">
        <v>332</v>
      </c>
      <c r="C335" s="7">
        <v>3.7519821869590526</v>
      </c>
      <c r="D335" s="7">
        <v>0.91104520082168539</v>
      </c>
      <c r="E335" s="43">
        <v>0</v>
      </c>
      <c r="F335" s="43">
        <v>0</v>
      </c>
      <c r="G335" s="43">
        <v>0</v>
      </c>
      <c r="H335" s="7">
        <v>0</v>
      </c>
    </row>
    <row r="336" spans="2:8">
      <c r="B336" s="5">
        <v>333</v>
      </c>
      <c r="C336" s="7">
        <v>3.7001179655330807</v>
      </c>
      <c r="D336" s="7">
        <v>0.89845168420299881</v>
      </c>
      <c r="E336" s="43">
        <v>0</v>
      </c>
      <c r="F336" s="43">
        <v>0</v>
      </c>
      <c r="G336" s="43">
        <v>0</v>
      </c>
      <c r="H336" s="7">
        <v>0</v>
      </c>
    </row>
    <row r="337" spans="2:8">
      <c r="B337" s="5">
        <v>334</v>
      </c>
      <c r="C337" s="7">
        <v>4.3249474557565293</v>
      </c>
      <c r="D337" s="7">
        <v>1.050170930200087</v>
      </c>
      <c r="E337" s="43">
        <v>0</v>
      </c>
      <c r="F337" s="43">
        <v>0</v>
      </c>
      <c r="G337" s="43">
        <v>0</v>
      </c>
      <c r="H337" s="7">
        <v>0</v>
      </c>
    </row>
    <row r="338" spans="2:8">
      <c r="B338" s="5">
        <v>335</v>
      </c>
      <c r="C338" s="7">
        <v>4.7392474162423968</v>
      </c>
      <c r="D338" s="7">
        <v>1.1507700193997028</v>
      </c>
      <c r="E338" s="43">
        <v>0</v>
      </c>
      <c r="F338" s="43">
        <v>0</v>
      </c>
      <c r="G338" s="43">
        <v>0</v>
      </c>
      <c r="H338" s="7">
        <v>0</v>
      </c>
    </row>
    <row r="339" spans="2:8">
      <c r="B339" s="5">
        <v>336</v>
      </c>
      <c r="C339" s="7">
        <v>4.463964776208555</v>
      </c>
      <c r="D339" s="7">
        <v>1.0839267041664762</v>
      </c>
      <c r="E339" s="43">
        <v>0</v>
      </c>
      <c r="F339" s="43">
        <v>0</v>
      </c>
      <c r="G339" s="43">
        <v>0</v>
      </c>
      <c r="H339" s="7">
        <v>0</v>
      </c>
    </row>
    <row r="340" spans="2:8">
      <c r="B340" s="5">
        <v>337</v>
      </c>
      <c r="C340" s="7">
        <v>4.2700971376092527</v>
      </c>
      <c r="D340" s="7">
        <v>1.0368523384207053</v>
      </c>
      <c r="E340" s="43">
        <v>0</v>
      </c>
      <c r="F340" s="43">
        <v>0</v>
      </c>
      <c r="G340" s="43">
        <v>0</v>
      </c>
      <c r="H340" s="7">
        <v>0</v>
      </c>
    </row>
    <row r="341" spans="2:8">
      <c r="B341" s="5">
        <v>338</v>
      </c>
      <c r="C341" s="7">
        <v>3.7595386039512571</v>
      </c>
      <c r="D341" s="7">
        <v>0.91288002761273024</v>
      </c>
      <c r="E341" s="43">
        <v>0</v>
      </c>
      <c r="F341" s="43">
        <v>0</v>
      </c>
      <c r="G341" s="43">
        <v>0</v>
      </c>
      <c r="H341" s="7">
        <v>0</v>
      </c>
    </row>
    <row r="342" spans="2:8">
      <c r="B342" s="5">
        <v>339</v>
      </c>
      <c r="C342" s="7">
        <v>3.8423426799538234</v>
      </c>
      <c r="D342" s="7">
        <v>0.93298626807219098</v>
      </c>
      <c r="E342" s="43">
        <v>0</v>
      </c>
      <c r="F342" s="43">
        <v>0</v>
      </c>
      <c r="G342" s="43">
        <v>0</v>
      </c>
      <c r="H342" s="7">
        <v>0</v>
      </c>
    </row>
    <row r="343" spans="2:8">
      <c r="B343" s="5">
        <v>340</v>
      </c>
      <c r="C343" s="7">
        <v>4.1746734043741602</v>
      </c>
      <c r="D343" s="7">
        <v>1.0136818301729622</v>
      </c>
      <c r="E343" s="43">
        <v>0</v>
      </c>
      <c r="F343" s="43">
        <v>0</v>
      </c>
      <c r="G343" s="43">
        <v>0</v>
      </c>
      <c r="H343" s="7">
        <v>0</v>
      </c>
    </row>
    <row r="344" spans="2:8">
      <c r="B344" s="5">
        <v>341</v>
      </c>
      <c r="C344" s="7">
        <v>4.1545369164026074</v>
      </c>
      <c r="D344" s="7">
        <v>1.0087923478103726</v>
      </c>
      <c r="E344" s="43">
        <v>0</v>
      </c>
      <c r="F344" s="43">
        <v>0</v>
      </c>
      <c r="G344" s="43">
        <v>0</v>
      </c>
      <c r="H344" s="7">
        <v>0</v>
      </c>
    </row>
    <row r="345" spans="2:8">
      <c r="B345" s="5">
        <v>342</v>
      </c>
      <c r="C345" s="7">
        <v>4.1629066237937824</v>
      </c>
      <c r="D345" s="7">
        <v>1.010824655367033</v>
      </c>
      <c r="E345" s="43">
        <v>0</v>
      </c>
      <c r="F345" s="43">
        <v>0</v>
      </c>
      <c r="G345" s="43">
        <v>0</v>
      </c>
      <c r="H345" s="7">
        <v>0</v>
      </c>
    </row>
    <row r="346" spans="2:8">
      <c r="B346" s="5">
        <v>343</v>
      </c>
      <c r="C346" s="7">
        <v>4.5257100118785285</v>
      </c>
      <c r="D346" s="7">
        <v>1.0989194993951565</v>
      </c>
      <c r="E346" s="43">
        <v>0</v>
      </c>
      <c r="F346" s="43">
        <v>0</v>
      </c>
      <c r="G346" s="43">
        <v>0</v>
      </c>
      <c r="H346" s="7">
        <v>0</v>
      </c>
    </row>
    <row r="347" spans="2:8">
      <c r="B347" s="5">
        <v>344</v>
      </c>
      <c r="C347" s="7">
        <v>4.4625369632194634</v>
      </c>
      <c r="D347" s="7">
        <v>1.0835800068458161</v>
      </c>
      <c r="E347" s="43">
        <v>0</v>
      </c>
      <c r="F347" s="43">
        <v>0</v>
      </c>
      <c r="G347" s="43">
        <v>0</v>
      </c>
      <c r="H347" s="7">
        <v>0</v>
      </c>
    </row>
    <row r="348" spans="2:8">
      <c r="B348" s="5">
        <v>345</v>
      </c>
      <c r="C348" s="7">
        <v>3.8255353154698524</v>
      </c>
      <c r="D348" s="7">
        <v>0.92890515361359782</v>
      </c>
      <c r="E348" s="43">
        <v>0</v>
      </c>
      <c r="F348" s="43">
        <v>0</v>
      </c>
      <c r="G348" s="43">
        <v>0</v>
      </c>
      <c r="H348" s="7">
        <v>0</v>
      </c>
    </row>
    <row r="349" spans="2:8">
      <c r="B349" s="5">
        <v>346</v>
      </c>
      <c r="C349" s="7">
        <v>3.528239576036535</v>
      </c>
      <c r="D349" s="7">
        <v>0.85671668278959867</v>
      </c>
      <c r="E349" s="43">
        <v>0</v>
      </c>
      <c r="F349" s="43">
        <v>0</v>
      </c>
      <c r="G349" s="43">
        <v>0</v>
      </c>
      <c r="H349" s="7">
        <v>0</v>
      </c>
    </row>
    <row r="350" spans="2:8">
      <c r="B350" s="5">
        <v>347</v>
      </c>
      <c r="C350" s="7">
        <v>3.844685852108098</v>
      </c>
      <c r="D350" s="7">
        <v>0.93355523019393849</v>
      </c>
      <c r="E350" s="43">
        <v>0</v>
      </c>
      <c r="F350" s="43">
        <v>0</v>
      </c>
      <c r="G350" s="43">
        <v>0</v>
      </c>
      <c r="H350" s="7">
        <v>0</v>
      </c>
    </row>
    <row r="351" spans="2:8">
      <c r="B351" s="5">
        <v>348</v>
      </c>
      <c r="C351" s="7">
        <v>4.1154194708111396</v>
      </c>
      <c r="D351" s="7">
        <v>0.99929396554236027</v>
      </c>
      <c r="E351" s="43">
        <v>0</v>
      </c>
      <c r="F351" s="43">
        <v>0</v>
      </c>
      <c r="G351" s="43">
        <v>0</v>
      </c>
      <c r="H351" s="7">
        <v>0</v>
      </c>
    </row>
    <row r="352" spans="2:8">
      <c r="B352" s="5">
        <v>349</v>
      </c>
      <c r="C352" s="7">
        <v>3.4539377204244071</v>
      </c>
      <c r="D352" s="7">
        <v>0.83867492630076013</v>
      </c>
      <c r="E352" s="43">
        <v>0</v>
      </c>
      <c r="F352" s="43">
        <v>0</v>
      </c>
      <c r="G352" s="43">
        <v>0</v>
      </c>
      <c r="H352" s="7">
        <v>0</v>
      </c>
    </row>
    <row r="353" spans="2:8">
      <c r="B353" s="5">
        <v>350</v>
      </c>
      <c r="C353" s="7">
        <v>3.9354064084858473</v>
      </c>
      <c r="D353" s="7">
        <v>0.95558372696854843</v>
      </c>
      <c r="E353" s="43">
        <v>0</v>
      </c>
      <c r="F353" s="43">
        <v>0</v>
      </c>
      <c r="G353" s="43">
        <v>0</v>
      </c>
      <c r="H353" s="7">
        <v>0</v>
      </c>
    </row>
    <row r="354" spans="2:8">
      <c r="B354" s="5">
        <v>351</v>
      </c>
      <c r="C354" s="7">
        <v>3.8804955811036064</v>
      </c>
      <c r="D354" s="7">
        <v>0.94225044251596834</v>
      </c>
      <c r="E354" s="43">
        <v>0</v>
      </c>
      <c r="F354" s="43">
        <v>0</v>
      </c>
      <c r="G354" s="43">
        <v>0</v>
      </c>
      <c r="H354" s="7">
        <v>0</v>
      </c>
    </row>
    <row r="355" spans="2:8">
      <c r="B355" s="5">
        <v>352</v>
      </c>
      <c r="C355" s="7">
        <v>4.8249494808741238</v>
      </c>
      <c r="D355" s="7">
        <v>1.1715799408739107</v>
      </c>
      <c r="E355" s="43">
        <v>0</v>
      </c>
      <c r="F355" s="43">
        <v>0</v>
      </c>
      <c r="G355" s="43">
        <v>0</v>
      </c>
      <c r="H355" s="7">
        <v>0</v>
      </c>
    </row>
    <row r="356" spans="2:8">
      <c r="B356" s="5">
        <v>353</v>
      </c>
      <c r="C356" s="7">
        <v>4.4050318299727733</v>
      </c>
      <c r="D356" s="7">
        <v>1.0696167807278718</v>
      </c>
      <c r="E356" s="43">
        <v>0</v>
      </c>
      <c r="F356" s="43">
        <v>0</v>
      </c>
      <c r="G356" s="43">
        <v>0</v>
      </c>
      <c r="H356" s="7">
        <v>0</v>
      </c>
    </row>
    <row r="357" spans="2:8">
      <c r="B357" s="5">
        <v>354</v>
      </c>
      <c r="C357" s="7">
        <v>4.1220656298508009</v>
      </c>
      <c r="D357" s="7">
        <v>1.0009077661936605</v>
      </c>
      <c r="E357" s="43">
        <v>0</v>
      </c>
      <c r="F357" s="43">
        <v>0</v>
      </c>
      <c r="G357" s="43">
        <v>0</v>
      </c>
      <c r="H357" s="7">
        <v>0</v>
      </c>
    </row>
    <row r="358" spans="2:8">
      <c r="B358" s="5">
        <v>355</v>
      </c>
      <c r="C358" s="7">
        <v>4.1386934674498317</v>
      </c>
      <c r="D358" s="7">
        <v>1.0049452884658323</v>
      </c>
      <c r="E358" s="43">
        <v>0</v>
      </c>
      <c r="F358" s="43">
        <v>0</v>
      </c>
      <c r="G358" s="43">
        <v>0</v>
      </c>
      <c r="H358" s="7">
        <v>0</v>
      </c>
    </row>
    <row r="359" spans="2:8">
      <c r="B359" s="5">
        <v>356</v>
      </c>
      <c r="C359" s="7">
        <v>4.0157772210480278</v>
      </c>
      <c r="D359" s="7">
        <v>0.97509912960702927</v>
      </c>
      <c r="E359" s="43">
        <v>0</v>
      </c>
      <c r="F359" s="43">
        <v>0</v>
      </c>
      <c r="G359" s="43">
        <v>0</v>
      </c>
      <c r="H359" s="7">
        <v>0</v>
      </c>
    </row>
    <row r="360" spans="2:8">
      <c r="B360" s="5">
        <v>357</v>
      </c>
      <c r="C360" s="7">
        <v>4.0313560268060389</v>
      </c>
      <c r="D360" s="7">
        <v>0.97888192907492133</v>
      </c>
      <c r="E360" s="43">
        <v>0</v>
      </c>
      <c r="F360" s="43">
        <v>0</v>
      </c>
      <c r="G360" s="43">
        <v>0</v>
      </c>
      <c r="H360" s="7">
        <v>0</v>
      </c>
    </row>
    <row r="361" spans="2:8">
      <c r="B361" s="5">
        <v>358</v>
      </c>
      <c r="C361" s="7">
        <v>3.8117822124431484</v>
      </c>
      <c r="D361" s="7">
        <v>0.92556566587497391</v>
      </c>
      <c r="E361" s="43">
        <v>0</v>
      </c>
      <c r="F361" s="43">
        <v>0</v>
      </c>
      <c r="G361" s="43">
        <v>0</v>
      </c>
      <c r="H361" s="7">
        <v>0</v>
      </c>
    </row>
    <row r="362" spans="2:8">
      <c r="B362" s="5">
        <v>359</v>
      </c>
      <c r="C362" s="7">
        <v>4.1204040535501489</v>
      </c>
      <c r="D362" s="7">
        <v>1.0005043071581219</v>
      </c>
      <c r="E362" s="43">
        <v>0</v>
      </c>
      <c r="F362" s="43">
        <v>0</v>
      </c>
      <c r="G362" s="43">
        <v>0</v>
      </c>
      <c r="H362" s="7">
        <v>0</v>
      </c>
    </row>
    <row r="363" spans="2:8">
      <c r="B363" s="5">
        <v>360</v>
      </c>
      <c r="C363" s="7">
        <v>4.2784493500844683</v>
      </c>
      <c r="D363" s="7">
        <v>1.0388803979136945</v>
      </c>
      <c r="E363" s="43">
        <v>0</v>
      </c>
      <c r="F363" s="43">
        <v>0</v>
      </c>
      <c r="G363" s="43">
        <v>0</v>
      </c>
      <c r="H363" s="7">
        <v>0</v>
      </c>
    </row>
    <row r="364" spans="2:8">
      <c r="B364" s="5">
        <v>361</v>
      </c>
      <c r="C364" s="7">
        <v>4.3703501275317995</v>
      </c>
      <c r="D364" s="7">
        <v>1.0611954724724657</v>
      </c>
      <c r="E364" s="43">
        <v>0</v>
      </c>
      <c r="F364" s="43">
        <v>0</v>
      </c>
      <c r="G364" s="43">
        <v>0</v>
      </c>
      <c r="H364" s="7">
        <v>0</v>
      </c>
    </row>
    <row r="365" spans="2:8">
      <c r="B365" s="5">
        <v>362</v>
      </c>
      <c r="C365" s="7">
        <v>4.3648385089010997</v>
      </c>
      <c r="D365" s="7">
        <v>1.0598571575626266</v>
      </c>
      <c r="E365" s="43">
        <v>0</v>
      </c>
      <c r="F365" s="43">
        <v>0</v>
      </c>
      <c r="G365" s="43">
        <v>0</v>
      </c>
      <c r="H365" s="7">
        <v>0</v>
      </c>
    </row>
    <row r="366" spans="2:8">
      <c r="B366" s="5">
        <v>363</v>
      </c>
      <c r="C366" s="7">
        <v>3.6304462574104113</v>
      </c>
      <c r="D366" s="7">
        <v>0.88153420641250524</v>
      </c>
      <c r="E366" s="43">
        <v>0</v>
      </c>
      <c r="F366" s="43">
        <v>0</v>
      </c>
      <c r="G366" s="43">
        <v>0</v>
      </c>
      <c r="H366" s="7">
        <v>0</v>
      </c>
    </row>
    <row r="367" spans="2:8">
      <c r="B367" s="5">
        <v>364</v>
      </c>
      <c r="C367" s="7">
        <v>4.2945133063216767</v>
      </c>
      <c r="D367" s="7">
        <v>1.042781000183872</v>
      </c>
      <c r="E367" s="43">
        <v>0</v>
      </c>
      <c r="F367" s="43">
        <v>0</v>
      </c>
      <c r="G367" s="43">
        <v>0</v>
      </c>
      <c r="H367" s="7">
        <v>0</v>
      </c>
    </row>
    <row r="368" spans="2:8">
      <c r="B368" s="5">
        <v>365</v>
      </c>
      <c r="C368" s="7">
        <v>3.7974798386006974</v>
      </c>
      <c r="D368" s="7">
        <v>0.92209280582387565</v>
      </c>
      <c r="E368" s="43">
        <v>0</v>
      </c>
      <c r="F368" s="43">
        <v>0</v>
      </c>
      <c r="G368" s="43">
        <v>0</v>
      </c>
      <c r="H368" s="7">
        <v>0</v>
      </c>
    </row>
    <row r="369" spans="2:8">
      <c r="B369" s="5">
        <v>366</v>
      </c>
      <c r="C369" s="7">
        <v>4.2728702515823045</v>
      </c>
      <c r="D369" s="7">
        <v>1.0375256977413496</v>
      </c>
      <c r="E369" s="43">
        <v>0</v>
      </c>
      <c r="F369" s="43">
        <v>0</v>
      </c>
      <c r="G369" s="43">
        <v>0</v>
      </c>
      <c r="H369" s="7">
        <v>0</v>
      </c>
    </row>
    <row r="370" spans="2:8">
      <c r="B370" s="5">
        <v>367</v>
      </c>
      <c r="C370" s="7">
        <v>3.7712552701760909</v>
      </c>
      <c r="D370" s="7">
        <v>0.91572503379929104</v>
      </c>
      <c r="E370" s="43">
        <v>0</v>
      </c>
      <c r="F370" s="43">
        <v>0</v>
      </c>
      <c r="G370" s="43">
        <v>0</v>
      </c>
      <c r="H370" s="7">
        <v>0</v>
      </c>
    </row>
    <row r="371" spans="2:8">
      <c r="B371" s="5">
        <v>368</v>
      </c>
      <c r="C371" s="7">
        <v>4.3149509562272854</v>
      </c>
      <c r="D371" s="7">
        <v>1.0477436097952117</v>
      </c>
      <c r="E371" s="43">
        <v>0</v>
      </c>
      <c r="F371" s="43">
        <v>0</v>
      </c>
      <c r="G371" s="43">
        <v>0</v>
      </c>
      <c r="H371" s="7">
        <v>0</v>
      </c>
    </row>
    <row r="372" spans="2:8">
      <c r="B372" s="5">
        <v>369</v>
      </c>
      <c r="C372" s="7">
        <v>3.9901754225869857</v>
      </c>
      <c r="D372" s="7">
        <v>0.96888257674027889</v>
      </c>
      <c r="E372" s="43">
        <v>0</v>
      </c>
      <c r="F372" s="43">
        <v>0</v>
      </c>
      <c r="G372" s="43">
        <v>0</v>
      </c>
      <c r="H372" s="7">
        <v>0</v>
      </c>
    </row>
    <row r="373" spans="2:8">
      <c r="B373" s="5">
        <v>370</v>
      </c>
      <c r="C373" s="7">
        <v>4.4846721164170766</v>
      </c>
      <c r="D373" s="7">
        <v>1.0889547991783146</v>
      </c>
      <c r="E373" s="43">
        <v>0</v>
      </c>
      <c r="F373" s="43">
        <v>0</v>
      </c>
      <c r="G373" s="43">
        <v>0</v>
      </c>
      <c r="H373" s="7">
        <v>0</v>
      </c>
    </row>
    <row r="374" spans="2:8">
      <c r="B374" s="5">
        <v>371</v>
      </c>
      <c r="C374" s="7">
        <v>3.8826400483303107</v>
      </c>
      <c r="D374" s="7">
        <v>0.94277115569579073</v>
      </c>
      <c r="E374" s="43">
        <v>0</v>
      </c>
      <c r="F374" s="43">
        <v>0</v>
      </c>
      <c r="G374" s="43">
        <v>0</v>
      </c>
      <c r="H374" s="7">
        <v>0</v>
      </c>
    </row>
    <row r="375" spans="2:8">
      <c r="B375" s="5">
        <v>372</v>
      </c>
      <c r="C375" s="7">
        <v>4.0770986758376422</v>
      </c>
      <c r="D375" s="7">
        <v>0.98998902361762997</v>
      </c>
      <c r="E375" s="43">
        <v>0</v>
      </c>
      <c r="F375" s="43">
        <v>0</v>
      </c>
      <c r="G375" s="43">
        <v>0</v>
      </c>
      <c r="H375" s="7">
        <v>0</v>
      </c>
    </row>
    <row r="376" spans="2:8">
      <c r="B376" s="5">
        <v>373</v>
      </c>
      <c r="C376" s="7">
        <v>4.4697413319313597</v>
      </c>
      <c r="D376" s="7">
        <v>1.0853293503162451</v>
      </c>
      <c r="E376" s="43">
        <v>0</v>
      </c>
      <c r="F376" s="43">
        <v>0</v>
      </c>
      <c r="G376" s="43">
        <v>0</v>
      </c>
      <c r="H376" s="7">
        <v>0</v>
      </c>
    </row>
    <row r="377" spans="2:8">
      <c r="B377" s="5">
        <v>374</v>
      </c>
      <c r="C377" s="7">
        <v>3.7783629463378547</v>
      </c>
      <c r="D377" s="7">
        <v>0.91745089867111174</v>
      </c>
      <c r="E377" s="43">
        <v>0</v>
      </c>
      <c r="F377" s="43">
        <v>0</v>
      </c>
      <c r="G377" s="43">
        <v>0</v>
      </c>
      <c r="H377" s="7">
        <v>0</v>
      </c>
    </row>
    <row r="378" spans="2:8">
      <c r="B378" s="5">
        <v>375</v>
      </c>
      <c r="C378" s="7">
        <v>4.4198109363910243</v>
      </c>
      <c r="D378" s="7">
        <v>1.0732053995708875</v>
      </c>
      <c r="E378" s="43">
        <v>0</v>
      </c>
      <c r="F378" s="43">
        <v>0</v>
      </c>
      <c r="G378" s="43">
        <v>0</v>
      </c>
      <c r="H378" s="7">
        <v>0</v>
      </c>
    </row>
    <row r="379" spans="2:8">
      <c r="B379" s="5">
        <v>376</v>
      </c>
      <c r="C379" s="7">
        <v>4.258199193100265</v>
      </c>
      <c r="D379" s="7">
        <v>1.033963314778154</v>
      </c>
      <c r="E379" s="43">
        <v>0</v>
      </c>
      <c r="F379" s="43">
        <v>0</v>
      </c>
      <c r="G379" s="43">
        <v>0</v>
      </c>
      <c r="H379" s="7">
        <v>0</v>
      </c>
    </row>
    <row r="380" spans="2:8">
      <c r="B380" s="5">
        <v>377</v>
      </c>
      <c r="C380" s="7">
        <v>4.9093379840066032</v>
      </c>
      <c r="D380" s="7">
        <v>1.192070907235796</v>
      </c>
      <c r="E380" s="43">
        <v>0</v>
      </c>
      <c r="F380" s="43">
        <v>0</v>
      </c>
      <c r="G380" s="43">
        <v>0</v>
      </c>
      <c r="H380" s="7">
        <v>0</v>
      </c>
    </row>
    <row r="381" spans="2:8">
      <c r="B381" s="5">
        <v>378</v>
      </c>
      <c r="C381" s="7">
        <v>4.1461902421114409</v>
      </c>
      <c r="D381" s="7">
        <v>1.0067656330828296</v>
      </c>
      <c r="E381" s="43">
        <v>0</v>
      </c>
      <c r="F381" s="43">
        <v>0</v>
      </c>
      <c r="G381" s="43">
        <v>0</v>
      </c>
      <c r="H381" s="7">
        <v>0</v>
      </c>
    </row>
    <row r="382" spans="2:8">
      <c r="B382" s="5">
        <v>379</v>
      </c>
      <c r="C382" s="7">
        <v>4.3529457160281488</v>
      </c>
      <c r="D382" s="7">
        <v>1.0569693848250779</v>
      </c>
      <c r="E382" s="43">
        <v>0</v>
      </c>
      <c r="F382" s="43">
        <v>0</v>
      </c>
      <c r="G382" s="43">
        <v>0</v>
      </c>
      <c r="H382" s="7">
        <v>0</v>
      </c>
    </row>
    <row r="383" spans="2:8">
      <c r="B383" s="5">
        <v>380</v>
      </c>
      <c r="C383" s="7">
        <v>4.2139272317216996</v>
      </c>
      <c r="D383" s="7">
        <v>1.0232133282550051</v>
      </c>
      <c r="E383" s="43">
        <v>0</v>
      </c>
      <c r="F383" s="43">
        <v>0</v>
      </c>
      <c r="G383" s="43">
        <v>0</v>
      </c>
      <c r="H383" s="7">
        <v>0</v>
      </c>
    </row>
    <row r="384" spans="2:8">
      <c r="B384" s="5">
        <v>381</v>
      </c>
      <c r="C384" s="7">
        <v>4.373690769577677</v>
      </c>
      <c r="D384" s="7">
        <v>1.0620066372786681</v>
      </c>
      <c r="E384" s="43">
        <v>0</v>
      </c>
      <c r="F384" s="43">
        <v>0</v>
      </c>
      <c r="G384" s="43">
        <v>0</v>
      </c>
      <c r="H384" s="7">
        <v>0</v>
      </c>
    </row>
    <row r="385" spans="2:8">
      <c r="B385" s="5">
        <v>382</v>
      </c>
      <c r="C385" s="7">
        <v>4.1992932434058092</v>
      </c>
      <c r="D385" s="7">
        <v>1.0196599465597476</v>
      </c>
      <c r="E385" s="43">
        <v>0</v>
      </c>
      <c r="F385" s="43">
        <v>0</v>
      </c>
      <c r="G385" s="43">
        <v>0</v>
      </c>
      <c r="H385" s="7">
        <v>0</v>
      </c>
    </row>
    <row r="386" spans="2:8">
      <c r="B386" s="5">
        <v>383</v>
      </c>
      <c r="C386" s="7">
        <v>3.8180977004867689</v>
      </c>
      <c r="D386" s="7">
        <v>0.92709917397450214</v>
      </c>
      <c r="E386" s="43">
        <v>0</v>
      </c>
      <c r="F386" s="43">
        <v>0</v>
      </c>
      <c r="G386" s="43">
        <v>0</v>
      </c>
      <c r="H386" s="7">
        <v>0</v>
      </c>
    </row>
    <row r="387" spans="2:8">
      <c r="B387" s="5">
        <v>384</v>
      </c>
      <c r="C387" s="7">
        <v>3.8527816225183238</v>
      </c>
      <c r="D387" s="7">
        <v>0.93552102118431846</v>
      </c>
      <c r="E387" s="43">
        <v>0</v>
      </c>
      <c r="F387" s="43">
        <v>0</v>
      </c>
      <c r="G387" s="43">
        <v>0</v>
      </c>
      <c r="H387" s="7">
        <v>0</v>
      </c>
    </row>
    <row r="388" spans="2:8">
      <c r="B388" s="5">
        <v>385</v>
      </c>
      <c r="C388" s="7">
        <v>4.0720704923178488</v>
      </c>
      <c r="D388" s="7">
        <v>0.98876809498942897</v>
      </c>
      <c r="E388" s="43">
        <v>0</v>
      </c>
      <c r="F388" s="43">
        <v>0</v>
      </c>
      <c r="G388" s="43">
        <v>0</v>
      </c>
      <c r="H388" s="7">
        <v>0</v>
      </c>
    </row>
    <row r="389" spans="2:8">
      <c r="B389" s="5">
        <v>386</v>
      </c>
      <c r="C389" s="7">
        <v>4.1104342302327712</v>
      </c>
      <c r="D389" s="7">
        <v>0.99808346419199401</v>
      </c>
      <c r="E389" s="43">
        <v>0</v>
      </c>
      <c r="F389" s="43">
        <v>0</v>
      </c>
      <c r="G389" s="43">
        <v>0</v>
      </c>
      <c r="H389" s="7">
        <v>0</v>
      </c>
    </row>
    <row r="390" spans="2:8">
      <c r="B390" s="5">
        <v>387</v>
      </c>
      <c r="C390" s="7">
        <v>3.719645060702284</v>
      </c>
      <c r="D390" s="7">
        <v>0.90319319561041567</v>
      </c>
      <c r="E390" s="43">
        <v>0</v>
      </c>
      <c r="F390" s="43">
        <v>0</v>
      </c>
      <c r="G390" s="43">
        <v>0</v>
      </c>
      <c r="H390" s="7">
        <v>0</v>
      </c>
    </row>
    <row r="391" spans="2:8">
      <c r="B391" s="5">
        <v>388</v>
      </c>
      <c r="C391" s="7">
        <v>3.2245298121137229</v>
      </c>
      <c r="D391" s="7">
        <v>0.7829707775381608</v>
      </c>
      <c r="E391" s="43">
        <v>0</v>
      </c>
      <c r="F391" s="43">
        <v>0</v>
      </c>
      <c r="G391" s="43">
        <v>0</v>
      </c>
      <c r="H391" s="7">
        <v>0</v>
      </c>
    </row>
    <row r="392" spans="2:8">
      <c r="B392" s="5">
        <v>389</v>
      </c>
      <c r="C392" s="7">
        <v>3.8858383876506921</v>
      </c>
      <c r="D392" s="7">
        <v>0.94354776697570575</v>
      </c>
      <c r="E392" s="43">
        <v>0</v>
      </c>
      <c r="F392" s="43">
        <v>0</v>
      </c>
      <c r="G392" s="43">
        <v>0</v>
      </c>
      <c r="H392" s="7">
        <v>0</v>
      </c>
    </row>
    <row r="393" spans="2:8">
      <c r="B393" s="5">
        <v>390</v>
      </c>
      <c r="C393" s="7">
        <v>4.4485955460236806</v>
      </c>
      <c r="D393" s="7">
        <v>1.0801947932184655</v>
      </c>
      <c r="E393" s="43">
        <v>0</v>
      </c>
      <c r="F393" s="43">
        <v>0</v>
      </c>
      <c r="G393" s="43">
        <v>0</v>
      </c>
      <c r="H393" s="7">
        <v>0</v>
      </c>
    </row>
    <row r="394" spans="2:8">
      <c r="B394" s="5">
        <v>391</v>
      </c>
      <c r="C394" s="7">
        <v>4.2366859556058873</v>
      </c>
      <c r="D394" s="7">
        <v>1.0287395341745273</v>
      </c>
      <c r="E394" s="43">
        <v>0</v>
      </c>
      <c r="F394" s="43">
        <v>0</v>
      </c>
      <c r="G394" s="43">
        <v>0</v>
      </c>
      <c r="H394" s="7">
        <v>0</v>
      </c>
    </row>
    <row r="395" spans="2:8">
      <c r="B395" s="5">
        <v>392</v>
      </c>
      <c r="C395" s="7">
        <v>4.265498669749328</v>
      </c>
      <c r="D395" s="7">
        <v>1.035735752076165</v>
      </c>
      <c r="E395" s="43">
        <v>0</v>
      </c>
      <c r="F395" s="43">
        <v>0</v>
      </c>
      <c r="G395" s="43">
        <v>0</v>
      </c>
      <c r="H395" s="7">
        <v>0</v>
      </c>
    </row>
    <row r="396" spans="2:8">
      <c r="B396" s="5">
        <v>393</v>
      </c>
      <c r="C396" s="7">
        <v>4.0754237259695785</v>
      </c>
      <c r="D396" s="7">
        <v>0.98958231725206669</v>
      </c>
      <c r="E396" s="43">
        <v>0</v>
      </c>
      <c r="F396" s="43">
        <v>0</v>
      </c>
      <c r="G396" s="43">
        <v>0</v>
      </c>
      <c r="H396" s="7">
        <v>0</v>
      </c>
    </row>
    <row r="397" spans="2:8">
      <c r="B397" s="5">
        <v>394</v>
      </c>
      <c r="C397" s="7">
        <v>4.0712314569382002</v>
      </c>
      <c r="D397" s="7">
        <v>0.98856436290386496</v>
      </c>
      <c r="E397" s="43">
        <v>0</v>
      </c>
      <c r="F397" s="43">
        <v>0</v>
      </c>
      <c r="G397" s="43">
        <v>0</v>
      </c>
      <c r="H397" s="7">
        <v>0</v>
      </c>
    </row>
    <row r="398" spans="2:8">
      <c r="B398" s="5">
        <v>395</v>
      </c>
      <c r="C398" s="7">
        <v>4.195020264737936</v>
      </c>
      <c r="D398" s="7">
        <v>1.0186223945366835</v>
      </c>
      <c r="E398" s="43">
        <v>0</v>
      </c>
      <c r="F398" s="43">
        <v>0</v>
      </c>
      <c r="G398" s="43">
        <v>0</v>
      </c>
      <c r="H398" s="7">
        <v>0</v>
      </c>
    </row>
    <row r="399" spans="2:8">
      <c r="B399" s="5">
        <v>396</v>
      </c>
      <c r="C399" s="7">
        <v>3.9236810728493254</v>
      </c>
      <c r="D399" s="7">
        <v>0.95273661570112134</v>
      </c>
      <c r="E399" s="43">
        <v>0</v>
      </c>
      <c r="F399" s="43">
        <v>0</v>
      </c>
      <c r="G399" s="43">
        <v>0</v>
      </c>
      <c r="H399" s="7">
        <v>0</v>
      </c>
    </row>
    <row r="400" spans="2:8">
      <c r="B400" s="5">
        <v>397</v>
      </c>
      <c r="C400" s="7">
        <v>4.5170092426738453</v>
      </c>
      <c r="D400" s="7">
        <v>1.0968068043895844</v>
      </c>
      <c r="E400" s="43">
        <v>0</v>
      </c>
      <c r="F400" s="43">
        <v>0</v>
      </c>
      <c r="G400" s="43">
        <v>0</v>
      </c>
      <c r="H400" s="7">
        <v>0</v>
      </c>
    </row>
    <row r="401" spans="2:8">
      <c r="B401" s="5">
        <v>398</v>
      </c>
      <c r="C401" s="7">
        <v>4.5328783318961019</v>
      </c>
      <c r="D401" s="7">
        <v>1.1006600896284104</v>
      </c>
      <c r="E401" s="43">
        <v>0</v>
      </c>
      <c r="F401" s="43">
        <v>0</v>
      </c>
      <c r="G401" s="43">
        <v>0</v>
      </c>
      <c r="H401" s="7">
        <v>0</v>
      </c>
    </row>
    <row r="402" spans="2:8">
      <c r="B402" s="5">
        <v>399</v>
      </c>
      <c r="C402" s="7">
        <v>4.165422846437929</v>
      </c>
      <c r="D402" s="7">
        <v>1.011435637096135</v>
      </c>
      <c r="E402" s="43">
        <v>0</v>
      </c>
      <c r="F402" s="43">
        <v>0</v>
      </c>
      <c r="G402" s="43">
        <v>0</v>
      </c>
      <c r="H402" s="7">
        <v>0</v>
      </c>
    </row>
    <row r="403" spans="2:8">
      <c r="B403" s="5">
        <v>400</v>
      </c>
      <c r="C403" s="7">
        <v>4.0879621546813452</v>
      </c>
      <c r="D403" s="7">
        <v>0.99262686137154665</v>
      </c>
      <c r="E403" s="43">
        <v>0</v>
      </c>
      <c r="F403" s="43">
        <v>0</v>
      </c>
      <c r="G403" s="43">
        <v>0</v>
      </c>
      <c r="H403" s="7">
        <v>0</v>
      </c>
    </row>
    <row r="404" spans="2:8">
      <c r="B404" s="5">
        <v>401</v>
      </c>
      <c r="C404" s="7">
        <v>4.7084147273395942</v>
      </c>
      <c r="D404" s="7">
        <v>1.1432833172104013</v>
      </c>
      <c r="E404" s="43">
        <v>0</v>
      </c>
      <c r="F404" s="43">
        <v>0</v>
      </c>
      <c r="G404" s="43">
        <v>0</v>
      </c>
      <c r="H404" s="7">
        <v>0</v>
      </c>
    </row>
    <row r="405" spans="2:8">
      <c r="B405" s="5">
        <v>402</v>
      </c>
      <c r="C405" s="7">
        <v>3.6492855781984761</v>
      </c>
      <c r="D405" s="7">
        <v>0.88610871448196327</v>
      </c>
      <c r="E405" s="43">
        <v>0</v>
      </c>
      <c r="F405" s="43">
        <v>0</v>
      </c>
      <c r="G405" s="43">
        <v>0</v>
      </c>
      <c r="H405" s="7">
        <v>0</v>
      </c>
    </row>
    <row r="406" spans="2:8">
      <c r="B406" s="5">
        <v>403</v>
      </c>
      <c r="C406" s="7">
        <v>4.0661907070921108</v>
      </c>
      <c r="D406" s="7">
        <v>0.98734038295753568</v>
      </c>
      <c r="E406" s="43">
        <v>0</v>
      </c>
      <c r="F406" s="43">
        <v>0</v>
      </c>
      <c r="G406" s="43">
        <v>0</v>
      </c>
      <c r="H406" s="7">
        <v>0</v>
      </c>
    </row>
    <row r="407" spans="2:8">
      <c r="B407" s="5">
        <v>404</v>
      </c>
      <c r="C407" s="7">
        <v>4.2358009199763149</v>
      </c>
      <c r="D407" s="7">
        <v>1.028524632444535</v>
      </c>
      <c r="E407" s="43">
        <v>0</v>
      </c>
      <c r="F407" s="43">
        <v>0</v>
      </c>
      <c r="G407" s="43">
        <v>0</v>
      </c>
      <c r="H407" s="7">
        <v>0</v>
      </c>
    </row>
    <row r="408" spans="2:8">
      <c r="B408" s="5">
        <v>405</v>
      </c>
      <c r="C408" s="7">
        <v>4.3838726808578059</v>
      </c>
      <c r="D408" s="7">
        <v>1.0644789788156817</v>
      </c>
      <c r="E408" s="43">
        <v>0</v>
      </c>
      <c r="F408" s="43">
        <v>0</v>
      </c>
      <c r="G408" s="43">
        <v>0</v>
      </c>
      <c r="H408" s="7">
        <v>0</v>
      </c>
    </row>
    <row r="409" spans="2:8">
      <c r="B409" s="5">
        <v>406</v>
      </c>
      <c r="C409" s="7">
        <v>3.6537655669891373</v>
      </c>
      <c r="D409" s="7">
        <v>0.88719653208985405</v>
      </c>
      <c r="E409" s="43">
        <v>0</v>
      </c>
      <c r="F409" s="43">
        <v>0</v>
      </c>
      <c r="G409" s="43">
        <v>0</v>
      </c>
      <c r="H409" s="7">
        <v>0</v>
      </c>
    </row>
    <row r="410" spans="2:8">
      <c r="B410" s="5">
        <v>407</v>
      </c>
      <c r="C410" s="7">
        <v>3.8772600651294922</v>
      </c>
      <c r="D410" s="7">
        <v>0.94146480411111555</v>
      </c>
      <c r="E410" s="43">
        <v>0</v>
      </c>
      <c r="F410" s="43">
        <v>0</v>
      </c>
      <c r="G410" s="43">
        <v>0</v>
      </c>
      <c r="H410" s="7">
        <v>0</v>
      </c>
    </row>
    <row r="411" spans="2:8">
      <c r="B411" s="5">
        <v>408</v>
      </c>
      <c r="C411" s="7">
        <v>4.6928624058220825</v>
      </c>
      <c r="D411" s="7">
        <v>1.1395069485673379</v>
      </c>
      <c r="E411" s="43">
        <v>0</v>
      </c>
      <c r="F411" s="43">
        <v>0</v>
      </c>
      <c r="G411" s="43">
        <v>0</v>
      </c>
      <c r="H411" s="7">
        <v>0</v>
      </c>
    </row>
    <row r="412" spans="2:8">
      <c r="B412" s="5">
        <v>409</v>
      </c>
      <c r="C412" s="7">
        <v>4.067872239822159</v>
      </c>
      <c r="D412" s="7">
        <v>0.98774868775414681</v>
      </c>
      <c r="E412" s="43">
        <v>0</v>
      </c>
      <c r="F412" s="43">
        <v>0</v>
      </c>
      <c r="G412" s="43">
        <v>0</v>
      </c>
      <c r="H412" s="7">
        <v>0</v>
      </c>
    </row>
    <row r="413" spans="2:8">
      <c r="B413" s="5">
        <v>410</v>
      </c>
      <c r="C413" s="7">
        <v>4.2269953119126678</v>
      </c>
      <c r="D413" s="7">
        <v>1.0263864807777743</v>
      </c>
      <c r="E413" s="43">
        <v>0</v>
      </c>
      <c r="F413" s="43">
        <v>0</v>
      </c>
      <c r="G413" s="43">
        <v>0</v>
      </c>
      <c r="H413" s="7">
        <v>0</v>
      </c>
    </row>
    <row r="414" spans="2:8">
      <c r="B414" s="5">
        <v>411</v>
      </c>
      <c r="C414" s="7">
        <v>4.001737582105517</v>
      </c>
      <c r="D414" s="7">
        <v>0.97169006606608255</v>
      </c>
      <c r="E414" s="43">
        <v>0</v>
      </c>
      <c r="F414" s="43">
        <v>0</v>
      </c>
      <c r="G414" s="43">
        <v>0</v>
      </c>
      <c r="H414" s="7">
        <v>0</v>
      </c>
    </row>
    <row r="415" spans="2:8">
      <c r="B415" s="5">
        <v>412</v>
      </c>
      <c r="C415" s="7">
        <v>3.8481751973634739</v>
      </c>
      <c r="D415" s="7">
        <v>0.93440250267299485</v>
      </c>
      <c r="E415" s="43">
        <v>0</v>
      </c>
      <c r="F415" s="43">
        <v>0</v>
      </c>
      <c r="G415" s="43">
        <v>0</v>
      </c>
      <c r="H415" s="7">
        <v>0</v>
      </c>
    </row>
    <row r="416" spans="2:8">
      <c r="B416" s="5">
        <v>413</v>
      </c>
      <c r="C416" s="7">
        <v>4.2572915828195796</v>
      </c>
      <c r="D416" s="7">
        <v>1.0337429315382471</v>
      </c>
      <c r="E416" s="43">
        <v>0</v>
      </c>
      <c r="F416" s="43">
        <v>0</v>
      </c>
      <c r="G416" s="43">
        <v>0</v>
      </c>
      <c r="H416" s="7">
        <v>0</v>
      </c>
    </row>
    <row r="417" spans="2:8">
      <c r="B417" s="5">
        <v>414</v>
      </c>
      <c r="C417" s="7">
        <v>3.7144580242225045</v>
      </c>
      <c r="D417" s="7">
        <v>0.90193369477701213</v>
      </c>
      <c r="E417" s="43">
        <v>0</v>
      </c>
      <c r="F417" s="43">
        <v>0</v>
      </c>
      <c r="G417" s="43">
        <v>0</v>
      </c>
      <c r="H417" s="7">
        <v>0</v>
      </c>
    </row>
    <row r="418" spans="2:8">
      <c r="B418" s="5">
        <v>415</v>
      </c>
      <c r="C418" s="7">
        <v>3.7410716603758161</v>
      </c>
      <c r="D418" s="7">
        <v>0.90839593907501615</v>
      </c>
      <c r="E418" s="43">
        <v>0</v>
      </c>
      <c r="F418" s="43">
        <v>0</v>
      </c>
      <c r="G418" s="43">
        <v>0</v>
      </c>
      <c r="H418" s="7">
        <v>0</v>
      </c>
    </row>
    <row r="419" spans="2:8">
      <c r="B419" s="5">
        <v>416</v>
      </c>
      <c r="C419" s="7">
        <v>3.8963473918941944</v>
      </c>
      <c r="D419" s="7">
        <v>0.94609953225719756</v>
      </c>
      <c r="E419" s="43">
        <v>0</v>
      </c>
      <c r="F419" s="43">
        <v>0</v>
      </c>
      <c r="G419" s="43">
        <v>0</v>
      </c>
      <c r="H419" s="7">
        <v>0</v>
      </c>
    </row>
    <row r="420" spans="2:8">
      <c r="B420" s="5">
        <v>417</v>
      </c>
      <c r="C420" s="7">
        <v>4.3572346958378185</v>
      </c>
      <c r="D420" s="7">
        <v>1.0580108221979956</v>
      </c>
      <c r="E420" s="43">
        <v>0</v>
      </c>
      <c r="F420" s="43">
        <v>0</v>
      </c>
      <c r="G420" s="43">
        <v>0</v>
      </c>
      <c r="H420" s="7">
        <v>0</v>
      </c>
    </row>
    <row r="421" spans="2:8">
      <c r="B421" s="5">
        <v>418</v>
      </c>
      <c r="C421" s="7">
        <v>4.087127808182264</v>
      </c>
      <c r="D421" s="7">
        <v>0.99242426782607296</v>
      </c>
      <c r="E421" s="43">
        <v>0</v>
      </c>
      <c r="F421" s="43">
        <v>0</v>
      </c>
      <c r="G421" s="43">
        <v>0</v>
      </c>
      <c r="H421" s="7">
        <v>0</v>
      </c>
    </row>
    <row r="422" spans="2:8">
      <c r="B422" s="5">
        <v>419</v>
      </c>
      <c r="C422" s="7">
        <v>4.1645838110582805</v>
      </c>
      <c r="D422" s="7">
        <v>1.0112319050105709</v>
      </c>
      <c r="E422" s="43">
        <v>0</v>
      </c>
      <c r="F422" s="43">
        <v>0</v>
      </c>
      <c r="G422" s="43">
        <v>0</v>
      </c>
      <c r="H422" s="7">
        <v>0</v>
      </c>
    </row>
    <row r="423" spans="2:8">
      <c r="B423" s="5">
        <v>420</v>
      </c>
      <c r="C423" s="7">
        <v>3.8243060078770328</v>
      </c>
      <c r="D423" s="7">
        <v>0.92860665678526411</v>
      </c>
      <c r="E423" s="43">
        <v>0</v>
      </c>
      <c r="F423" s="43">
        <v>0</v>
      </c>
      <c r="G423" s="43">
        <v>0</v>
      </c>
      <c r="H423" s="7">
        <v>0</v>
      </c>
    </row>
    <row r="424" spans="2:8">
      <c r="B424" s="5">
        <v>421</v>
      </c>
      <c r="C424" s="7">
        <v>4.2429053092255273</v>
      </c>
      <c r="D424" s="7">
        <v>1.0302496991979861</v>
      </c>
      <c r="E424" s="43">
        <v>0</v>
      </c>
      <c r="F424" s="43">
        <v>0</v>
      </c>
      <c r="G424" s="43">
        <v>0</v>
      </c>
      <c r="H424" s="7">
        <v>0</v>
      </c>
    </row>
    <row r="425" spans="2:8">
      <c r="B425" s="5">
        <v>422</v>
      </c>
      <c r="C425" s="7">
        <v>4.0987930979340774</v>
      </c>
      <c r="D425" s="7">
        <v>0.99525679892963814</v>
      </c>
      <c r="E425" s="43">
        <v>0</v>
      </c>
      <c r="F425" s="43">
        <v>0</v>
      </c>
      <c r="G425" s="43">
        <v>0</v>
      </c>
      <c r="H425" s="7">
        <v>0</v>
      </c>
    </row>
    <row r="426" spans="2:8">
      <c r="B426" s="5">
        <v>423</v>
      </c>
      <c r="C426" s="7">
        <v>3.8205935570407705</v>
      </c>
      <c r="D426" s="7">
        <v>0.92770521046992205</v>
      </c>
      <c r="E426" s="43">
        <v>0</v>
      </c>
      <c r="F426" s="43">
        <v>0</v>
      </c>
      <c r="G426" s="43">
        <v>0</v>
      </c>
      <c r="H426" s="7">
        <v>0</v>
      </c>
    </row>
    <row r="427" spans="2:8">
      <c r="B427" s="5">
        <v>424</v>
      </c>
      <c r="C427" s="7">
        <v>3.9373381739369178</v>
      </c>
      <c r="D427" s="7">
        <v>0.95605279253325925</v>
      </c>
      <c r="E427" s="43">
        <v>0</v>
      </c>
      <c r="F427" s="43">
        <v>0</v>
      </c>
      <c r="G427" s="43">
        <v>0</v>
      </c>
      <c r="H427" s="7">
        <v>0</v>
      </c>
    </row>
    <row r="428" spans="2:8">
      <c r="B428" s="5">
        <v>425</v>
      </c>
      <c r="C428" s="7">
        <v>3.8550656849908522</v>
      </c>
      <c r="D428" s="7">
        <v>0.93607563046823417</v>
      </c>
      <c r="E428" s="43">
        <v>0</v>
      </c>
      <c r="F428" s="43">
        <v>0</v>
      </c>
      <c r="G428" s="43">
        <v>0</v>
      </c>
      <c r="H428" s="7">
        <v>0</v>
      </c>
    </row>
    <row r="429" spans="2:8">
      <c r="B429" s="5">
        <v>426</v>
      </c>
      <c r="C429" s="7">
        <v>4.0636658752857162</v>
      </c>
      <c r="D429" s="7">
        <v>0.98672731077715781</v>
      </c>
      <c r="E429" s="43">
        <v>0</v>
      </c>
      <c r="F429" s="43">
        <v>0</v>
      </c>
      <c r="G429" s="43">
        <v>0</v>
      </c>
      <c r="H429" s="7">
        <v>0</v>
      </c>
    </row>
    <row r="430" spans="2:8">
      <c r="B430" s="5">
        <v>427</v>
      </c>
      <c r="C430" s="7">
        <v>4.1578817300304909</v>
      </c>
      <c r="D430" s="7">
        <v>1.009604525547761</v>
      </c>
      <c r="E430" s="43">
        <v>0</v>
      </c>
      <c r="F430" s="43">
        <v>0</v>
      </c>
      <c r="G430" s="43">
        <v>0</v>
      </c>
      <c r="H430" s="7">
        <v>0</v>
      </c>
    </row>
    <row r="431" spans="2:8">
      <c r="B431" s="5">
        <v>428</v>
      </c>
      <c r="C431" s="7">
        <v>4.0670316385142868</v>
      </c>
      <c r="D431" s="7">
        <v>0.98754457543453</v>
      </c>
      <c r="E431" s="43">
        <v>0</v>
      </c>
      <c r="F431" s="43">
        <v>0</v>
      </c>
      <c r="G431" s="43">
        <v>0</v>
      </c>
      <c r="H431" s="7">
        <v>0</v>
      </c>
    </row>
    <row r="432" spans="2:8">
      <c r="B432" s="5">
        <v>429</v>
      </c>
      <c r="C432" s="7">
        <v>4.1873604130628506</v>
      </c>
      <c r="D432" s="7">
        <v>1.0167624520423273</v>
      </c>
      <c r="E432" s="43">
        <v>0</v>
      </c>
      <c r="F432" s="43">
        <v>0</v>
      </c>
      <c r="G432" s="43">
        <v>0</v>
      </c>
      <c r="H432" s="7">
        <v>0</v>
      </c>
    </row>
    <row r="433" spans="2:8">
      <c r="B433" s="5">
        <v>430</v>
      </c>
      <c r="C433" s="7">
        <v>3.5988239736612528</v>
      </c>
      <c r="D433" s="7">
        <v>0.87385577714148521</v>
      </c>
      <c r="E433" s="43">
        <v>0</v>
      </c>
      <c r="F433" s="43">
        <v>0</v>
      </c>
      <c r="G433" s="43">
        <v>0</v>
      </c>
      <c r="H433" s="7">
        <v>0</v>
      </c>
    </row>
    <row r="434" spans="2:8">
      <c r="B434" s="5">
        <v>431</v>
      </c>
      <c r="C434" s="7">
        <v>4.331036257068444</v>
      </c>
      <c r="D434" s="7">
        <v>1.0516493948988952</v>
      </c>
      <c r="E434" s="43">
        <v>0</v>
      </c>
      <c r="F434" s="43">
        <v>0</v>
      </c>
      <c r="G434" s="43">
        <v>0</v>
      </c>
      <c r="H434" s="7">
        <v>0</v>
      </c>
    </row>
    <row r="435" spans="2:8">
      <c r="B435" s="5">
        <v>432</v>
      </c>
      <c r="C435" s="7">
        <v>3.6829882018055642</v>
      </c>
      <c r="D435" s="7">
        <v>0.89429228571507269</v>
      </c>
      <c r="E435" s="43">
        <v>0</v>
      </c>
      <c r="F435" s="43">
        <v>0</v>
      </c>
      <c r="G435" s="43">
        <v>0</v>
      </c>
      <c r="H435" s="7">
        <v>0</v>
      </c>
    </row>
    <row r="436" spans="2:8">
      <c r="B436" s="5">
        <v>433</v>
      </c>
      <c r="C436" s="7">
        <v>3.4715610573056175</v>
      </c>
      <c r="D436" s="7">
        <v>0.84295417275984408</v>
      </c>
      <c r="E436" s="43">
        <v>0</v>
      </c>
      <c r="F436" s="43">
        <v>0</v>
      </c>
      <c r="G436" s="43">
        <v>0</v>
      </c>
      <c r="H436" s="7">
        <v>0</v>
      </c>
    </row>
    <row r="437" spans="2:8">
      <c r="B437" s="5">
        <v>434</v>
      </c>
      <c r="C437" s="7">
        <v>4.167941786697936</v>
      </c>
      <c r="D437" s="7">
        <v>1.0120472787086705</v>
      </c>
      <c r="E437" s="43">
        <v>0</v>
      </c>
      <c r="F437" s="43">
        <v>0</v>
      </c>
      <c r="G437" s="43">
        <v>0</v>
      </c>
      <c r="H437" s="7">
        <v>0</v>
      </c>
    </row>
    <row r="438" spans="2:8">
      <c r="B438" s="5">
        <v>435</v>
      </c>
      <c r="C438" s="7">
        <v>4.1411910453467637</v>
      </c>
      <c r="D438" s="7">
        <v>1.0055517429326437</v>
      </c>
      <c r="E438" s="43">
        <v>0</v>
      </c>
      <c r="F438" s="43">
        <v>0</v>
      </c>
      <c r="G438" s="43">
        <v>0</v>
      </c>
      <c r="H438" s="7">
        <v>0</v>
      </c>
    </row>
    <row r="439" spans="2:8">
      <c r="B439" s="5">
        <v>436</v>
      </c>
      <c r="C439" s="7">
        <v>3.8539252234845542</v>
      </c>
      <c r="D439" s="7">
        <v>0.93579870698345702</v>
      </c>
      <c r="E439" s="43">
        <v>0</v>
      </c>
      <c r="F439" s="43">
        <v>0</v>
      </c>
      <c r="G439" s="43">
        <v>0</v>
      </c>
      <c r="H439" s="7">
        <v>0</v>
      </c>
    </row>
    <row r="440" spans="2:8">
      <c r="B440" s="5">
        <v>437</v>
      </c>
      <c r="C440" s="7">
        <v>4.1890592747289048</v>
      </c>
      <c r="D440" s="7">
        <v>1.0171749645998491</v>
      </c>
      <c r="E440" s="43">
        <v>0</v>
      </c>
      <c r="F440" s="43">
        <v>0</v>
      </c>
      <c r="G440" s="43">
        <v>0</v>
      </c>
      <c r="H440" s="7">
        <v>0</v>
      </c>
    </row>
    <row r="441" spans="2:8">
      <c r="B441" s="5">
        <v>438</v>
      </c>
      <c r="C441" s="7">
        <v>3.4974068871337329</v>
      </c>
      <c r="D441" s="7">
        <v>0.84922998060029731</v>
      </c>
      <c r="E441" s="43">
        <v>0</v>
      </c>
      <c r="F441" s="43">
        <v>0</v>
      </c>
      <c r="G441" s="43">
        <v>0</v>
      </c>
      <c r="H441" s="7">
        <v>0</v>
      </c>
    </row>
    <row r="442" spans="2:8">
      <c r="B442" s="5">
        <v>439</v>
      </c>
      <c r="C442" s="7">
        <v>4.2061584278301734</v>
      </c>
      <c r="D442" s="7">
        <v>1.021326930306182</v>
      </c>
      <c r="E442" s="43">
        <v>0</v>
      </c>
      <c r="F442" s="43">
        <v>0</v>
      </c>
      <c r="G442" s="43">
        <v>0</v>
      </c>
      <c r="H442" s="7">
        <v>0</v>
      </c>
    </row>
    <row r="443" spans="2:8">
      <c r="B443" s="5">
        <v>440</v>
      </c>
      <c r="C443" s="7">
        <v>4.2859597273677661</v>
      </c>
      <c r="D443" s="7">
        <v>1.0407040454789975</v>
      </c>
      <c r="E443" s="43">
        <v>0</v>
      </c>
      <c r="F443" s="43">
        <v>0</v>
      </c>
      <c r="G443" s="43">
        <v>0</v>
      </c>
      <c r="H443" s="7">
        <v>0</v>
      </c>
    </row>
    <row r="444" spans="2:8">
      <c r="B444" s="5">
        <v>441</v>
      </c>
      <c r="C444" s="7">
        <v>3.7853176066668661</v>
      </c>
      <c r="D444" s="7">
        <v>0.91913960869167455</v>
      </c>
      <c r="E444" s="43">
        <v>0</v>
      </c>
      <c r="F444" s="43">
        <v>0</v>
      </c>
      <c r="G444" s="43">
        <v>0</v>
      </c>
      <c r="H444" s="7">
        <v>0</v>
      </c>
    </row>
    <row r="445" spans="2:8">
      <c r="B445" s="5">
        <v>442</v>
      </c>
      <c r="C445" s="7">
        <v>3.7179269387270844</v>
      </c>
      <c r="D445" s="7">
        <v>0.90277600632167843</v>
      </c>
      <c r="E445" s="43">
        <v>0</v>
      </c>
      <c r="F445" s="43">
        <v>0</v>
      </c>
      <c r="G445" s="43">
        <v>0</v>
      </c>
      <c r="H445" s="7">
        <v>0</v>
      </c>
    </row>
    <row r="446" spans="2:8">
      <c r="B446" s="5">
        <v>443</v>
      </c>
      <c r="C446" s="7">
        <v>3.4270560985526917</v>
      </c>
      <c r="D446" s="7">
        <v>0.83214761050441866</v>
      </c>
      <c r="E446" s="43">
        <v>0</v>
      </c>
      <c r="F446" s="43">
        <v>0</v>
      </c>
      <c r="G446" s="43">
        <v>0</v>
      </c>
      <c r="H446" s="7">
        <v>0</v>
      </c>
    </row>
    <row r="447" spans="2:8">
      <c r="B447" s="5">
        <v>444</v>
      </c>
      <c r="C447" s="7">
        <v>4.1278821612169105</v>
      </c>
      <c r="D447" s="7">
        <v>1.0023201191107243</v>
      </c>
      <c r="E447" s="43">
        <v>0</v>
      </c>
      <c r="F447" s="43">
        <v>0</v>
      </c>
      <c r="G447" s="43">
        <v>0</v>
      </c>
      <c r="H447" s="7">
        <v>0</v>
      </c>
    </row>
    <row r="448" spans="2:8">
      <c r="B448" s="5">
        <v>445</v>
      </c>
      <c r="C448" s="7">
        <v>4.1120961198201176</v>
      </c>
      <c r="D448" s="7">
        <v>0.99848699929887963</v>
      </c>
      <c r="E448" s="43">
        <v>0</v>
      </c>
      <c r="F448" s="43">
        <v>0</v>
      </c>
      <c r="G448" s="43">
        <v>0</v>
      </c>
      <c r="H448" s="7">
        <v>0</v>
      </c>
    </row>
    <row r="449" spans="2:8">
      <c r="B449" s="5">
        <v>446</v>
      </c>
      <c r="C449" s="7">
        <v>4.0209936651339353</v>
      </c>
      <c r="D449" s="7">
        <v>0.97636577110824396</v>
      </c>
      <c r="E449" s="43">
        <v>0</v>
      </c>
      <c r="F449" s="43">
        <v>0</v>
      </c>
      <c r="G449" s="43">
        <v>0</v>
      </c>
      <c r="H449" s="7">
        <v>0</v>
      </c>
    </row>
    <row r="450" spans="2:8">
      <c r="B450" s="5">
        <v>447</v>
      </c>
      <c r="C450" s="7">
        <v>4.2765846827052325</v>
      </c>
      <c r="D450" s="7">
        <v>1.0384276249040341</v>
      </c>
      <c r="E450" s="43">
        <v>0</v>
      </c>
      <c r="F450" s="43">
        <v>0</v>
      </c>
      <c r="G450" s="43">
        <v>0</v>
      </c>
      <c r="H450" s="7">
        <v>0</v>
      </c>
    </row>
    <row r="451" spans="2:8">
      <c r="B451" s="5">
        <v>448</v>
      </c>
      <c r="C451" s="7">
        <v>4.5239474464884832</v>
      </c>
      <c r="D451" s="7">
        <v>1.0984915184880732</v>
      </c>
      <c r="E451" s="43">
        <v>0</v>
      </c>
      <c r="F451" s="43">
        <v>0</v>
      </c>
      <c r="G451" s="43">
        <v>0</v>
      </c>
      <c r="H451" s="7">
        <v>0</v>
      </c>
    </row>
    <row r="452" spans="2:8">
      <c r="B452" s="5">
        <v>449</v>
      </c>
      <c r="C452" s="7">
        <v>4.0441916746583786</v>
      </c>
      <c r="D452" s="7">
        <v>0.98199864306571694</v>
      </c>
      <c r="E452" s="43">
        <v>0</v>
      </c>
      <c r="F452" s="43">
        <v>0</v>
      </c>
      <c r="G452" s="43">
        <v>0</v>
      </c>
      <c r="H452" s="7">
        <v>0</v>
      </c>
    </row>
    <row r="453" spans="2:8">
      <c r="B453" s="5">
        <v>450</v>
      </c>
      <c r="C453" s="7">
        <v>4.4405043896208296</v>
      </c>
      <c r="D453" s="7">
        <v>1.0782301225876889</v>
      </c>
      <c r="E453" s="43">
        <v>0</v>
      </c>
      <c r="F453" s="43">
        <v>0</v>
      </c>
      <c r="G453" s="43">
        <v>0</v>
      </c>
      <c r="H453" s="7">
        <v>0</v>
      </c>
    </row>
    <row r="454" spans="2:8">
      <c r="B454" s="5">
        <v>451</v>
      </c>
      <c r="C454" s="7">
        <v>4.7253868173455906</v>
      </c>
      <c r="D454" s="7">
        <v>1.1474044298323163</v>
      </c>
      <c r="E454" s="43">
        <v>0</v>
      </c>
      <c r="F454" s="43">
        <v>0</v>
      </c>
      <c r="G454" s="43">
        <v>0</v>
      </c>
      <c r="H454" s="7">
        <v>0</v>
      </c>
    </row>
    <row r="455" spans="2:8">
      <c r="B455" s="5">
        <v>452</v>
      </c>
      <c r="C455" s="7">
        <v>4.24558410638795</v>
      </c>
      <c r="D455" s="7">
        <v>1.0309001567900511</v>
      </c>
      <c r="E455" s="43">
        <v>0</v>
      </c>
      <c r="F455" s="43">
        <v>0</v>
      </c>
      <c r="G455" s="43">
        <v>0</v>
      </c>
      <c r="H455" s="7">
        <v>0</v>
      </c>
    </row>
    <row r="456" spans="2:8">
      <c r="B456" s="5">
        <v>453</v>
      </c>
      <c r="C456" s="7">
        <v>4.4987759974757848</v>
      </c>
      <c r="D456" s="7">
        <v>1.0923794617996236</v>
      </c>
      <c r="E456" s="43">
        <v>0</v>
      </c>
      <c r="F456" s="43">
        <v>0</v>
      </c>
      <c r="G456" s="43">
        <v>0</v>
      </c>
      <c r="H456" s="7">
        <v>0</v>
      </c>
    </row>
    <row r="457" spans="2:8">
      <c r="B457" s="5">
        <v>454</v>
      </c>
      <c r="C457" s="7">
        <v>4.1511957869106446</v>
      </c>
      <c r="D457" s="7">
        <v>1.0079810646439555</v>
      </c>
      <c r="E457" s="43">
        <v>0</v>
      </c>
      <c r="F457" s="43">
        <v>0</v>
      </c>
      <c r="G457" s="43">
        <v>0</v>
      </c>
      <c r="H457" s="7">
        <v>0</v>
      </c>
    </row>
    <row r="458" spans="2:8">
      <c r="B458" s="5">
        <v>455</v>
      </c>
      <c r="C458" s="7">
        <v>3.7019533088927616</v>
      </c>
      <c r="D458" s="7">
        <v>0.89889733684109208</v>
      </c>
      <c r="E458" s="43">
        <v>0</v>
      </c>
      <c r="F458" s="43">
        <v>0</v>
      </c>
      <c r="G458" s="43">
        <v>0</v>
      </c>
      <c r="H458" s="7">
        <v>0</v>
      </c>
    </row>
    <row r="459" spans="2:8">
      <c r="B459" s="5">
        <v>456</v>
      </c>
      <c r="C459" s="7">
        <v>4.0737476795823468</v>
      </c>
      <c r="D459" s="7">
        <v>0.98917534463296708</v>
      </c>
      <c r="E459" s="43">
        <v>0</v>
      </c>
      <c r="F459" s="43">
        <v>0</v>
      </c>
      <c r="G459" s="43">
        <v>0</v>
      </c>
      <c r="H459" s="7">
        <v>0</v>
      </c>
    </row>
    <row r="460" spans="2:8">
      <c r="B460" s="5">
        <v>457</v>
      </c>
      <c r="C460" s="7">
        <v>3.620404524662014</v>
      </c>
      <c r="D460" s="7">
        <v>0.87909590261134141</v>
      </c>
      <c r="E460" s="43">
        <v>0</v>
      </c>
      <c r="F460" s="43">
        <v>0</v>
      </c>
      <c r="G460" s="43">
        <v>0</v>
      </c>
      <c r="H460" s="7">
        <v>0</v>
      </c>
    </row>
    <row r="461" spans="2:8">
      <c r="B461" s="5">
        <v>458</v>
      </c>
      <c r="C461" s="7">
        <v>4.4365299936428455</v>
      </c>
      <c r="D461" s="7">
        <v>1.0772650715289465</v>
      </c>
      <c r="E461" s="43">
        <v>0</v>
      </c>
      <c r="F461" s="43">
        <v>0</v>
      </c>
      <c r="G461" s="43">
        <v>0</v>
      </c>
      <c r="H461" s="7">
        <v>0</v>
      </c>
    </row>
    <row r="462" spans="2:8">
      <c r="B462" s="5">
        <v>459</v>
      </c>
      <c r="C462" s="7">
        <v>3.7934743768627421</v>
      </c>
      <c r="D462" s="7">
        <v>0.92112021146931755</v>
      </c>
      <c r="E462" s="43">
        <v>0</v>
      </c>
      <c r="F462" s="43">
        <v>0</v>
      </c>
      <c r="G462" s="43">
        <v>0</v>
      </c>
      <c r="H462" s="7">
        <v>0</v>
      </c>
    </row>
    <row r="463" spans="2:8">
      <c r="B463" s="5">
        <v>460</v>
      </c>
      <c r="C463" s="7">
        <v>3.9775464498086661</v>
      </c>
      <c r="D463" s="7">
        <v>0.96581604697876089</v>
      </c>
      <c r="E463" s="43">
        <v>0</v>
      </c>
      <c r="F463" s="43">
        <v>0</v>
      </c>
      <c r="G463" s="43">
        <v>0</v>
      </c>
      <c r="H463" s="7">
        <v>0</v>
      </c>
    </row>
    <row r="464" spans="2:8">
      <c r="B464" s="5">
        <v>461</v>
      </c>
      <c r="C464" s="7">
        <v>4.1503610394698613</v>
      </c>
      <c r="D464" s="7">
        <v>1.0077783737430055</v>
      </c>
      <c r="E464" s="43">
        <v>0</v>
      </c>
      <c r="F464" s="43">
        <v>0</v>
      </c>
      <c r="G464" s="43">
        <v>0</v>
      </c>
      <c r="H464" s="7">
        <v>0</v>
      </c>
    </row>
    <row r="465" spans="2:8">
      <c r="B465" s="5">
        <v>462</v>
      </c>
      <c r="C465" s="7">
        <v>4.1312071003073489</v>
      </c>
      <c r="D465" s="7">
        <v>1.003127470971801</v>
      </c>
      <c r="E465" s="43">
        <v>0</v>
      </c>
      <c r="F465" s="43">
        <v>0</v>
      </c>
      <c r="G465" s="43">
        <v>0</v>
      </c>
      <c r="H465" s="7">
        <v>0</v>
      </c>
    </row>
    <row r="466" spans="2:8">
      <c r="B466" s="5">
        <v>463</v>
      </c>
      <c r="C466" s="7">
        <v>4.0096589914634615</v>
      </c>
      <c r="D466" s="7">
        <v>0.97361351922222572</v>
      </c>
      <c r="E466" s="43">
        <v>0</v>
      </c>
      <c r="F466" s="43">
        <v>0</v>
      </c>
      <c r="G466" s="43">
        <v>0</v>
      </c>
      <c r="H466" s="7">
        <v>0</v>
      </c>
    </row>
    <row r="467" spans="2:8">
      <c r="B467" s="5">
        <v>464</v>
      </c>
      <c r="C467" s="7">
        <v>3.9838853395300493</v>
      </c>
      <c r="D467" s="7">
        <v>0.9673552374043648</v>
      </c>
      <c r="E467" s="43">
        <v>0</v>
      </c>
      <c r="F467" s="43">
        <v>0</v>
      </c>
      <c r="G467" s="43">
        <v>0</v>
      </c>
      <c r="H467" s="7">
        <v>0</v>
      </c>
    </row>
    <row r="468" spans="2:8">
      <c r="B468" s="5">
        <v>465</v>
      </c>
      <c r="C468" s="7">
        <v>3.9544602835411649</v>
      </c>
      <c r="D468" s="7">
        <v>0.96021033246964549</v>
      </c>
      <c r="E468" s="43">
        <v>0</v>
      </c>
      <c r="F468" s="43">
        <v>0</v>
      </c>
      <c r="G468" s="43">
        <v>0</v>
      </c>
      <c r="H468" s="7">
        <v>0</v>
      </c>
    </row>
    <row r="469" spans="2:8">
      <c r="B469" s="5">
        <v>466</v>
      </c>
      <c r="C469" s="7">
        <v>4.1780477762733703</v>
      </c>
      <c r="D469" s="7">
        <v>1.0145011851622392</v>
      </c>
      <c r="E469" s="43">
        <v>0</v>
      </c>
      <c r="F469" s="43">
        <v>0</v>
      </c>
      <c r="G469" s="43">
        <v>0</v>
      </c>
      <c r="H469" s="7">
        <v>0</v>
      </c>
    </row>
    <row r="470" spans="2:8">
      <c r="B470" s="5">
        <v>467</v>
      </c>
      <c r="C470" s="7">
        <v>3.7264128054230685</v>
      </c>
      <c r="D470" s="7">
        <v>0.90483651933665499</v>
      </c>
      <c r="E470" s="43">
        <v>0</v>
      </c>
      <c r="F470" s="43">
        <v>0</v>
      </c>
      <c r="G470" s="43">
        <v>0</v>
      </c>
      <c r="H470" s="7">
        <v>0</v>
      </c>
    </row>
    <row r="471" spans="2:8">
      <c r="B471" s="5">
        <v>468</v>
      </c>
      <c r="C471" s="7">
        <v>4.2173967114212569</v>
      </c>
      <c r="D471" s="7">
        <v>1.0240557770386416</v>
      </c>
      <c r="E471" s="43">
        <v>0</v>
      </c>
      <c r="F471" s="43">
        <v>0</v>
      </c>
      <c r="G471" s="43">
        <v>0</v>
      </c>
      <c r="H471" s="7">
        <v>0</v>
      </c>
    </row>
    <row r="472" spans="2:8">
      <c r="B472" s="5">
        <v>469</v>
      </c>
      <c r="C472" s="7">
        <v>4.3022161089445872</v>
      </c>
      <c r="D472" s="7">
        <v>1.0446513719001533</v>
      </c>
      <c r="E472" s="43">
        <v>0</v>
      </c>
      <c r="F472" s="43">
        <v>0</v>
      </c>
      <c r="G472" s="43">
        <v>0</v>
      </c>
      <c r="H472" s="7">
        <v>0</v>
      </c>
    </row>
    <row r="473" spans="2:8">
      <c r="B473" s="5">
        <v>470</v>
      </c>
      <c r="C473" s="7">
        <v>4.2393461633639413</v>
      </c>
      <c r="D473" s="7">
        <v>1.0293854779424874</v>
      </c>
      <c r="E473" s="43">
        <v>0</v>
      </c>
      <c r="F473" s="43">
        <v>0</v>
      </c>
      <c r="G473" s="43">
        <v>0</v>
      </c>
      <c r="H473" s="7">
        <v>0</v>
      </c>
    </row>
    <row r="474" spans="2:8">
      <c r="B474" s="5">
        <v>471</v>
      </c>
      <c r="C474" s="7">
        <v>3.7230495362482938</v>
      </c>
      <c r="D474" s="7">
        <v>0.90401986027803782</v>
      </c>
      <c r="E474" s="43">
        <v>0</v>
      </c>
      <c r="F474" s="43">
        <v>0</v>
      </c>
      <c r="G474" s="43">
        <v>0</v>
      </c>
      <c r="H474" s="7">
        <v>0</v>
      </c>
    </row>
    <row r="475" spans="2:8">
      <c r="B475" s="5">
        <v>472</v>
      </c>
      <c r="C475" s="7">
        <v>4.5119180659929592</v>
      </c>
      <c r="D475" s="7">
        <v>1.0955705799486</v>
      </c>
      <c r="E475" s="43">
        <v>0</v>
      </c>
      <c r="F475" s="43">
        <v>0</v>
      </c>
      <c r="G475" s="43">
        <v>0</v>
      </c>
      <c r="H475" s="7">
        <v>0</v>
      </c>
    </row>
    <row r="476" spans="2:8">
      <c r="B476" s="5">
        <v>473</v>
      </c>
      <c r="C476" s="7">
        <v>3.9702382320920013</v>
      </c>
      <c r="D476" s="7">
        <v>0.96404148720060689</v>
      </c>
      <c r="E476" s="43">
        <v>0</v>
      </c>
      <c r="F476" s="43">
        <v>0</v>
      </c>
      <c r="G476" s="43">
        <v>0</v>
      </c>
      <c r="H476" s="7">
        <v>0</v>
      </c>
    </row>
    <row r="477" spans="2:8">
      <c r="B477" s="5">
        <v>474</v>
      </c>
      <c r="C477" s="7">
        <v>4.3486956733819122</v>
      </c>
      <c r="D477" s="7">
        <v>1.0559374020588486</v>
      </c>
      <c r="E477" s="43">
        <v>0</v>
      </c>
      <c r="F477" s="43">
        <v>0</v>
      </c>
      <c r="G477" s="43">
        <v>0</v>
      </c>
      <c r="H477" s="7">
        <v>0</v>
      </c>
    </row>
    <row r="478" spans="2:8">
      <c r="B478" s="5">
        <v>475</v>
      </c>
      <c r="C478" s="7">
        <v>4.0526862260428409</v>
      </c>
      <c r="D478" s="7">
        <v>0.98406126487102463</v>
      </c>
      <c r="E478" s="43">
        <v>0</v>
      </c>
      <c r="F478" s="43">
        <v>0</v>
      </c>
      <c r="G478" s="43">
        <v>0</v>
      </c>
      <c r="H478" s="7">
        <v>0</v>
      </c>
    </row>
    <row r="479" spans="2:8">
      <c r="B479" s="5">
        <v>476</v>
      </c>
      <c r="C479" s="7">
        <v>3.6888259855035335</v>
      </c>
      <c r="D479" s="7">
        <v>0.89570979906040671</v>
      </c>
      <c r="E479" s="43">
        <v>0</v>
      </c>
      <c r="F479" s="43">
        <v>0</v>
      </c>
      <c r="G479" s="43">
        <v>0</v>
      </c>
      <c r="H479" s="7">
        <v>0</v>
      </c>
    </row>
    <row r="480" spans="2:8">
      <c r="B480" s="5">
        <v>477</v>
      </c>
      <c r="C480" s="7">
        <v>4.0279118431343051</v>
      </c>
      <c r="D480" s="7">
        <v>0.97804562259783101</v>
      </c>
      <c r="E480" s="43">
        <v>0</v>
      </c>
      <c r="F480" s="43">
        <v>0</v>
      </c>
      <c r="G480" s="43">
        <v>0</v>
      </c>
      <c r="H480" s="7">
        <v>0</v>
      </c>
    </row>
    <row r="481" spans="2:8">
      <c r="B481" s="5">
        <v>478</v>
      </c>
      <c r="C481" s="7">
        <v>3.5199496438636313</v>
      </c>
      <c r="D481" s="7">
        <v>0.85470374601513532</v>
      </c>
      <c r="E481" s="43">
        <v>0</v>
      </c>
      <c r="F481" s="43">
        <v>0</v>
      </c>
      <c r="G481" s="43">
        <v>0</v>
      </c>
      <c r="H481" s="7">
        <v>0</v>
      </c>
    </row>
    <row r="482" spans="2:8">
      <c r="B482" s="5">
        <v>479</v>
      </c>
      <c r="C482" s="7">
        <v>3.7109442914976012</v>
      </c>
      <c r="D482" s="7">
        <v>0.90108050060484368</v>
      </c>
      <c r="E482" s="43">
        <v>0</v>
      </c>
      <c r="F482" s="43">
        <v>0</v>
      </c>
      <c r="G482" s="43">
        <v>0</v>
      </c>
      <c r="H482" s="7">
        <v>0</v>
      </c>
    </row>
    <row r="483" spans="2:8">
      <c r="B483" s="5">
        <v>480</v>
      </c>
      <c r="C483" s="7">
        <v>4.0996252367782091</v>
      </c>
      <c r="D483" s="7">
        <v>0.99545885641887633</v>
      </c>
      <c r="E483" s="43">
        <v>0</v>
      </c>
      <c r="F483" s="43">
        <v>0</v>
      </c>
      <c r="G483" s="43">
        <v>0</v>
      </c>
      <c r="H483" s="7">
        <v>0</v>
      </c>
    </row>
    <row r="484" spans="2:8">
      <c r="B484" s="5">
        <v>481</v>
      </c>
      <c r="C484" s="7">
        <v>4.3966686726484623</v>
      </c>
      <c r="D484" s="7">
        <v>1.0675860636390453</v>
      </c>
      <c r="E484" s="43">
        <v>0</v>
      </c>
      <c r="F484" s="43">
        <v>0</v>
      </c>
      <c r="G484" s="43">
        <v>0</v>
      </c>
      <c r="H484" s="7">
        <v>0</v>
      </c>
    </row>
    <row r="485" spans="2:8">
      <c r="B485" s="5">
        <v>482</v>
      </c>
      <c r="C485" s="7">
        <v>4.2402346262516595</v>
      </c>
      <c r="D485" s="7">
        <v>1.0296012118691509</v>
      </c>
      <c r="E485" s="43">
        <v>0</v>
      </c>
      <c r="F485" s="43">
        <v>0</v>
      </c>
      <c r="G485" s="43">
        <v>0</v>
      </c>
      <c r="H485" s="7">
        <v>0</v>
      </c>
    </row>
    <row r="486" spans="2:8">
      <c r="B486" s="5">
        <v>483</v>
      </c>
      <c r="C486" s="7">
        <v>4.3954883957123396</v>
      </c>
      <c r="D486" s="7">
        <v>1.0672994722895361</v>
      </c>
      <c r="E486" s="43">
        <v>0</v>
      </c>
      <c r="F486" s="43">
        <v>0</v>
      </c>
      <c r="G486" s="43">
        <v>0</v>
      </c>
      <c r="H486" s="7">
        <v>0</v>
      </c>
    </row>
    <row r="487" spans="2:8">
      <c r="B487" s="5">
        <v>484</v>
      </c>
      <c r="C487" s="7">
        <v>4.1662621837657046</v>
      </c>
      <c r="D487" s="7">
        <v>1.0116394424998489</v>
      </c>
      <c r="E487" s="43">
        <v>0</v>
      </c>
      <c r="F487" s="43">
        <v>0</v>
      </c>
      <c r="G487" s="43">
        <v>0</v>
      </c>
      <c r="H487" s="7">
        <v>0</v>
      </c>
    </row>
    <row r="488" spans="2:8">
      <c r="B488" s="5">
        <v>485</v>
      </c>
      <c r="C488" s="7">
        <v>4.2384585693200219</v>
      </c>
      <c r="D488" s="7">
        <v>1.0291699549859017</v>
      </c>
      <c r="E488" s="43">
        <v>0</v>
      </c>
      <c r="F488" s="43">
        <v>0</v>
      </c>
      <c r="G488" s="43">
        <v>0</v>
      </c>
      <c r="H488" s="7">
        <v>0</v>
      </c>
    </row>
    <row r="489" spans="2:8">
      <c r="B489" s="5">
        <v>486</v>
      </c>
      <c r="C489" s="7">
        <v>4.3041572663340011</v>
      </c>
      <c r="D489" s="7">
        <v>1.0451227179875127</v>
      </c>
      <c r="E489" s="43">
        <v>0</v>
      </c>
      <c r="F489" s="43">
        <v>0</v>
      </c>
      <c r="G489" s="43">
        <v>0</v>
      </c>
      <c r="H489" s="7">
        <v>0</v>
      </c>
    </row>
    <row r="490" spans="2:8">
      <c r="B490" s="5">
        <v>487</v>
      </c>
      <c r="C490" s="7">
        <v>4.1179117739255799</v>
      </c>
      <c r="D490" s="7">
        <v>0.9998991392021116</v>
      </c>
      <c r="E490" s="43">
        <v>0</v>
      </c>
      <c r="F490" s="43">
        <v>0</v>
      </c>
      <c r="G490" s="43">
        <v>0</v>
      </c>
      <c r="H490" s="7">
        <v>0</v>
      </c>
    </row>
    <row r="491" spans="2:8">
      <c r="B491" s="5">
        <v>488</v>
      </c>
      <c r="C491" s="7">
        <v>3.9628572804730844</v>
      </c>
      <c r="D491" s="7">
        <v>0.96224926639175457</v>
      </c>
      <c r="E491" s="43">
        <v>0</v>
      </c>
      <c r="F491" s="43">
        <v>0</v>
      </c>
      <c r="G491" s="43">
        <v>0</v>
      </c>
      <c r="H491" s="7">
        <v>0</v>
      </c>
    </row>
    <row r="492" spans="2:8">
      <c r="B492" s="5">
        <v>489</v>
      </c>
      <c r="C492" s="7">
        <v>4.6086764504286926</v>
      </c>
      <c r="D492" s="7">
        <v>1.1190651642474878</v>
      </c>
      <c r="E492" s="43">
        <v>0</v>
      </c>
      <c r="F492" s="43">
        <v>0</v>
      </c>
      <c r="G492" s="43">
        <v>0</v>
      </c>
      <c r="H492" s="7">
        <v>0</v>
      </c>
    </row>
    <row r="493" spans="2:8">
      <c r="B493" s="5">
        <v>490</v>
      </c>
      <c r="C493" s="7">
        <v>3.7669129714447696</v>
      </c>
      <c r="D493" s="7">
        <v>0.91467064968375478</v>
      </c>
      <c r="E493" s="43">
        <v>0</v>
      </c>
      <c r="F493" s="43">
        <v>0</v>
      </c>
      <c r="G493" s="43">
        <v>0</v>
      </c>
      <c r="H493" s="7">
        <v>0</v>
      </c>
    </row>
    <row r="494" spans="2:8">
      <c r="B494" s="5">
        <v>491</v>
      </c>
      <c r="C494" s="7">
        <v>4.2775163865105252</v>
      </c>
      <c r="D494" s="7">
        <v>1.0386538584622182</v>
      </c>
      <c r="E494" s="43">
        <v>0</v>
      </c>
      <c r="F494" s="43">
        <v>0</v>
      </c>
      <c r="G494" s="43">
        <v>0</v>
      </c>
      <c r="H494" s="7">
        <v>0</v>
      </c>
    </row>
    <row r="495" spans="2:8">
      <c r="B495" s="5">
        <v>492</v>
      </c>
      <c r="C495" s="7">
        <v>4.3070810290869241</v>
      </c>
      <c r="D495" s="7">
        <v>1.0458326573986456</v>
      </c>
      <c r="E495" s="43">
        <v>0</v>
      </c>
      <c r="F495" s="43">
        <v>0</v>
      </c>
      <c r="G495" s="43">
        <v>0</v>
      </c>
      <c r="H495" s="7">
        <v>0</v>
      </c>
    </row>
    <row r="496" spans="2:8">
      <c r="B496" s="5">
        <v>493</v>
      </c>
      <c r="C496" s="7">
        <v>4.4554916760203378</v>
      </c>
      <c r="D496" s="7">
        <v>1.0818692910770997</v>
      </c>
      <c r="E496" s="43">
        <v>0</v>
      </c>
      <c r="F496" s="43">
        <v>0</v>
      </c>
      <c r="G496" s="43">
        <v>0</v>
      </c>
      <c r="H496" s="7">
        <v>0</v>
      </c>
    </row>
    <row r="497" spans="2:8">
      <c r="B497" s="5">
        <v>494</v>
      </c>
      <c r="C497" s="7">
        <v>4.4418395226032938</v>
      </c>
      <c r="D497" s="7">
        <v>1.0785543156236688</v>
      </c>
      <c r="E497" s="43">
        <v>0</v>
      </c>
      <c r="F497" s="43">
        <v>0</v>
      </c>
      <c r="G497" s="43">
        <v>0</v>
      </c>
      <c r="H497" s="7">
        <v>0</v>
      </c>
    </row>
    <row r="498" spans="2:8">
      <c r="B498" s="5">
        <v>495</v>
      </c>
      <c r="C498" s="7">
        <v>4.5421208334718832</v>
      </c>
      <c r="D498" s="7">
        <v>1.1029043264836571</v>
      </c>
      <c r="E498" s="43">
        <v>0</v>
      </c>
      <c r="F498" s="43">
        <v>0</v>
      </c>
      <c r="G498" s="43">
        <v>0</v>
      </c>
      <c r="H498" s="7">
        <v>0</v>
      </c>
    </row>
    <row r="499" spans="2:8">
      <c r="B499" s="5">
        <v>496</v>
      </c>
      <c r="C499" s="7">
        <v>3.5437918975540468</v>
      </c>
      <c r="D499" s="7">
        <v>0.86049305143266219</v>
      </c>
      <c r="E499" s="43">
        <v>0</v>
      </c>
      <c r="F499" s="43">
        <v>0</v>
      </c>
      <c r="G499" s="43">
        <v>0</v>
      </c>
      <c r="H499" s="7">
        <v>0</v>
      </c>
    </row>
    <row r="500" spans="2:8">
      <c r="B500" s="5">
        <v>497</v>
      </c>
      <c r="C500" s="7">
        <v>4.6966322070661448</v>
      </c>
      <c r="D500" s="7">
        <v>1.1404223205388233</v>
      </c>
      <c r="E500" s="43">
        <v>0</v>
      </c>
      <c r="F500" s="43">
        <v>0</v>
      </c>
      <c r="G500" s="43">
        <v>0</v>
      </c>
      <c r="H500" s="7">
        <v>0</v>
      </c>
    </row>
    <row r="501" spans="2:8">
      <c r="B501" s="5">
        <v>498</v>
      </c>
      <c r="C501" s="7">
        <v>3.8193477482219413</v>
      </c>
      <c r="D501" s="7">
        <v>0.92740270686276727</v>
      </c>
      <c r="E501" s="43">
        <v>0</v>
      </c>
      <c r="F501" s="43">
        <v>0</v>
      </c>
      <c r="G501" s="43">
        <v>0</v>
      </c>
      <c r="H501" s="7">
        <v>0</v>
      </c>
    </row>
    <row r="502" spans="2:8">
      <c r="B502" s="5">
        <v>499</v>
      </c>
      <c r="C502" s="7">
        <v>3.5715709599605447</v>
      </c>
      <c r="D502" s="7">
        <v>0.86723828108133427</v>
      </c>
      <c r="E502" s="43">
        <v>0</v>
      </c>
      <c r="F502" s="43">
        <v>0</v>
      </c>
      <c r="G502" s="43">
        <v>0</v>
      </c>
      <c r="H502" s="7">
        <v>0</v>
      </c>
    </row>
    <row r="503" spans="2:8">
      <c r="B503" s="5">
        <v>500</v>
      </c>
      <c r="C503" s="7">
        <v>4.6784811595142406</v>
      </c>
      <c r="D503" s="7">
        <v>1.136014936937823</v>
      </c>
      <c r="E503" s="43">
        <v>0</v>
      </c>
      <c r="F503" s="43">
        <v>0</v>
      </c>
      <c r="G503" s="43">
        <v>0</v>
      </c>
      <c r="H503" s="7">
        <v>0</v>
      </c>
    </row>
    <row r="504" spans="2:8">
      <c r="B504" s="5">
        <v>501</v>
      </c>
      <c r="C504" s="7">
        <v>3.5959667359769099</v>
      </c>
      <c r="D504" s="7">
        <v>0.87316199115044957</v>
      </c>
      <c r="E504" s="43">
        <v>0</v>
      </c>
      <c r="F504" s="43">
        <v>0</v>
      </c>
      <c r="G504" s="43">
        <v>0</v>
      </c>
      <c r="H504" s="7">
        <v>0</v>
      </c>
    </row>
    <row r="505" spans="2:8">
      <c r="B505" s="5">
        <v>502</v>
      </c>
      <c r="C505" s="7">
        <v>4.4924239335022289</v>
      </c>
      <c r="D505" s="7">
        <v>1.0908370724411307</v>
      </c>
      <c r="E505" s="43">
        <v>0</v>
      </c>
      <c r="F505" s="43">
        <v>0</v>
      </c>
      <c r="G505" s="43">
        <v>0</v>
      </c>
      <c r="H505" s="7">
        <v>0</v>
      </c>
    </row>
    <row r="506" spans="2:8">
      <c r="B506" s="5">
        <v>503</v>
      </c>
      <c r="C506" s="7">
        <v>3.7457970546802444</v>
      </c>
      <c r="D506" s="7">
        <v>0.90954334532283976</v>
      </c>
      <c r="E506" s="43">
        <v>0</v>
      </c>
      <c r="F506" s="43">
        <v>0</v>
      </c>
      <c r="G506" s="43">
        <v>0</v>
      </c>
      <c r="H506" s="7">
        <v>0</v>
      </c>
    </row>
    <row r="507" spans="2:8">
      <c r="B507" s="5">
        <v>504</v>
      </c>
      <c r="C507" s="7">
        <v>3.9276159202121401</v>
      </c>
      <c r="D507" s="7">
        <v>0.95369206368227599</v>
      </c>
      <c r="E507" s="43">
        <v>0</v>
      </c>
      <c r="F507" s="43">
        <v>0</v>
      </c>
      <c r="G507" s="43">
        <v>0</v>
      </c>
      <c r="H507" s="7">
        <v>0</v>
      </c>
    </row>
    <row r="508" spans="2:8">
      <c r="B508" s="5">
        <v>505</v>
      </c>
      <c r="C508" s="7">
        <v>3.6279778529474367</v>
      </c>
      <c r="D508" s="7">
        <v>0.88093483575251219</v>
      </c>
      <c r="E508" s="43">
        <v>0</v>
      </c>
      <c r="F508" s="43">
        <v>0</v>
      </c>
      <c r="G508" s="43">
        <v>0</v>
      </c>
      <c r="H508" s="7">
        <v>0</v>
      </c>
    </row>
    <row r="509" spans="2:8">
      <c r="B509" s="5">
        <v>506</v>
      </c>
      <c r="C509" s="7">
        <v>4.1245581835560117</v>
      </c>
      <c r="D509" s="7">
        <v>1.0015130007011204</v>
      </c>
      <c r="E509" s="43">
        <v>0</v>
      </c>
      <c r="F509" s="43">
        <v>0</v>
      </c>
      <c r="G509" s="43">
        <v>0</v>
      </c>
      <c r="H509" s="7">
        <v>0</v>
      </c>
    </row>
    <row r="510" spans="2:8">
      <c r="B510" s="5">
        <v>507</v>
      </c>
      <c r="C510" s="7">
        <v>3.7073841618147663</v>
      </c>
      <c r="D510" s="7">
        <v>0.90021604046078352</v>
      </c>
      <c r="E510" s="43">
        <v>0</v>
      </c>
      <c r="F510" s="43">
        <v>0</v>
      </c>
      <c r="G510" s="43">
        <v>0</v>
      </c>
      <c r="H510" s="7">
        <v>0</v>
      </c>
    </row>
    <row r="511" spans="2:8">
      <c r="B511" s="5">
        <v>508</v>
      </c>
      <c r="C511" s="7">
        <v>3.8984223416334975</v>
      </c>
      <c r="D511" s="7">
        <v>0.94660336540664813</v>
      </c>
      <c r="E511" s="43">
        <v>0</v>
      </c>
      <c r="F511" s="43">
        <v>0</v>
      </c>
      <c r="G511" s="43">
        <v>0</v>
      </c>
      <c r="H511" s="7">
        <v>0</v>
      </c>
    </row>
    <row r="512" spans="2:8">
      <c r="B512" s="5">
        <v>509</v>
      </c>
      <c r="C512" s="7">
        <v>3.7313833257876574</v>
      </c>
      <c r="D512" s="7">
        <v>0.90604344636831424</v>
      </c>
      <c r="E512" s="43">
        <v>0</v>
      </c>
      <c r="F512" s="43">
        <v>0</v>
      </c>
      <c r="G512" s="43">
        <v>0</v>
      </c>
      <c r="H512" s="7">
        <v>0</v>
      </c>
    </row>
    <row r="513" spans="2:8">
      <c r="B513" s="5">
        <v>510</v>
      </c>
      <c r="C513" s="7">
        <v>3.8921711226572584</v>
      </c>
      <c r="D513" s="7">
        <v>0.94508546293168894</v>
      </c>
      <c r="E513" s="43">
        <v>0</v>
      </c>
      <c r="F513" s="43">
        <v>0</v>
      </c>
      <c r="G513" s="43">
        <v>0</v>
      </c>
      <c r="H513" s="7">
        <v>0</v>
      </c>
    </row>
    <row r="514" spans="2:8">
      <c r="B514" s="5">
        <v>511</v>
      </c>
      <c r="C514" s="7">
        <v>4.1595556275384871</v>
      </c>
      <c r="D514" s="7">
        <v>1.0100109763823699</v>
      </c>
      <c r="E514" s="43">
        <v>0</v>
      </c>
      <c r="F514" s="43">
        <v>0</v>
      </c>
      <c r="G514" s="43">
        <v>0</v>
      </c>
      <c r="H514" s="7">
        <v>0</v>
      </c>
    </row>
    <row r="515" spans="2:8">
      <c r="B515" s="5">
        <v>512</v>
      </c>
      <c r="C515" s="7">
        <v>3.865193487841327</v>
      </c>
      <c r="D515" s="7">
        <v>0.9385348335566347</v>
      </c>
      <c r="E515" s="43">
        <v>0</v>
      </c>
      <c r="F515" s="43">
        <v>0</v>
      </c>
      <c r="G515" s="43">
        <v>0</v>
      </c>
      <c r="H515" s="7">
        <v>0</v>
      </c>
    </row>
    <row r="516" spans="2:8">
      <c r="B516" s="5">
        <v>513</v>
      </c>
      <c r="C516" s="7">
        <v>4.2850162887019003</v>
      </c>
      <c r="D516" s="7">
        <v>1.0404749624967291</v>
      </c>
      <c r="E516" s="43">
        <v>0</v>
      </c>
      <c r="F516" s="43">
        <v>0</v>
      </c>
      <c r="G516" s="43">
        <v>0</v>
      </c>
      <c r="H516" s="7">
        <v>0</v>
      </c>
    </row>
    <row r="517" spans="2:8">
      <c r="B517" s="5">
        <v>514</v>
      </c>
      <c r="C517" s="7">
        <v>4.0862932639062679</v>
      </c>
      <c r="D517" s="7">
        <v>0.99222162625699462</v>
      </c>
      <c r="E517" s="43">
        <v>0</v>
      </c>
      <c r="F517" s="43">
        <v>0</v>
      </c>
      <c r="G517" s="43">
        <v>0</v>
      </c>
      <c r="H517" s="7">
        <v>0</v>
      </c>
    </row>
    <row r="518" spans="2:8">
      <c r="B518" s="5">
        <v>515</v>
      </c>
      <c r="C518" s="7">
        <v>3.9383017516322276</v>
      </c>
      <c r="D518" s="7">
        <v>0.95628676561500314</v>
      </c>
      <c r="E518" s="43">
        <v>0</v>
      </c>
      <c r="F518" s="43">
        <v>0</v>
      </c>
      <c r="G518" s="43">
        <v>0</v>
      </c>
      <c r="H518" s="7">
        <v>0</v>
      </c>
    </row>
    <row r="519" spans="2:8">
      <c r="B519" s="5">
        <v>516</v>
      </c>
      <c r="C519" s="7">
        <v>3.7378783059003444</v>
      </c>
      <c r="D519" s="7">
        <v>0.90762053820037636</v>
      </c>
      <c r="E519" s="43">
        <v>0</v>
      </c>
      <c r="F519" s="43">
        <v>0</v>
      </c>
      <c r="G519" s="43">
        <v>0</v>
      </c>
      <c r="H519" s="7">
        <v>0</v>
      </c>
    </row>
    <row r="520" spans="2:8">
      <c r="B520" s="5">
        <v>517</v>
      </c>
      <c r="C520" s="7">
        <v>3.7894208951201822</v>
      </c>
      <c r="D520" s="7">
        <v>0.92013595703948226</v>
      </c>
      <c r="E520" s="43">
        <v>0</v>
      </c>
      <c r="F520" s="43">
        <v>0</v>
      </c>
      <c r="G520" s="43">
        <v>0</v>
      </c>
      <c r="H520" s="7">
        <v>0</v>
      </c>
    </row>
    <row r="521" spans="2:8">
      <c r="B521" s="5">
        <v>518</v>
      </c>
      <c r="C521" s="7">
        <v>4.5069181113786865</v>
      </c>
      <c r="D521" s="7">
        <v>1.0943565057796203</v>
      </c>
      <c r="E521" s="43">
        <v>0</v>
      </c>
      <c r="F521" s="43">
        <v>0</v>
      </c>
      <c r="G521" s="43">
        <v>0</v>
      </c>
      <c r="H521" s="7">
        <v>0</v>
      </c>
    </row>
    <row r="522" spans="2:8">
      <c r="B522" s="5">
        <v>519</v>
      </c>
      <c r="C522" s="7">
        <v>4.2473745902506703</v>
      </c>
      <c r="D522" s="7">
        <v>1.0313349167779715</v>
      </c>
      <c r="E522" s="43">
        <v>0</v>
      </c>
      <c r="F522" s="43">
        <v>0</v>
      </c>
      <c r="G522" s="43">
        <v>0</v>
      </c>
      <c r="H522" s="7">
        <v>0</v>
      </c>
    </row>
    <row r="523" spans="2:8">
      <c r="B523" s="5">
        <v>520</v>
      </c>
      <c r="C523" s="7">
        <v>3.9619292918568765</v>
      </c>
      <c r="D523" s="7">
        <v>0.96202393494477922</v>
      </c>
      <c r="E523" s="43">
        <v>0</v>
      </c>
      <c r="F523" s="43">
        <v>0</v>
      </c>
      <c r="G523" s="43">
        <v>0</v>
      </c>
      <c r="H523" s="7">
        <v>0</v>
      </c>
    </row>
    <row r="524" spans="2:8">
      <c r="B524" s="5">
        <v>521</v>
      </c>
      <c r="C524" s="7">
        <v>4.0796091412119999</v>
      </c>
      <c r="D524" s="7">
        <v>0.99059860738353567</v>
      </c>
      <c r="E524" s="43">
        <v>0</v>
      </c>
      <c r="F524" s="43">
        <v>0</v>
      </c>
      <c r="G524" s="43">
        <v>0</v>
      </c>
      <c r="H524" s="7">
        <v>0</v>
      </c>
    </row>
    <row r="525" spans="2:8">
      <c r="B525" s="5">
        <v>522</v>
      </c>
      <c r="C525" s="7">
        <v>5.1019049951341184</v>
      </c>
      <c r="D525" s="7">
        <v>1.2388294584714801</v>
      </c>
      <c r="E525" s="43">
        <v>0</v>
      </c>
      <c r="F525" s="43">
        <v>0</v>
      </c>
      <c r="G525" s="43">
        <v>0</v>
      </c>
      <c r="H525" s="7">
        <v>0</v>
      </c>
    </row>
    <row r="526" spans="2:8">
      <c r="B526" s="5">
        <v>523</v>
      </c>
      <c r="C526" s="7">
        <v>3.6926449884907506</v>
      </c>
      <c r="D526" s="7">
        <v>0.8966371180534235</v>
      </c>
      <c r="E526" s="43">
        <v>0</v>
      </c>
      <c r="F526" s="43">
        <v>0</v>
      </c>
      <c r="G526" s="43">
        <v>0</v>
      </c>
      <c r="H526" s="7">
        <v>0</v>
      </c>
    </row>
    <row r="527" spans="2:8">
      <c r="B527" s="5">
        <v>524</v>
      </c>
      <c r="C527" s="7">
        <v>4.3770575604403472</v>
      </c>
      <c r="D527" s="7">
        <v>1.0628241514631083</v>
      </c>
      <c r="E527" s="43">
        <v>0</v>
      </c>
      <c r="F527" s="43">
        <v>0</v>
      </c>
      <c r="G527" s="43">
        <v>0</v>
      </c>
      <c r="H527" s="7">
        <v>0</v>
      </c>
    </row>
    <row r="528" spans="2:8">
      <c r="B528" s="5">
        <v>525</v>
      </c>
      <c r="C528" s="7">
        <v>4.3269692163339037</v>
      </c>
      <c r="D528" s="7">
        <v>1.0506618481147907</v>
      </c>
      <c r="E528" s="43">
        <v>0</v>
      </c>
      <c r="F528" s="43">
        <v>0</v>
      </c>
      <c r="G528" s="43">
        <v>0</v>
      </c>
      <c r="H528" s="7">
        <v>0</v>
      </c>
    </row>
    <row r="529" spans="2:8">
      <c r="B529" s="5">
        <v>526</v>
      </c>
      <c r="C529" s="7">
        <v>4.2518674633254276</v>
      </c>
      <c r="D529" s="7">
        <v>1.0324258629095617</v>
      </c>
      <c r="E529" s="43">
        <v>0</v>
      </c>
      <c r="F529" s="43">
        <v>0</v>
      </c>
      <c r="G529" s="43">
        <v>0</v>
      </c>
      <c r="H529" s="7">
        <v>0</v>
      </c>
    </row>
    <row r="530" spans="2:8">
      <c r="B530" s="5">
        <v>527</v>
      </c>
      <c r="C530" s="7">
        <v>4.6495008175317265</v>
      </c>
      <c r="D530" s="7">
        <v>1.1289780161408349</v>
      </c>
      <c r="E530" s="43">
        <v>0</v>
      </c>
      <c r="F530" s="43">
        <v>0</v>
      </c>
      <c r="G530" s="43">
        <v>0</v>
      </c>
      <c r="H530" s="7">
        <v>0</v>
      </c>
    </row>
    <row r="531" spans="2:8">
      <c r="B531" s="5">
        <v>528</v>
      </c>
      <c r="C531" s="7">
        <v>4.0552259529034398</v>
      </c>
      <c r="D531" s="7">
        <v>0.98467795382434342</v>
      </c>
      <c r="E531" s="43">
        <v>0</v>
      </c>
      <c r="F531" s="43">
        <v>0</v>
      </c>
      <c r="G531" s="43">
        <v>0</v>
      </c>
      <c r="H531" s="7">
        <v>0</v>
      </c>
    </row>
    <row r="532" spans="2:8">
      <c r="B532" s="5">
        <v>529</v>
      </c>
      <c r="C532" s="7">
        <v>4.1353651372824256</v>
      </c>
      <c r="D532" s="7">
        <v>1.0041371131934911</v>
      </c>
      <c r="E532" s="43">
        <v>0</v>
      </c>
      <c r="F532" s="43">
        <v>0</v>
      </c>
      <c r="G532" s="43">
        <v>0</v>
      </c>
      <c r="H532" s="7">
        <v>0</v>
      </c>
    </row>
    <row r="533" spans="2:8">
      <c r="B533" s="5">
        <v>530</v>
      </c>
      <c r="C533" s="7">
        <v>3.8388018131494666</v>
      </c>
      <c r="D533" s="7">
        <v>0.93212648528322395</v>
      </c>
      <c r="E533" s="43">
        <v>0</v>
      </c>
      <c r="F533" s="43">
        <v>0</v>
      </c>
      <c r="G533" s="43">
        <v>0</v>
      </c>
      <c r="H533" s="7">
        <v>0</v>
      </c>
    </row>
    <row r="534" spans="2:8">
      <c r="B534" s="5">
        <v>531</v>
      </c>
      <c r="C534" s="7">
        <v>4.2078805130217898</v>
      </c>
      <c r="D534" s="7">
        <v>1.02174508193139</v>
      </c>
      <c r="E534" s="43">
        <v>0</v>
      </c>
      <c r="F534" s="43">
        <v>0</v>
      </c>
      <c r="G534" s="43">
        <v>0</v>
      </c>
      <c r="H534" s="7">
        <v>0</v>
      </c>
    </row>
    <row r="535" spans="2:8">
      <c r="B535" s="5">
        <v>532</v>
      </c>
      <c r="C535" s="7">
        <v>4.1361970456365897</v>
      </c>
      <c r="D535" s="7">
        <v>1.004339114715838</v>
      </c>
      <c r="E535" s="43">
        <v>0</v>
      </c>
      <c r="F535" s="43">
        <v>0</v>
      </c>
      <c r="G535" s="43">
        <v>0</v>
      </c>
      <c r="H535" s="7">
        <v>0</v>
      </c>
    </row>
    <row r="536" spans="2:8">
      <c r="B536" s="5">
        <v>533</v>
      </c>
      <c r="C536" s="7">
        <v>3.7988046170328054</v>
      </c>
      <c r="D536" s="7">
        <v>0.92241448459860942</v>
      </c>
      <c r="E536" s="43">
        <v>0</v>
      </c>
      <c r="F536" s="43">
        <v>0</v>
      </c>
      <c r="G536" s="43">
        <v>0</v>
      </c>
      <c r="H536" s="7">
        <v>0</v>
      </c>
    </row>
    <row r="537" spans="2:8">
      <c r="B537" s="5">
        <v>534</v>
      </c>
      <c r="C537" s="7">
        <v>4.3850194523080868</v>
      </c>
      <c r="D537" s="7">
        <v>1.064757434462366</v>
      </c>
      <c r="E537" s="43">
        <v>0</v>
      </c>
      <c r="F537" s="43">
        <v>0</v>
      </c>
      <c r="G537" s="43">
        <v>0</v>
      </c>
      <c r="H537" s="7">
        <v>0</v>
      </c>
    </row>
    <row r="538" spans="2:8">
      <c r="B538" s="5">
        <v>535</v>
      </c>
      <c r="C538" s="7">
        <v>4.4339056277775937</v>
      </c>
      <c r="D538" s="7">
        <v>1.0766278307832287</v>
      </c>
      <c r="E538" s="43">
        <v>0</v>
      </c>
      <c r="F538" s="43">
        <v>0</v>
      </c>
      <c r="G538" s="43">
        <v>0</v>
      </c>
      <c r="H538" s="7">
        <v>0</v>
      </c>
    </row>
    <row r="539" spans="2:8">
      <c r="B539" s="5">
        <v>536</v>
      </c>
      <c r="C539" s="7">
        <v>4.0896302758562957</v>
      </c>
      <c r="D539" s="7">
        <v>0.99303190961407561</v>
      </c>
      <c r="E539" s="43">
        <v>0</v>
      </c>
      <c r="F539" s="43">
        <v>0</v>
      </c>
      <c r="G539" s="43">
        <v>0</v>
      </c>
      <c r="H539" s="7">
        <v>0</v>
      </c>
    </row>
    <row r="540" spans="2:8">
      <c r="B540" s="5">
        <v>537</v>
      </c>
      <c r="C540" s="7">
        <v>4.481626880504912</v>
      </c>
      <c r="D540" s="7">
        <v>1.0882153640144723</v>
      </c>
      <c r="E540" s="43">
        <v>0</v>
      </c>
      <c r="F540" s="43">
        <v>0</v>
      </c>
      <c r="G540" s="43">
        <v>0</v>
      </c>
      <c r="H540" s="7">
        <v>0</v>
      </c>
    </row>
    <row r="541" spans="2:8">
      <c r="B541" s="5">
        <v>538</v>
      </c>
      <c r="C541" s="7">
        <v>4.3583131933812629</v>
      </c>
      <c r="D541" s="7">
        <v>1.0582726997768572</v>
      </c>
      <c r="E541" s="43">
        <v>0</v>
      </c>
      <c r="F541" s="43">
        <v>0</v>
      </c>
      <c r="G541" s="43">
        <v>0</v>
      </c>
      <c r="H541" s="7">
        <v>0</v>
      </c>
    </row>
    <row r="542" spans="2:8">
      <c r="B542" s="5">
        <v>539</v>
      </c>
      <c r="C542" s="7">
        <v>4.2964299415250018</v>
      </c>
      <c r="D542" s="7">
        <v>1.0432463918666428</v>
      </c>
      <c r="E542" s="43">
        <v>0</v>
      </c>
      <c r="F542" s="43">
        <v>0</v>
      </c>
      <c r="G542" s="43">
        <v>0</v>
      </c>
      <c r="H542" s="7">
        <v>0</v>
      </c>
    </row>
    <row r="543" spans="2:8">
      <c r="B543" s="5">
        <v>540</v>
      </c>
      <c r="C543" s="7">
        <v>4.0026209517502522</v>
      </c>
      <c r="D543" s="7">
        <v>0.9719045632665716</v>
      </c>
      <c r="E543" s="43">
        <v>0</v>
      </c>
      <c r="F543" s="43">
        <v>0</v>
      </c>
      <c r="G543" s="43">
        <v>0</v>
      </c>
      <c r="H543" s="7">
        <v>0</v>
      </c>
    </row>
    <row r="544" spans="2:8">
      <c r="B544" s="5">
        <v>541</v>
      </c>
      <c r="C544" s="7">
        <v>4.0846235604629477</v>
      </c>
      <c r="D544" s="7">
        <v>0.99181619381274699</v>
      </c>
      <c r="E544" s="43">
        <v>0</v>
      </c>
      <c r="F544" s="43">
        <v>0</v>
      </c>
      <c r="G544" s="43">
        <v>0</v>
      </c>
      <c r="H544" s="7">
        <v>0</v>
      </c>
    </row>
    <row r="545" spans="2:8">
      <c r="B545" s="5">
        <v>542</v>
      </c>
      <c r="C545" s="7">
        <v>3.9207118568743917</v>
      </c>
      <c r="D545" s="7">
        <v>0.9520156394732574</v>
      </c>
      <c r="E545" s="43">
        <v>0</v>
      </c>
      <c r="F545" s="43">
        <v>0</v>
      </c>
      <c r="G545" s="43">
        <v>0</v>
      </c>
      <c r="H545" s="7">
        <v>0</v>
      </c>
    </row>
    <row r="546" spans="2:8">
      <c r="B546" s="5">
        <v>543</v>
      </c>
      <c r="C546" s="7">
        <v>3.7442303698739008</v>
      </c>
      <c r="D546" s="7">
        <v>0.9091629275588694</v>
      </c>
      <c r="E546" s="43">
        <v>0</v>
      </c>
      <c r="F546" s="43">
        <v>0</v>
      </c>
      <c r="G546" s="43">
        <v>0</v>
      </c>
      <c r="H546" s="7">
        <v>0</v>
      </c>
    </row>
    <row r="547" spans="2:8">
      <c r="B547" s="5">
        <v>544</v>
      </c>
      <c r="C547" s="7">
        <v>4.5919360959486584</v>
      </c>
      <c r="D547" s="7">
        <v>1.1150003209595589</v>
      </c>
      <c r="E547" s="43">
        <v>0</v>
      </c>
      <c r="F547" s="43">
        <v>0</v>
      </c>
      <c r="G547" s="43">
        <v>0</v>
      </c>
      <c r="H547" s="7">
        <v>0</v>
      </c>
    </row>
    <row r="548" spans="2:8">
      <c r="B548" s="5">
        <v>545</v>
      </c>
      <c r="C548" s="7">
        <v>3.3534070510316463</v>
      </c>
      <c r="D548" s="7">
        <v>0.81426436694256199</v>
      </c>
      <c r="E548" s="43">
        <v>0</v>
      </c>
      <c r="F548" s="43">
        <v>0</v>
      </c>
      <c r="G548" s="43">
        <v>0</v>
      </c>
      <c r="H548" s="7">
        <v>0</v>
      </c>
    </row>
    <row r="549" spans="2:8">
      <c r="B549" s="5">
        <v>546</v>
      </c>
      <c r="C549" s="7">
        <v>4.716704659512498</v>
      </c>
      <c r="D549" s="7">
        <v>1.1452962539848646</v>
      </c>
      <c r="E549" s="43">
        <v>0</v>
      </c>
      <c r="F549" s="43">
        <v>0</v>
      </c>
      <c r="G549" s="43">
        <v>0</v>
      </c>
      <c r="H549" s="7">
        <v>0</v>
      </c>
    </row>
    <row r="550" spans="2:8">
      <c r="B550" s="5">
        <v>547</v>
      </c>
      <c r="C550" s="7">
        <v>5.0121244912624086</v>
      </c>
      <c r="D550" s="7">
        <v>1.2170292224618398</v>
      </c>
      <c r="E550" s="43">
        <v>0</v>
      </c>
      <c r="F550" s="43">
        <v>0</v>
      </c>
      <c r="G550" s="43">
        <v>0</v>
      </c>
      <c r="H550" s="7">
        <v>0</v>
      </c>
    </row>
    <row r="551" spans="2:8">
      <c r="B551" s="5">
        <v>548</v>
      </c>
      <c r="C551" s="7">
        <v>4.4210696032388581</v>
      </c>
      <c r="D551" s="7">
        <v>1.0735110253265581</v>
      </c>
      <c r="E551" s="43">
        <v>0</v>
      </c>
      <c r="F551" s="43">
        <v>0</v>
      </c>
      <c r="G551" s="43">
        <v>0</v>
      </c>
      <c r="H551" s="7">
        <v>0</v>
      </c>
    </row>
    <row r="552" spans="2:8">
      <c r="B552" s="5">
        <v>549</v>
      </c>
      <c r="C552" s="7">
        <v>4.0008533833998143</v>
      </c>
      <c r="D552" s="7">
        <v>0.97147536755546515</v>
      </c>
      <c r="E552" s="43">
        <v>0</v>
      </c>
      <c r="F552" s="43">
        <v>0</v>
      </c>
      <c r="G552" s="43">
        <v>0</v>
      </c>
      <c r="H552" s="7">
        <v>0</v>
      </c>
    </row>
    <row r="553" spans="2:8">
      <c r="B553" s="5">
        <v>550</v>
      </c>
      <c r="C553" s="7">
        <v>4.4038259835855085</v>
      </c>
      <c r="D553" s="7">
        <v>1.0693239806799759</v>
      </c>
      <c r="E553" s="43">
        <v>0</v>
      </c>
      <c r="F553" s="43">
        <v>0</v>
      </c>
      <c r="G553" s="43">
        <v>0</v>
      </c>
      <c r="H553" s="7">
        <v>0</v>
      </c>
    </row>
    <row r="554" spans="2:8">
      <c r="B554" s="5">
        <v>551</v>
      </c>
      <c r="C554" s="7">
        <v>4.2869045263693168</v>
      </c>
      <c r="D554" s="7">
        <v>1.0409334587739476</v>
      </c>
      <c r="E554" s="43">
        <v>0</v>
      </c>
      <c r="F554" s="43">
        <v>0</v>
      </c>
      <c r="G554" s="43">
        <v>0</v>
      </c>
      <c r="H554" s="7">
        <v>0</v>
      </c>
    </row>
    <row r="555" spans="2:8">
      <c r="B555" s="5">
        <v>552</v>
      </c>
      <c r="C555" s="7">
        <v>3.8340303985789768</v>
      </c>
      <c r="D555" s="7">
        <v>0.93096790453071288</v>
      </c>
      <c r="E555" s="43">
        <v>0</v>
      </c>
      <c r="F555" s="43">
        <v>0</v>
      </c>
      <c r="G555" s="43">
        <v>0</v>
      </c>
      <c r="H555" s="7">
        <v>0</v>
      </c>
    </row>
    <row r="556" spans="2:8">
      <c r="B556" s="5">
        <v>553</v>
      </c>
      <c r="C556" s="7">
        <v>4.2821940198349644</v>
      </c>
      <c r="D556" s="7">
        <v>1.0397896675303544</v>
      </c>
      <c r="E556" s="43">
        <v>0</v>
      </c>
      <c r="F556" s="43">
        <v>0</v>
      </c>
      <c r="G556" s="43">
        <v>0</v>
      </c>
      <c r="H556" s="7">
        <v>0</v>
      </c>
    </row>
    <row r="557" spans="2:8">
      <c r="B557" s="5">
        <v>554</v>
      </c>
      <c r="C557" s="7">
        <v>4.4892988444582791</v>
      </c>
      <c r="D557" s="7">
        <v>1.0900782475763628</v>
      </c>
      <c r="E557" s="43">
        <v>0</v>
      </c>
      <c r="F557" s="43">
        <v>0</v>
      </c>
      <c r="G557" s="43">
        <v>0</v>
      </c>
      <c r="H557" s="7">
        <v>0</v>
      </c>
    </row>
    <row r="558" spans="2:8">
      <c r="B558" s="5">
        <v>555</v>
      </c>
      <c r="C558" s="7">
        <v>3.3853783630069154</v>
      </c>
      <c r="D558" s="7">
        <v>0.82202754621358332</v>
      </c>
      <c r="E558" s="43">
        <v>0</v>
      </c>
      <c r="F558" s="43">
        <v>0</v>
      </c>
      <c r="G558" s="43">
        <v>0</v>
      </c>
      <c r="H558" s="7">
        <v>0</v>
      </c>
    </row>
    <row r="559" spans="2:8">
      <c r="B559" s="5">
        <v>556</v>
      </c>
      <c r="C559" s="7">
        <v>4.0183885378895221</v>
      </c>
      <c r="D559" s="7">
        <v>0.97573320182745105</v>
      </c>
      <c r="E559" s="43">
        <v>0</v>
      </c>
      <c r="F559" s="43">
        <v>0</v>
      </c>
      <c r="G559" s="43">
        <v>0</v>
      </c>
      <c r="H559" s="7">
        <v>0</v>
      </c>
    </row>
    <row r="560" spans="2:8">
      <c r="B560" s="5">
        <v>557</v>
      </c>
      <c r="C560" s="7">
        <v>3.8399856307276665</v>
      </c>
      <c r="D560" s="7">
        <v>0.9324139363609546</v>
      </c>
      <c r="E560" s="43">
        <v>0</v>
      </c>
      <c r="F560" s="43">
        <v>0</v>
      </c>
      <c r="G560" s="43">
        <v>0</v>
      </c>
      <c r="H560" s="7">
        <v>0</v>
      </c>
    </row>
    <row r="561" spans="2:8">
      <c r="B561" s="5">
        <v>558</v>
      </c>
      <c r="C561" s="7">
        <v>4.3320580178507377</v>
      </c>
      <c r="D561" s="7">
        <v>1.0518974958254754</v>
      </c>
      <c r="E561" s="43">
        <v>0</v>
      </c>
      <c r="F561" s="43">
        <v>0</v>
      </c>
      <c r="G561" s="43">
        <v>0</v>
      </c>
      <c r="H561" s="7">
        <v>0</v>
      </c>
    </row>
    <row r="562" spans="2:8">
      <c r="B562" s="5">
        <v>559</v>
      </c>
      <c r="C562" s="7">
        <v>4.1079410106102481</v>
      </c>
      <c r="D562" s="7">
        <v>0.99747806798846483</v>
      </c>
      <c r="E562" s="43">
        <v>0</v>
      </c>
      <c r="F562" s="43">
        <v>0</v>
      </c>
      <c r="G562" s="43">
        <v>0</v>
      </c>
      <c r="H562" s="7">
        <v>0</v>
      </c>
    </row>
    <row r="563" spans="2:8">
      <c r="B563" s="5">
        <v>560</v>
      </c>
      <c r="C563" s="7">
        <v>4.5365363378430485</v>
      </c>
      <c r="D563" s="7">
        <v>1.1015483157970012</v>
      </c>
      <c r="E563" s="43">
        <v>0</v>
      </c>
      <c r="F563" s="43">
        <v>0</v>
      </c>
      <c r="G563" s="43">
        <v>0</v>
      </c>
      <c r="H563" s="7">
        <v>0</v>
      </c>
    </row>
    <row r="564" spans="2:8">
      <c r="B564" s="5">
        <v>561</v>
      </c>
      <c r="C564" s="7">
        <v>3.9430971055700068</v>
      </c>
      <c r="D564" s="7">
        <v>0.95745115925376822</v>
      </c>
      <c r="E564" s="43">
        <v>0</v>
      </c>
      <c r="F564" s="43">
        <v>0</v>
      </c>
      <c r="G564" s="43">
        <v>0</v>
      </c>
      <c r="H564" s="7">
        <v>0</v>
      </c>
    </row>
    <row r="565" spans="2:8">
      <c r="B565" s="5">
        <v>562</v>
      </c>
      <c r="C565" s="7">
        <v>4.8024470238616885</v>
      </c>
      <c r="D565" s="7">
        <v>1.1661159609170946</v>
      </c>
      <c r="E565" s="43">
        <v>0</v>
      </c>
      <c r="F565" s="43">
        <v>0</v>
      </c>
      <c r="G565" s="43">
        <v>0</v>
      </c>
      <c r="H565" s="7">
        <v>0</v>
      </c>
    </row>
    <row r="566" spans="2:8">
      <c r="B566" s="5">
        <v>563</v>
      </c>
      <c r="C566" s="7">
        <v>4.0035035001512789</v>
      </c>
      <c r="D566" s="7">
        <v>0.97211886105509593</v>
      </c>
      <c r="E566" s="43">
        <v>0</v>
      </c>
      <c r="F566" s="43">
        <v>0</v>
      </c>
      <c r="G566" s="43">
        <v>0</v>
      </c>
      <c r="H566" s="7">
        <v>0</v>
      </c>
    </row>
    <row r="567" spans="2:8">
      <c r="B567" s="5">
        <v>564</v>
      </c>
      <c r="C567" s="7">
        <v>3.5067654017162666</v>
      </c>
      <c r="D567" s="7">
        <v>0.85150238739019934</v>
      </c>
      <c r="E567" s="43">
        <v>0</v>
      </c>
      <c r="F567" s="43">
        <v>0</v>
      </c>
      <c r="G567" s="43">
        <v>0</v>
      </c>
      <c r="H567" s="7">
        <v>0</v>
      </c>
    </row>
    <row r="568" spans="2:8">
      <c r="B568" s="5">
        <v>565</v>
      </c>
      <c r="C568" s="7">
        <v>4.0175187961149694</v>
      </c>
      <c r="D568" s="7">
        <v>0.97552201370603242</v>
      </c>
      <c r="E568" s="43">
        <v>0</v>
      </c>
      <c r="F568" s="43">
        <v>0</v>
      </c>
      <c r="G568" s="43">
        <v>0</v>
      </c>
      <c r="H568" s="7">
        <v>0</v>
      </c>
    </row>
    <row r="569" spans="2:8">
      <c r="B569" s="5">
        <v>566</v>
      </c>
      <c r="C569" s="7">
        <v>3.8376144184273029</v>
      </c>
      <c r="D569" s="7">
        <v>0.93183816561399202</v>
      </c>
      <c r="E569" s="43">
        <v>0</v>
      </c>
      <c r="F569" s="43">
        <v>0</v>
      </c>
      <c r="G569" s="43">
        <v>0</v>
      </c>
      <c r="H569" s="7">
        <v>0</v>
      </c>
    </row>
    <row r="570" spans="2:8">
      <c r="B570" s="5">
        <v>567</v>
      </c>
      <c r="C570" s="7">
        <v>3.9086712924345526</v>
      </c>
      <c r="D570" s="7">
        <v>0.94909198528155392</v>
      </c>
      <c r="E570" s="43">
        <v>0</v>
      </c>
      <c r="F570" s="43">
        <v>0</v>
      </c>
      <c r="G570" s="43">
        <v>0</v>
      </c>
      <c r="H570" s="7">
        <v>0</v>
      </c>
    </row>
    <row r="571" spans="2:8">
      <c r="B571" s="5">
        <v>568</v>
      </c>
      <c r="C571" s="7">
        <v>3.8750902386814907</v>
      </c>
      <c r="D571" s="7">
        <v>0.94093793328029485</v>
      </c>
      <c r="E571" s="43">
        <v>0</v>
      </c>
      <c r="F571" s="43">
        <v>0</v>
      </c>
      <c r="G571" s="43">
        <v>0</v>
      </c>
      <c r="H571" s="7">
        <v>0</v>
      </c>
    </row>
    <row r="572" spans="2:8">
      <c r="B572" s="5">
        <v>569</v>
      </c>
      <c r="C572" s="7">
        <v>4.0535332226582526</v>
      </c>
      <c r="D572" s="7">
        <v>0.98426693008027455</v>
      </c>
      <c r="E572" s="43">
        <v>0</v>
      </c>
      <c r="F572" s="43">
        <v>0</v>
      </c>
      <c r="G572" s="43">
        <v>0</v>
      </c>
      <c r="H572" s="7">
        <v>0</v>
      </c>
    </row>
    <row r="573" spans="2:8">
      <c r="B573" s="5">
        <v>570</v>
      </c>
      <c r="C573" s="7">
        <v>3.9793627205565496</v>
      </c>
      <c r="D573" s="7">
        <v>0.96625706846175274</v>
      </c>
      <c r="E573" s="43">
        <v>0</v>
      </c>
      <c r="F573" s="43">
        <v>0</v>
      </c>
      <c r="G573" s="43">
        <v>0</v>
      </c>
      <c r="H573" s="7">
        <v>0</v>
      </c>
    </row>
    <row r="574" spans="2:8">
      <c r="B574" s="5">
        <v>571</v>
      </c>
      <c r="C574" s="7">
        <v>4.2954708833823911</v>
      </c>
      <c r="D574" s="7">
        <v>1.0430135162092979</v>
      </c>
      <c r="E574" s="43">
        <v>0</v>
      </c>
      <c r="F574" s="43">
        <v>0</v>
      </c>
      <c r="G574" s="43">
        <v>0</v>
      </c>
      <c r="H574" s="7">
        <v>0</v>
      </c>
    </row>
    <row r="575" spans="2:8">
      <c r="B575" s="5">
        <v>572</v>
      </c>
      <c r="C575" s="7">
        <v>3.9459567436250791</v>
      </c>
      <c r="D575" s="7">
        <v>0.95814552809571418</v>
      </c>
      <c r="E575" s="43">
        <v>0</v>
      </c>
      <c r="F575" s="43">
        <v>0</v>
      </c>
      <c r="G575" s="43">
        <v>0</v>
      </c>
      <c r="H575" s="7">
        <v>0</v>
      </c>
    </row>
    <row r="576" spans="2:8">
      <c r="B576" s="5">
        <v>573</v>
      </c>
      <c r="C576" s="7">
        <v>3.8953066501563911</v>
      </c>
      <c r="D576" s="7">
        <v>0.94584682243122442</v>
      </c>
      <c r="E576" s="43">
        <v>0</v>
      </c>
      <c r="F576" s="43">
        <v>0</v>
      </c>
      <c r="G576" s="43">
        <v>0</v>
      </c>
      <c r="H576" s="7">
        <v>0</v>
      </c>
    </row>
    <row r="577" spans="2:8">
      <c r="B577" s="5">
        <v>574</v>
      </c>
      <c r="C577" s="7">
        <v>3.8328283197906208</v>
      </c>
      <c r="D577" s="7">
        <v>0.93067601932002408</v>
      </c>
      <c r="E577" s="43">
        <v>0</v>
      </c>
      <c r="F577" s="43">
        <v>0</v>
      </c>
      <c r="G577" s="43">
        <v>0</v>
      </c>
      <c r="H577" s="7">
        <v>0</v>
      </c>
    </row>
    <row r="578" spans="2:8">
      <c r="B578" s="5">
        <v>575</v>
      </c>
      <c r="C578" s="7">
        <v>3.9402243618511275</v>
      </c>
      <c r="D578" s="7">
        <v>0.95675360813335719</v>
      </c>
      <c r="E578" s="43">
        <v>0</v>
      </c>
      <c r="F578" s="43">
        <v>0</v>
      </c>
      <c r="G578" s="43">
        <v>0</v>
      </c>
      <c r="H578" s="7">
        <v>0</v>
      </c>
    </row>
    <row r="579" spans="2:8">
      <c r="B579" s="5">
        <v>576</v>
      </c>
      <c r="C579" s="7">
        <v>3.7866910177855968</v>
      </c>
      <c r="D579" s="7">
        <v>0.91947309631131824</v>
      </c>
      <c r="E579" s="43">
        <v>0</v>
      </c>
      <c r="F579" s="43">
        <v>0</v>
      </c>
      <c r="G579" s="43">
        <v>0</v>
      </c>
      <c r="H579" s="7">
        <v>0</v>
      </c>
    </row>
    <row r="580" spans="2:8">
      <c r="B580" s="5">
        <v>577</v>
      </c>
      <c r="C580" s="7">
        <v>4.6891655056730634</v>
      </c>
      <c r="D580" s="7">
        <v>1.1386092782238093</v>
      </c>
      <c r="E580" s="43">
        <v>0</v>
      </c>
      <c r="F580" s="43">
        <v>0</v>
      </c>
      <c r="G580" s="43">
        <v>0</v>
      </c>
      <c r="H580" s="7">
        <v>0</v>
      </c>
    </row>
    <row r="581" spans="2:8">
      <c r="B581" s="5">
        <v>578</v>
      </c>
      <c r="C581" s="7">
        <v>4.1328700351798844</v>
      </c>
      <c r="D581" s="7">
        <v>1.0035312598917399</v>
      </c>
      <c r="E581" s="43">
        <v>0</v>
      </c>
      <c r="F581" s="43">
        <v>0</v>
      </c>
      <c r="G581" s="43">
        <v>0</v>
      </c>
      <c r="H581" s="7">
        <v>0</v>
      </c>
    </row>
    <row r="582" spans="2:8">
      <c r="B582" s="5">
        <v>579</v>
      </c>
      <c r="C582" s="7">
        <v>3.6376936372593054</v>
      </c>
      <c r="D582" s="7">
        <v>0.8832939937198161</v>
      </c>
      <c r="E582" s="43">
        <v>0</v>
      </c>
      <c r="F582" s="43">
        <v>0</v>
      </c>
      <c r="G582" s="43">
        <v>0</v>
      </c>
      <c r="H582" s="7">
        <v>0</v>
      </c>
    </row>
    <row r="583" spans="2:8">
      <c r="B583" s="5">
        <v>580</v>
      </c>
      <c r="C583" s="7">
        <v>4.2509669497728062</v>
      </c>
      <c r="D583" s="7">
        <v>1.032207202876142</v>
      </c>
      <c r="E583" s="43">
        <v>0</v>
      </c>
      <c r="F583" s="43">
        <v>0</v>
      </c>
      <c r="G583" s="43">
        <v>0</v>
      </c>
      <c r="H583" s="7">
        <v>0</v>
      </c>
    </row>
    <row r="584" spans="2:8">
      <c r="B584" s="5">
        <v>581</v>
      </c>
      <c r="C584" s="7">
        <v>4.103784268196244</v>
      </c>
      <c r="D584" s="7">
        <v>0.99646874010825981</v>
      </c>
      <c r="E584" s="43">
        <v>0</v>
      </c>
      <c r="F584" s="43">
        <v>0</v>
      </c>
      <c r="G584" s="43">
        <v>0</v>
      </c>
      <c r="H584" s="7">
        <v>0</v>
      </c>
    </row>
    <row r="585" spans="2:8">
      <c r="B585" s="5">
        <v>582</v>
      </c>
      <c r="C585" s="7">
        <v>4.0492938903132787</v>
      </c>
      <c r="D585" s="7">
        <v>0.9832375479576726</v>
      </c>
      <c r="E585" s="43">
        <v>0</v>
      </c>
      <c r="F585" s="43">
        <v>0</v>
      </c>
      <c r="G585" s="43">
        <v>0</v>
      </c>
      <c r="H585" s="7">
        <v>0</v>
      </c>
    </row>
    <row r="586" spans="2:8">
      <c r="B586" s="5">
        <v>583</v>
      </c>
      <c r="C586" s="7">
        <v>4.0122855040583048</v>
      </c>
      <c r="D586" s="7">
        <v>0.97425128123046412</v>
      </c>
      <c r="E586" s="43">
        <v>0</v>
      </c>
      <c r="F586" s="43">
        <v>0</v>
      </c>
      <c r="G586" s="43">
        <v>0</v>
      </c>
      <c r="H586" s="7">
        <v>0</v>
      </c>
    </row>
    <row r="587" spans="2:8">
      <c r="B587" s="5">
        <v>584</v>
      </c>
      <c r="C587" s="7">
        <v>4.0854585164654846</v>
      </c>
      <c r="D587" s="7">
        <v>0.99201893535604435</v>
      </c>
      <c r="E587" s="43">
        <v>0</v>
      </c>
      <c r="F587" s="43">
        <v>0</v>
      </c>
      <c r="G587" s="43">
        <v>0</v>
      </c>
      <c r="H587" s="7">
        <v>0</v>
      </c>
    </row>
    <row r="588" spans="2:8">
      <c r="B588" s="5">
        <v>585</v>
      </c>
      <c r="C588" s="7">
        <v>4.8419857173826282</v>
      </c>
      <c r="D588" s="7">
        <v>1.1757166293595551</v>
      </c>
      <c r="E588" s="43">
        <v>0</v>
      </c>
      <c r="F588" s="43">
        <v>0</v>
      </c>
      <c r="G588" s="43">
        <v>0</v>
      </c>
      <c r="H588" s="7">
        <v>0</v>
      </c>
    </row>
    <row r="589" spans="2:8">
      <c r="B589" s="5">
        <v>586</v>
      </c>
      <c r="C589" s="7">
        <v>4.0166483595427014</v>
      </c>
      <c r="D589" s="7">
        <v>0.97531065687589047</v>
      </c>
      <c r="E589" s="43">
        <v>0</v>
      </c>
      <c r="F589" s="43">
        <v>0</v>
      </c>
      <c r="G589" s="43">
        <v>0</v>
      </c>
      <c r="H589" s="7">
        <v>0</v>
      </c>
    </row>
    <row r="590" spans="2:8">
      <c r="B590" s="5">
        <v>587</v>
      </c>
      <c r="C590" s="7">
        <v>4.3371977153348231</v>
      </c>
      <c r="D590" s="7">
        <v>1.0531455019441682</v>
      </c>
      <c r="E590" s="43">
        <v>0</v>
      </c>
      <c r="F590" s="43">
        <v>0</v>
      </c>
      <c r="G590" s="43">
        <v>0</v>
      </c>
      <c r="H590" s="7">
        <v>0</v>
      </c>
    </row>
    <row r="591" spans="2:8">
      <c r="B591" s="5">
        <v>588</v>
      </c>
      <c r="C591" s="7">
        <v>4.5102414979530607</v>
      </c>
      <c r="D591" s="7">
        <v>1.095163480663345</v>
      </c>
      <c r="E591" s="43">
        <v>0</v>
      </c>
      <c r="F591" s="43">
        <v>0</v>
      </c>
      <c r="G591" s="43">
        <v>0</v>
      </c>
      <c r="H591" s="7">
        <v>0</v>
      </c>
    </row>
    <row r="592" spans="2:8">
      <c r="B592" s="5">
        <v>589</v>
      </c>
      <c r="C592" s="7">
        <v>4.2682542925199511</v>
      </c>
      <c r="D592" s="7">
        <v>1.0364048642348467</v>
      </c>
      <c r="E592" s="43">
        <v>0</v>
      </c>
      <c r="F592" s="43">
        <v>0</v>
      </c>
      <c r="G592" s="43">
        <v>0</v>
      </c>
      <c r="H592" s="7">
        <v>0</v>
      </c>
    </row>
    <row r="593" spans="2:8">
      <c r="B593" s="5">
        <v>590</v>
      </c>
      <c r="C593" s="7">
        <v>3.8640799495932461</v>
      </c>
      <c r="D593" s="7">
        <v>0.9382644474976678</v>
      </c>
      <c r="E593" s="43">
        <v>0</v>
      </c>
      <c r="F593" s="43">
        <v>0</v>
      </c>
      <c r="G593" s="43">
        <v>0</v>
      </c>
      <c r="H593" s="7">
        <v>0</v>
      </c>
    </row>
    <row r="594" spans="2:8">
      <c r="B594" s="5">
        <v>591</v>
      </c>
      <c r="C594" s="7">
        <v>4.871796631622785</v>
      </c>
      <c r="D594" s="7">
        <v>1.1829552272518904</v>
      </c>
      <c r="E594" s="43">
        <v>0</v>
      </c>
      <c r="F594" s="43">
        <v>0</v>
      </c>
      <c r="G594" s="43">
        <v>0</v>
      </c>
      <c r="H594" s="7">
        <v>0</v>
      </c>
    </row>
    <row r="595" spans="2:8">
      <c r="B595" s="5">
        <v>592</v>
      </c>
      <c r="C595" s="7">
        <v>4.3455328571193776</v>
      </c>
      <c r="D595" s="7">
        <v>1.0551694163826162</v>
      </c>
      <c r="E595" s="43">
        <v>0</v>
      </c>
      <c r="F595" s="43">
        <v>0</v>
      </c>
      <c r="G595" s="43">
        <v>0</v>
      </c>
      <c r="H595" s="7">
        <v>0</v>
      </c>
    </row>
    <row r="596" spans="2:8">
      <c r="B596" s="5">
        <v>593</v>
      </c>
      <c r="C596" s="7">
        <v>3.9720719088885361</v>
      </c>
      <c r="D596" s="7">
        <v>0.96448673516877359</v>
      </c>
      <c r="E596" s="43">
        <v>0</v>
      </c>
      <c r="F596" s="43">
        <v>0</v>
      </c>
      <c r="G596" s="43">
        <v>0</v>
      </c>
      <c r="H596" s="7">
        <v>0</v>
      </c>
    </row>
    <row r="597" spans="2:8">
      <c r="B597" s="5">
        <v>594</v>
      </c>
      <c r="C597" s="7">
        <v>4.4668398197295227</v>
      </c>
      <c r="D597" s="7">
        <v>1.0846248137180179</v>
      </c>
      <c r="E597" s="43">
        <v>0</v>
      </c>
      <c r="F597" s="43">
        <v>0</v>
      </c>
      <c r="G597" s="43">
        <v>0</v>
      </c>
      <c r="H597" s="7">
        <v>0</v>
      </c>
    </row>
    <row r="598" spans="2:8">
      <c r="B598" s="5">
        <v>595</v>
      </c>
      <c r="C598" s="7">
        <v>3.9177266940908999</v>
      </c>
      <c r="D598" s="7">
        <v>0.95129079108857573</v>
      </c>
      <c r="E598" s="43">
        <v>0</v>
      </c>
      <c r="F598" s="43">
        <v>0</v>
      </c>
      <c r="G598" s="43">
        <v>0</v>
      </c>
      <c r="H598" s="7">
        <v>0</v>
      </c>
    </row>
    <row r="599" spans="2:8">
      <c r="B599" s="5">
        <v>596</v>
      </c>
      <c r="C599" s="7">
        <v>3.9874854549168521</v>
      </c>
      <c r="D599" s="7">
        <v>0.96822940675862001</v>
      </c>
      <c r="E599" s="43">
        <v>0</v>
      </c>
      <c r="F599" s="43">
        <v>0</v>
      </c>
      <c r="G599" s="43">
        <v>0</v>
      </c>
      <c r="H599" s="7">
        <v>0</v>
      </c>
    </row>
    <row r="600" spans="2:8">
      <c r="B600" s="5">
        <v>597</v>
      </c>
      <c r="C600" s="7">
        <v>4.3748100905638054</v>
      </c>
      <c r="D600" s="7">
        <v>1.0622784274849586</v>
      </c>
      <c r="E600" s="43">
        <v>0</v>
      </c>
      <c r="F600" s="43">
        <v>0</v>
      </c>
      <c r="G600" s="43">
        <v>0</v>
      </c>
      <c r="H600" s="7">
        <v>0</v>
      </c>
    </row>
    <row r="601" spans="2:8">
      <c r="B601" s="5">
        <v>598</v>
      </c>
      <c r="C601" s="7">
        <v>4.0244578669693771</v>
      </c>
      <c r="D601" s="7">
        <v>0.9772069383365497</v>
      </c>
      <c r="E601" s="43">
        <v>0</v>
      </c>
      <c r="F601" s="43">
        <v>0</v>
      </c>
      <c r="G601" s="43">
        <v>0</v>
      </c>
      <c r="H601" s="7">
        <v>0</v>
      </c>
    </row>
    <row r="602" spans="2:8">
      <c r="B602" s="5">
        <v>599</v>
      </c>
      <c r="C602" s="7">
        <v>4.5497593883551666</v>
      </c>
      <c r="D602" s="7">
        <v>1.1047590977541115</v>
      </c>
      <c r="E602" s="43">
        <v>0</v>
      </c>
      <c r="F602" s="43">
        <v>0</v>
      </c>
      <c r="G602" s="43">
        <v>0</v>
      </c>
      <c r="H602" s="7">
        <v>0</v>
      </c>
    </row>
    <row r="603" spans="2:8">
      <c r="B603" s="5">
        <v>600</v>
      </c>
      <c r="C603" s="7">
        <v>4.3670348969968726</v>
      </c>
      <c r="D603" s="7">
        <v>1.0603904780140803</v>
      </c>
      <c r="E603" s="43">
        <v>0</v>
      </c>
      <c r="F603" s="43">
        <v>0</v>
      </c>
      <c r="G603" s="43">
        <v>0</v>
      </c>
      <c r="H603" s="7">
        <v>0</v>
      </c>
    </row>
    <row r="604" spans="2:8">
      <c r="B604" s="5">
        <v>601</v>
      </c>
      <c r="C604" s="7">
        <v>4.5828887363869919</v>
      </c>
      <c r="D604" s="7">
        <v>1.1128034679101459</v>
      </c>
      <c r="E604" s="43">
        <v>0</v>
      </c>
      <c r="F604" s="43">
        <v>0</v>
      </c>
      <c r="G604" s="43">
        <v>0</v>
      </c>
      <c r="H604" s="7">
        <v>0</v>
      </c>
    </row>
    <row r="605" spans="2:8">
      <c r="B605" s="5">
        <v>602</v>
      </c>
      <c r="C605" s="7">
        <v>4.2554794760177668</v>
      </c>
      <c r="D605" s="7">
        <v>1.0333029211323059</v>
      </c>
      <c r="E605" s="43">
        <v>0</v>
      </c>
      <c r="F605" s="43">
        <v>0</v>
      </c>
      <c r="G605" s="43">
        <v>0</v>
      </c>
      <c r="H605" s="7">
        <v>0</v>
      </c>
    </row>
    <row r="606" spans="2:8">
      <c r="B606" s="5">
        <v>603</v>
      </c>
      <c r="C606" s="7">
        <v>4.126220073143358</v>
      </c>
      <c r="D606" s="7">
        <v>1.001916535808006</v>
      </c>
      <c r="E606" s="43">
        <v>0</v>
      </c>
      <c r="F606" s="43">
        <v>0</v>
      </c>
      <c r="G606" s="43">
        <v>0</v>
      </c>
      <c r="H606" s="7">
        <v>0</v>
      </c>
    </row>
    <row r="607" spans="2:8">
      <c r="B607" s="5">
        <v>604</v>
      </c>
      <c r="C607" s="7">
        <v>3.8130541723417699</v>
      </c>
      <c r="D607" s="7">
        <v>0.92587451940986132</v>
      </c>
      <c r="E607" s="43">
        <v>0</v>
      </c>
      <c r="F607" s="43">
        <v>0</v>
      </c>
      <c r="G607" s="43">
        <v>0</v>
      </c>
      <c r="H607" s="7">
        <v>0</v>
      </c>
    </row>
    <row r="608" spans="2:8">
      <c r="B608" s="5">
        <v>605</v>
      </c>
      <c r="C608" s="7">
        <v>4.2226214937672006</v>
      </c>
      <c r="D608" s="7">
        <v>1.0253244432114594</v>
      </c>
      <c r="E608" s="43">
        <v>0</v>
      </c>
      <c r="F608" s="43">
        <v>0</v>
      </c>
      <c r="G608" s="43">
        <v>0</v>
      </c>
      <c r="H608" s="7">
        <v>0</v>
      </c>
    </row>
    <row r="609" spans="2:8">
      <c r="B609" s="5">
        <v>606</v>
      </c>
      <c r="C609" s="7">
        <v>3.9045962855253911</v>
      </c>
      <c r="D609" s="7">
        <v>0.94810250417452457</v>
      </c>
      <c r="E609" s="43">
        <v>0</v>
      </c>
      <c r="F609" s="43">
        <v>0</v>
      </c>
      <c r="G609" s="43">
        <v>0</v>
      </c>
      <c r="H609" s="7">
        <v>0</v>
      </c>
    </row>
    <row r="610" spans="2:8">
      <c r="B610" s="5">
        <v>607</v>
      </c>
      <c r="C610" s="7">
        <v>3.7362683038522611</v>
      </c>
      <c r="D610" s="7">
        <v>0.90722960227207761</v>
      </c>
      <c r="E610" s="43">
        <v>0</v>
      </c>
      <c r="F610" s="43">
        <v>0</v>
      </c>
      <c r="G610" s="43">
        <v>0</v>
      </c>
      <c r="H610" s="7">
        <v>0</v>
      </c>
    </row>
    <row r="611" spans="2:8">
      <c r="B611" s="5">
        <v>608</v>
      </c>
      <c r="C611" s="7">
        <v>4.3476390827298754</v>
      </c>
      <c r="D611" s="7">
        <v>1.0556808438464675</v>
      </c>
      <c r="E611" s="43">
        <v>0</v>
      </c>
      <c r="F611" s="43">
        <v>0</v>
      </c>
      <c r="G611" s="43">
        <v>0</v>
      </c>
      <c r="H611" s="7">
        <v>0</v>
      </c>
    </row>
    <row r="612" spans="2:8">
      <c r="B612" s="5">
        <v>609</v>
      </c>
      <c r="C612" s="7">
        <v>3.5511160057894022</v>
      </c>
      <c r="D612" s="7">
        <v>0.86227146969949486</v>
      </c>
      <c r="E612" s="43">
        <v>0</v>
      </c>
      <c r="F612" s="43">
        <v>0</v>
      </c>
      <c r="G612" s="43">
        <v>0</v>
      </c>
      <c r="H612" s="7">
        <v>0</v>
      </c>
    </row>
    <row r="613" spans="2:8">
      <c r="B613" s="5">
        <v>610</v>
      </c>
      <c r="C613" s="7">
        <v>3.3121797730881517</v>
      </c>
      <c r="D613" s="7">
        <v>0.80425368143240383</v>
      </c>
      <c r="E613" s="43">
        <v>0</v>
      </c>
      <c r="F613" s="43">
        <v>0</v>
      </c>
      <c r="G613" s="43">
        <v>0</v>
      </c>
      <c r="H613" s="7">
        <v>0</v>
      </c>
    </row>
    <row r="614" spans="2:8">
      <c r="B614" s="5">
        <v>611</v>
      </c>
      <c r="C614" s="7">
        <v>4.3189276092852298</v>
      </c>
      <c r="D614" s="7">
        <v>1.0487092089114243</v>
      </c>
      <c r="E614" s="43">
        <v>0</v>
      </c>
      <c r="F614" s="43">
        <v>0</v>
      </c>
      <c r="G614" s="43">
        <v>0</v>
      </c>
      <c r="H614" s="7">
        <v>0</v>
      </c>
    </row>
    <row r="615" spans="2:8">
      <c r="B615" s="5">
        <v>612</v>
      </c>
      <c r="C615" s="7">
        <v>4.6650833434155841</v>
      </c>
      <c r="D615" s="7">
        <v>1.1327617189186656</v>
      </c>
      <c r="E615" s="43">
        <v>0</v>
      </c>
      <c r="F615" s="43">
        <v>0</v>
      </c>
      <c r="G615" s="43">
        <v>0</v>
      </c>
      <c r="H615" s="7">
        <v>0</v>
      </c>
    </row>
    <row r="616" spans="2:8">
      <c r="B616" s="5">
        <v>613</v>
      </c>
      <c r="C616" s="7">
        <v>4.6214468289091615</v>
      </c>
      <c r="D616" s="7">
        <v>1.1221660297227414</v>
      </c>
      <c r="E616" s="43">
        <v>0</v>
      </c>
      <c r="F616" s="43">
        <v>0</v>
      </c>
      <c r="G616" s="43">
        <v>0</v>
      </c>
      <c r="H616" s="7">
        <v>0</v>
      </c>
    </row>
    <row r="617" spans="2:8">
      <c r="B617" s="5">
        <v>614</v>
      </c>
      <c r="C617" s="7">
        <v>3.6424003981997295</v>
      </c>
      <c r="D617" s="7">
        <v>0.88443687546938632</v>
      </c>
      <c r="E617" s="43">
        <v>0</v>
      </c>
      <c r="F617" s="43">
        <v>0</v>
      </c>
      <c r="G617" s="43">
        <v>0</v>
      </c>
      <c r="H617" s="7">
        <v>0</v>
      </c>
    </row>
    <row r="618" spans="2:8">
      <c r="B618" s="5">
        <v>615</v>
      </c>
      <c r="C618" s="7">
        <v>3.8994565880413061</v>
      </c>
      <c r="D618" s="7">
        <v>0.94685449805583188</v>
      </c>
      <c r="E618" s="43">
        <v>0</v>
      </c>
      <c r="F618" s="43">
        <v>0</v>
      </c>
      <c r="G618" s="43">
        <v>0</v>
      </c>
      <c r="H618" s="7">
        <v>0</v>
      </c>
    </row>
    <row r="619" spans="2:8">
      <c r="B619" s="5">
        <v>616</v>
      </c>
      <c r="C619" s="7">
        <v>4.3012478948902819</v>
      </c>
      <c r="D619" s="7">
        <v>1.0444162730314515</v>
      </c>
      <c r="E619" s="43">
        <v>0</v>
      </c>
      <c r="F619" s="43">
        <v>0</v>
      </c>
      <c r="G619" s="43">
        <v>0</v>
      </c>
      <c r="H619" s="7">
        <v>0</v>
      </c>
    </row>
    <row r="620" spans="2:8">
      <c r="B620" s="5">
        <v>617</v>
      </c>
      <c r="C620" s="7">
        <v>3.9187235457159222</v>
      </c>
      <c r="D620" s="7">
        <v>0.95153284364737101</v>
      </c>
      <c r="E620" s="43">
        <v>0</v>
      </c>
      <c r="F620" s="43">
        <v>0</v>
      </c>
      <c r="G620" s="43">
        <v>0</v>
      </c>
      <c r="H620" s="7">
        <v>0</v>
      </c>
    </row>
    <row r="621" spans="2:8">
      <c r="B621" s="5">
        <v>618</v>
      </c>
      <c r="C621" s="7">
        <v>4.1046157787820094</v>
      </c>
      <c r="D621" s="7">
        <v>0.9966706450456625</v>
      </c>
      <c r="E621" s="43">
        <v>0</v>
      </c>
      <c r="F621" s="43">
        <v>0</v>
      </c>
      <c r="G621" s="43">
        <v>0</v>
      </c>
      <c r="H621" s="7">
        <v>0</v>
      </c>
    </row>
    <row r="622" spans="2:8">
      <c r="B622" s="5">
        <v>619</v>
      </c>
      <c r="C622" s="7">
        <v>4.0594506869633573</v>
      </c>
      <c r="D622" s="7">
        <v>0.98570379123460983</v>
      </c>
      <c r="E622" s="43">
        <v>0</v>
      </c>
      <c r="F622" s="43">
        <v>0</v>
      </c>
      <c r="G622" s="43">
        <v>0</v>
      </c>
      <c r="H622" s="7">
        <v>0</v>
      </c>
    </row>
    <row r="623" spans="2:8">
      <c r="B623" s="5">
        <v>620</v>
      </c>
      <c r="C623" s="7">
        <v>3.577947759635578</v>
      </c>
      <c r="D623" s="7">
        <v>0.86878667668958987</v>
      </c>
      <c r="E623" s="43">
        <v>0</v>
      </c>
      <c r="F623" s="43">
        <v>0</v>
      </c>
      <c r="G623" s="43">
        <v>0</v>
      </c>
      <c r="H623" s="7">
        <v>0</v>
      </c>
    </row>
    <row r="624" spans="2:8">
      <c r="B624" s="5">
        <v>621</v>
      </c>
      <c r="C624" s="7">
        <v>4.4786120115158967</v>
      </c>
      <c r="D624" s="7">
        <v>1.0874833024569586</v>
      </c>
      <c r="E624" s="43">
        <v>0</v>
      </c>
      <c r="F624" s="43">
        <v>0</v>
      </c>
      <c r="G624" s="43">
        <v>0</v>
      </c>
      <c r="H624" s="7">
        <v>0</v>
      </c>
    </row>
    <row r="625" spans="2:8">
      <c r="B625" s="5">
        <v>622</v>
      </c>
      <c r="C625" s="7">
        <v>4.1495264951938653</v>
      </c>
      <c r="D625" s="7">
        <v>1.0075757321739272</v>
      </c>
      <c r="E625" s="43">
        <v>0</v>
      </c>
      <c r="F625" s="43">
        <v>0</v>
      </c>
      <c r="G625" s="43">
        <v>0</v>
      </c>
      <c r="H625" s="7">
        <v>0</v>
      </c>
    </row>
    <row r="626" spans="2:8">
      <c r="B626" s="5">
        <v>623</v>
      </c>
      <c r="C626" s="7">
        <v>3.995530337292863</v>
      </c>
      <c r="D626" s="7">
        <v>0.97018284126726839</v>
      </c>
      <c r="E626" s="43">
        <v>0</v>
      </c>
      <c r="F626" s="43">
        <v>0</v>
      </c>
      <c r="G626" s="43">
        <v>0</v>
      </c>
      <c r="H626" s="7">
        <v>0</v>
      </c>
    </row>
    <row r="627" spans="2:8">
      <c r="B627" s="5">
        <v>624</v>
      </c>
      <c r="C627" s="7">
        <v>3.8352287489540884</v>
      </c>
      <c r="D627" s="7">
        <v>0.93125888441914173</v>
      </c>
      <c r="E627" s="43">
        <v>0</v>
      </c>
      <c r="F627" s="43">
        <v>0</v>
      </c>
      <c r="G627" s="43">
        <v>0</v>
      </c>
      <c r="H627" s="7">
        <v>0</v>
      </c>
    </row>
    <row r="628" spans="2:8">
      <c r="B628" s="5">
        <v>625</v>
      </c>
      <c r="C628" s="7">
        <v>4.1528659128837795</v>
      </c>
      <c r="D628" s="7">
        <v>1.0083865996856411</v>
      </c>
      <c r="E628" s="43">
        <v>0</v>
      </c>
      <c r="F628" s="43">
        <v>0</v>
      </c>
      <c r="G628" s="43">
        <v>0</v>
      </c>
      <c r="H628" s="7">
        <v>0</v>
      </c>
    </row>
    <row r="629" spans="2:8">
      <c r="B629" s="5">
        <v>626</v>
      </c>
      <c r="C629" s="7">
        <v>3.8942637045572304</v>
      </c>
      <c r="D629" s="7">
        <v>0.94559357747016459</v>
      </c>
      <c r="E629" s="43">
        <v>0</v>
      </c>
      <c r="F629" s="43">
        <v>0</v>
      </c>
      <c r="G629" s="43">
        <v>0</v>
      </c>
      <c r="H629" s="7">
        <v>0</v>
      </c>
    </row>
    <row r="630" spans="2:8">
      <c r="B630" s="5">
        <v>627</v>
      </c>
      <c r="C630" s="7">
        <v>3.9127148471632749</v>
      </c>
      <c r="D630" s="7">
        <v>0.9500738292632942</v>
      </c>
      <c r="E630" s="43">
        <v>0</v>
      </c>
      <c r="F630" s="43">
        <v>0</v>
      </c>
      <c r="G630" s="43">
        <v>0</v>
      </c>
      <c r="H630" s="7">
        <v>0</v>
      </c>
    </row>
    <row r="631" spans="2:8">
      <c r="B631" s="5">
        <v>628</v>
      </c>
      <c r="C631" s="7">
        <v>4.2287501093940278</v>
      </c>
      <c r="D631" s="7">
        <v>1.0268125755042801</v>
      </c>
      <c r="E631" s="43">
        <v>0</v>
      </c>
      <c r="F631" s="43">
        <v>0</v>
      </c>
      <c r="G631" s="43">
        <v>0</v>
      </c>
      <c r="H631" s="7">
        <v>0</v>
      </c>
    </row>
    <row r="632" spans="2:8">
      <c r="B632" s="5">
        <v>629</v>
      </c>
      <c r="C632" s="7">
        <v>4.6819777838048307</v>
      </c>
      <c r="D632" s="7">
        <v>1.1368639768906486</v>
      </c>
      <c r="E632" s="43">
        <v>0</v>
      </c>
      <c r="F632" s="43">
        <v>0</v>
      </c>
      <c r="G632" s="43">
        <v>0</v>
      </c>
      <c r="H632" s="7">
        <v>0</v>
      </c>
    </row>
    <row r="633" spans="2:8">
      <c r="B633" s="5">
        <v>630</v>
      </c>
      <c r="C633" s="7">
        <v>4.5576342596773918</v>
      </c>
      <c r="D633" s="7">
        <v>1.1066712506822727</v>
      </c>
      <c r="E633" s="43">
        <v>0</v>
      </c>
      <c r="F633" s="43">
        <v>0</v>
      </c>
      <c r="G633" s="43">
        <v>0</v>
      </c>
      <c r="H633" s="7">
        <v>0</v>
      </c>
    </row>
    <row r="634" spans="2:8">
      <c r="B634" s="5">
        <v>631</v>
      </c>
      <c r="C634" s="7">
        <v>4.2096050194541226</v>
      </c>
      <c r="D634" s="7">
        <v>1.0221638214750968</v>
      </c>
      <c r="E634" s="43">
        <v>0</v>
      </c>
      <c r="F634" s="43">
        <v>0</v>
      </c>
      <c r="G634" s="43">
        <v>0</v>
      </c>
      <c r="H634" s="7">
        <v>0</v>
      </c>
    </row>
    <row r="635" spans="2:8">
      <c r="B635" s="5">
        <v>632</v>
      </c>
      <c r="C635" s="7">
        <v>4.1772036164127719</v>
      </c>
      <c r="D635" s="7">
        <v>1.0142962087653902</v>
      </c>
      <c r="E635" s="43">
        <v>0</v>
      </c>
      <c r="F635" s="43">
        <v>0</v>
      </c>
      <c r="G635" s="43">
        <v>0</v>
      </c>
      <c r="H635" s="7">
        <v>0</v>
      </c>
    </row>
    <row r="636" spans="2:8">
      <c r="B636" s="5">
        <v>633</v>
      </c>
      <c r="C636" s="7">
        <v>3.982079342123253</v>
      </c>
      <c r="D636" s="7">
        <v>0.96691671046362482</v>
      </c>
      <c r="E636" s="43">
        <v>0</v>
      </c>
      <c r="F636" s="43">
        <v>0</v>
      </c>
      <c r="G636" s="43">
        <v>0</v>
      </c>
      <c r="H636" s="7">
        <v>0</v>
      </c>
    </row>
    <row r="637" spans="2:8">
      <c r="B637" s="5">
        <v>634</v>
      </c>
      <c r="C637" s="7">
        <v>4.6683491375614086</v>
      </c>
      <c r="D637" s="7">
        <v>1.1335547093794855</v>
      </c>
      <c r="E637" s="43">
        <v>0</v>
      </c>
      <c r="F637" s="43">
        <v>0</v>
      </c>
      <c r="G637" s="43">
        <v>0</v>
      </c>
      <c r="H637" s="7">
        <v>0</v>
      </c>
    </row>
    <row r="638" spans="2:8">
      <c r="B638" s="5">
        <v>635</v>
      </c>
      <c r="C638" s="7">
        <v>3.8014389763656466</v>
      </c>
      <c r="D638" s="7">
        <v>0.92305415192852558</v>
      </c>
      <c r="E638" s="43">
        <v>0</v>
      </c>
      <c r="F638" s="43">
        <v>0</v>
      </c>
      <c r="G638" s="43">
        <v>0</v>
      </c>
      <c r="H638" s="7">
        <v>0</v>
      </c>
    </row>
    <row r="639" spans="2:8">
      <c r="B639" s="5">
        <v>636</v>
      </c>
      <c r="C639" s="7">
        <v>3.91472516744957</v>
      </c>
      <c r="D639" s="7">
        <v>0.95056196928040548</v>
      </c>
      <c r="E639" s="43">
        <v>0</v>
      </c>
      <c r="F639" s="43">
        <v>0</v>
      </c>
      <c r="G639" s="43">
        <v>0</v>
      </c>
      <c r="H639" s="7">
        <v>0</v>
      </c>
    </row>
    <row r="640" spans="2:8">
      <c r="B640" s="5">
        <v>637</v>
      </c>
      <c r="C640" s="7">
        <v>4.0954632580293655</v>
      </c>
      <c r="D640" s="7">
        <v>0.99444825706735629</v>
      </c>
      <c r="E640" s="43">
        <v>0</v>
      </c>
      <c r="F640" s="43">
        <v>0</v>
      </c>
      <c r="G640" s="43">
        <v>0</v>
      </c>
      <c r="H640" s="7">
        <v>0</v>
      </c>
    </row>
    <row r="641" spans="2:8">
      <c r="B641" s="5">
        <v>638</v>
      </c>
      <c r="C641" s="7">
        <v>4.2243687993178245</v>
      </c>
      <c r="D641" s="7">
        <v>1.025748718769536</v>
      </c>
      <c r="E641" s="43">
        <v>0</v>
      </c>
      <c r="F641" s="43">
        <v>0</v>
      </c>
      <c r="G641" s="43">
        <v>0</v>
      </c>
      <c r="H641" s="7">
        <v>0</v>
      </c>
    </row>
    <row r="642" spans="2:8">
      <c r="B642" s="5">
        <v>639</v>
      </c>
      <c r="C642" s="7">
        <v>4.1228964506292387</v>
      </c>
      <c r="D642" s="7">
        <v>1.0011095036340911</v>
      </c>
      <c r="E642" s="43">
        <v>0</v>
      </c>
      <c r="F642" s="43">
        <v>0</v>
      </c>
      <c r="G642" s="43">
        <v>0</v>
      </c>
      <c r="H642" s="7">
        <v>0</v>
      </c>
    </row>
    <row r="643" spans="2:8">
      <c r="B643" s="5">
        <v>640</v>
      </c>
      <c r="C643" s="7">
        <v>3.761027638208561</v>
      </c>
      <c r="D643" s="7">
        <v>0.91324159050039289</v>
      </c>
      <c r="E643" s="43">
        <v>0</v>
      </c>
      <c r="F643" s="43">
        <v>0</v>
      </c>
      <c r="G643" s="43">
        <v>0</v>
      </c>
      <c r="H643" s="7">
        <v>0</v>
      </c>
    </row>
    <row r="644" spans="2:8">
      <c r="B644" s="5">
        <v>641</v>
      </c>
      <c r="C644" s="7">
        <v>3.8685171086425036</v>
      </c>
      <c r="D644" s="7">
        <v>0.93934186531461783</v>
      </c>
      <c r="E644" s="43">
        <v>0</v>
      </c>
      <c r="F644" s="43">
        <v>0</v>
      </c>
      <c r="G644" s="43">
        <v>0</v>
      </c>
      <c r="H644" s="7">
        <v>0</v>
      </c>
    </row>
    <row r="645" spans="2:8">
      <c r="B645" s="5">
        <v>642</v>
      </c>
      <c r="C645" s="7">
        <v>3.9363730639186114</v>
      </c>
      <c r="D645" s="7">
        <v>0.95581844737738431</v>
      </c>
      <c r="E645" s="43">
        <v>0</v>
      </c>
      <c r="F645" s="43">
        <v>0</v>
      </c>
      <c r="G645" s="43">
        <v>0</v>
      </c>
      <c r="H645" s="7">
        <v>0</v>
      </c>
    </row>
    <row r="646" spans="2:8">
      <c r="B646" s="5">
        <v>643</v>
      </c>
      <c r="C646" s="7">
        <v>3.5322497720110784</v>
      </c>
      <c r="D646" s="7">
        <v>0.85769042669746176</v>
      </c>
      <c r="E646" s="43">
        <v>0</v>
      </c>
      <c r="F646" s="43">
        <v>0</v>
      </c>
      <c r="G646" s="43">
        <v>0</v>
      </c>
      <c r="H646" s="7">
        <v>0</v>
      </c>
    </row>
    <row r="647" spans="2:8">
      <c r="B647" s="5">
        <v>644</v>
      </c>
      <c r="C647" s="7">
        <v>4.3593942382466375</v>
      </c>
      <c r="D647" s="7">
        <v>1.0585351958888847</v>
      </c>
      <c r="E647" s="43">
        <v>0</v>
      </c>
      <c r="F647" s="43">
        <v>0</v>
      </c>
      <c r="G647" s="43">
        <v>0</v>
      </c>
      <c r="H647" s="7">
        <v>0</v>
      </c>
    </row>
    <row r="648" spans="2:8">
      <c r="B648" s="5">
        <v>645</v>
      </c>
      <c r="C648" s="7">
        <v>4.6013508440433055</v>
      </c>
      <c r="D648" s="7">
        <v>1.117286382204302</v>
      </c>
      <c r="E648" s="43">
        <v>0</v>
      </c>
      <c r="F648" s="43">
        <v>0</v>
      </c>
      <c r="G648" s="43">
        <v>0</v>
      </c>
      <c r="H648" s="7">
        <v>0</v>
      </c>
    </row>
    <row r="649" spans="2:8">
      <c r="B649" s="5">
        <v>646</v>
      </c>
      <c r="C649" s="7">
        <v>4.0079041939821014</v>
      </c>
      <c r="D649" s="7">
        <v>0.97318742449571982</v>
      </c>
      <c r="E649" s="43">
        <v>0</v>
      </c>
      <c r="F649" s="43">
        <v>0</v>
      </c>
      <c r="G649" s="43">
        <v>0</v>
      </c>
      <c r="H649" s="7">
        <v>0</v>
      </c>
    </row>
    <row r="650" spans="2:8">
      <c r="B650" s="5">
        <v>647</v>
      </c>
      <c r="C650" s="7">
        <v>4.0821173869735219</v>
      </c>
      <c r="D650" s="7">
        <v>0.99120765218962736</v>
      </c>
      <c r="E650" s="43">
        <v>0</v>
      </c>
      <c r="F650" s="43">
        <v>0</v>
      </c>
      <c r="G650" s="43">
        <v>0</v>
      </c>
      <c r="H650" s="7">
        <v>0</v>
      </c>
    </row>
    <row r="651" spans="2:8">
      <c r="B651" s="5">
        <v>648</v>
      </c>
      <c r="C651" s="7">
        <v>3.9693196944652422</v>
      </c>
      <c r="D651" s="7">
        <v>0.96381845061489457</v>
      </c>
      <c r="E651" s="43">
        <v>0</v>
      </c>
      <c r="F651" s="43">
        <v>0</v>
      </c>
      <c r="G651" s="43">
        <v>0</v>
      </c>
      <c r="H651" s="7">
        <v>0</v>
      </c>
    </row>
    <row r="652" spans="2:8">
      <c r="B652" s="5">
        <v>649</v>
      </c>
      <c r="C652" s="7">
        <v>4.3159424465017375</v>
      </c>
      <c r="D652" s="7">
        <v>1.0479843605267425</v>
      </c>
      <c r="E652" s="43">
        <v>0</v>
      </c>
      <c r="F652" s="43">
        <v>0</v>
      </c>
      <c r="G652" s="43">
        <v>0</v>
      </c>
      <c r="H652" s="7">
        <v>0</v>
      </c>
    </row>
    <row r="653" spans="2:8">
      <c r="B653" s="5">
        <v>650</v>
      </c>
      <c r="C653" s="7">
        <v>4.1916110710727823</v>
      </c>
      <c r="D653" s="7">
        <v>1.0177945842293465</v>
      </c>
      <c r="E653" s="43">
        <v>0</v>
      </c>
      <c r="F653" s="43">
        <v>0</v>
      </c>
      <c r="G653" s="43">
        <v>0</v>
      </c>
      <c r="H653" s="7">
        <v>0</v>
      </c>
    </row>
    <row r="654" spans="2:8">
      <c r="B654" s="5">
        <v>651</v>
      </c>
      <c r="C654" s="7">
        <v>4.1345333362647754</v>
      </c>
      <c r="D654" s="7">
        <v>1.0039351377342784</v>
      </c>
      <c r="E654" s="43">
        <v>0</v>
      </c>
      <c r="F654" s="43">
        <v>0</v>
      </c>
      <c r="G654" s="43">
        <v>0</v>
      </c>
      <c r="H654" s="7">
        <v>0</v>
      </c>
    </row>
    <row r="655" spans="2:8">
      <c r="B655" s="5">
        <v>652</v>
      </c>
      <c r="C655" s="7">
        <v>4.3978524902266631</v>
      </c>
      <c r="D655" s="7">
        <v>1.0678735147167762</v>
      </c>
      <c r="E655" s="43">
        <v>0</v>
      </c>
      <c r="F655" s="43">
        <v>0</v>
      </c>
      <c r="G655" s="43">
        <v>0</v>
      </c>
      <c r="H655" s="7">
        <v>0</v>
      </c>
    </row>
    <row r="656" spans="2:8">
      <c r="B656" s="5">
        <v>653</v>
      </c>
      <c r="C656" s="7">
        <v>4.2446902585884736</v>
      </c>
      <c r="D656" s="7">
        <v>1.0306831153150653</v>
      </c>
      <c r="E656" s="43">
        <v>0</v>
      </c>
      <c r="F656" s="43">
        <v>0</v>
      </c>
      <c r="G656" s="43">
        <v>0</v>
      </c>
      <c r="H656" s="7">
        <v>0</v>
      </c>
    </row>
    <row r="657" spans="2:8">
      <c r="B657" s="5">
        <v>654</v>
      </c>
      <c r="C657" s="7">
        <v>3.7880587573524487</v>
      </c>
      <c r="D657" s="7">
        <v>0.91980520678153455</v>
      </c>
      <c r="E657" s="43">
        <v>0</v>
      </c>
      <c r="F657" s="43">
        <v>0</v>
      </c>
      <c r="G657" s="43">
        <v>0</v>
      </c>
      <c r="H657" s="7">
        <v>0</v>
      </c>
    </row>
    <row r="658" spans="2:8">
      <c r="B658" s="5">
        <v>655</v>
      </c>
      <c r="C658" s="7">
        <v>4.3681371947336256</v>
      </c>
      <c r="D658" s="7">
        <v>1.0606581346853823</v>
      </c>
      <c r="E658" s="43">
        <v>0</v>
      </c>
      <c r="F658" s="43">
        <v>0</v>
      </c>
      <c r="G658" s="43">
        <v>0</v>
      </c>
      <c r="H658" s="7">
        <v>0</v>
      </c>
    </row>
    <row r="659" spans="2:8">
      <c r="B659" s="5">
        <v>656</v>
      </c>
      <c r="C659" s="7">
        <v>4.4098936953989831</v>
      </c>
      <c r="D659" s="7">
        <v>1.0707973244892426</v>
      </c>
      <c r="E659" s="43">
        <v>0</v>
      </c>
      <c r="F659" s="43">
        <v>0</v>
      </c>
      <c r="G659" s="43">
        <v>0</v>
      </c>
      <c r="H659" s="7">
        <v>0</v>
      </c>
    </row>
    <row r="660" spans="2:8">
      <c r="B660" s="5">
        <v>657</v>
      </c>
      <c r="C660" s="7">
        <v>4.0501426386386328</v>
      </c>
      <c r="D660" s="7">
        <v>0.98344363851194205</v>
      </c>
      <c r="E660" s="43">
        <v>0</v>
      </c>
      <c r="F660" s="43">
        <v>0</v>
      </c>
      <c r="G660" s="43">
        <v>0</v>
      </c>
      <c r="H660" s="7">
        <v>0</v>
      </c>
    </row>
    <row r="661" spans="2:8">
      <c r="B661" s="5">
        <v>658</v>
      </c>
      <c r="C661" s="7">
        <v>4.262753183859501</v>
      </c>
      <c r="D661" s="7">
        <v>1.0350691013248516</v>
      </c>
      <c r="E661" s="43">
        <v>0</v>
      </c>
      <c r="F661" s="43">
        <v>0</v>
      </c>
      <c r="G661" s="43">
        <v>0</v>
      </c>
      <c r="H661" s="7">
        <v>0</v>
      </c>
    </row>
    <row r="662" spans="2:8">
      <c r="B662" s="5">
        <v>659</v>
      </c>
      <c r="C662" s="7">
        <v>4.2261190573292691</v>
      </c>
      <c r="D662" s="7">
        <v>1.0261737112354032</v>
      </c>
      <c r="E662" s="43">
        <v>0</v>
      </c>
      <c r="F662" s="43">
        <v>0</v>
      </c>
      <c r="G662" s="43">
        <v>0</v>
      </c>
      <c r="H662" s="7">
        <v>0</v>
      </c>
    </row>
    <row r="663" spans="2:8">
      <c r="B663" s="5">
        <v>660</v>
      </c>
      <c r="C663" s="7">
        <v>4.1907599969589766</v>
      </c>
      <c r="D663" s="7">
        <v>1.0175879289340144</v>
      </c>
      <c r="E663" s="43">
        <v>0</v>
      </c>
      <c r="F663" s="43">
        <v>0</v>
      </c>
      <c r="G663" s="43">
        <v>0</v>
      </c>
      <c r="H663" s="7">
        <v>0</v>
      </c>
    </row>
    <row r="664" spans="2:8">
      <c r="B664" s="5">
        <v>661</v>
      </c>
      <c r="C664" s="7">
        <v>4.513604767127835</v>
      </c>
      <c r="D664" s="7">
        <v>1.095980139721962</v>
      </c>
      <c r="E664" s="43">
        <v>0</v>
      </c>
      <c r="F664" s="43">
        <v>0</v>
      </c>
      <c r="G664" s="43">
        <v>0</v>
      </c>
      <c r="H664" s="7">
        <v>0</v>
      </c>
    </row>
    <row r="665" spans="2:8">
      <c r="B665" s="5">
        <v>662</v>
      </c>
      <c r="C665" s="7">
        <v>4.3330818141035081</v>
      </c>
      <c r="D665" s="7">
        <v>1.0521460909989673</v>
      </c>
      <c r="E665" s="43">
        <v>0</v>
      </c>
      <c r="F665" s="43">
        <v>0</v>
      </c>
      <c r="G665" s="43">
        <v>0</v>
      </c>
      <c r="H665" s="7">
        <v>0</v>
      </c>
    </row>
    <row r="666" spans="2:8">
      <c r="B666" s="5">
        <v>663</v>
      </c>
      <c r="C666" s="7">
        <v>4.2935571978061224</v>
      </c>
      <c r="D666" s="7">
        <v>1.0425488407462318</v>
      </c>
      <c r="E666" s="43">
        <v>0</v>
      </c>
      <c r="F666" s="43">
        <v>0</v>
      </c>
      <c r="G666" s="43">
        <v>0</v>
      </c>
      <c r="H666" s="7">
        <v>0</v>
      </c>
    </row>
    <row r="667" spans="2:8">
      <c r="B667" s="5">
        <v>664</v>
      </c>
      <c r="C667" s="7">
        <v>4.3884791060126558</v>
      </c>
      <c r="D667" s="7">
        <v>1.0655974973270053</v>
      </c>
      <c r="E667" s="43">
        <v>0</v>
      </c>
      <c r="F667" s="43">
        <v>0</v>
      </c>
      <c r="G667" s="43">
        <v>0</v>
      </c>
      <c r="H667" s="7">
        <v>0</v>
      </c>
    </row>
    <row r="668" spans="2:8">
      <c r="B668" s="5">
        <v>665</v>
      </c>
      <c r="C668" s="7">
        <v>4.2147936051281425</v>
      </c>
      <c r="D668" s="7">
        <v>1.0234236984792568</v>
      </c>
      <c r="E668" s="43">
        <v>0</v>
      </c>
      <c r="F668" s="43">
        <v>0</v>
      </c>
      <c r="G668" s="43">
        <v>0</v>
      </c>
      <c r="H668" s="7">
        <v>0</v>
      </c>
    </row>
    <row r="669" spans="2:8">
      <c r="B669" s="5">
        <v>666</v>
      </c>
      <c r="C669" s="7">
        <v>3.6729469723773653</v>
      </c>
      <c r="D669" s="7">
        <v>0.89185410412862853</v>
      </c>
      <c r="E669" s="43">
        <v>0</v>
      </c>
      <c r="F669" s="43">
        <v>0</v>
      </c>
      <c r="G669" s="43">
        <v>0</v>
      </c>
      <c r="H669" s="7">
        <v>0</v>
      </c>
    </row>
    <row r="670" spans="2:8">
      <c r="B670" s="5">
        <v>667</v>
      </c>
      <c r="C670" s="7">
        <v>4.1212348325649897</v>
      </c>
      <c r="D670" s="7">
        <v>1.0007060344576397</v>
      </c>
      <c r="E670" s="43">
        <v>0</v>
      </c>
      <c r="F670" s="43">
        <v>0</v>
      </c>
      <c r="G670" s="43">
        <v>0</v>
      </c>
      <c r="H670" s="7">
        <v>0</v>
      </c>
    </row>
    <row r="671" spans="2:8">
      <c r="B671" s="5">
        <v>668</v>
      </c>
      <c r="C671" s="7">
        <v>3.9334684084313731</v>
      </c>
      <c r="D671" s="7">
        <v>0.95511314753590681</v>
      </c>
      <c r="E671" s="43">
        <v>0</v>
      </c>
      <c r="F671" s="43">
        <v>0</v>
      </c>
      <c r="G671" s="43">
        <v>0</v>
      </c>
      <c r="H671" s="7">
        <v>0</v>
      </c>
    </row>
    <row r="672" spans="2:8">
      <c r="B672" s="5">
        <v>669</v>
      </c>
      <c r="C672" s="7">
        <v>4.2113320007689357</v>
      </c>
      <c r="D672" s="7">
        <v>1.0225831619624364</v>
      </c>
      <c r="E672" s="43">
        <v>0</v>
      </c>
      <c r="F672" s="43">
        <v>0</v>
      </c>
      <c r="G672" s="43">
        <v>0</v>
      </c>
      <c r="H672" s="7">
        <v>0</v>
      </c>
    </row>
    <row r="673" spans="2:8">
      <c r="B673" s="5">
        <v>670</v>
      </c>
      <c r="C673" s="7">
        <v>4.4712022371968496</v>
      </c>
      <c r="D673" s="7">
        <v>1.0856840830054371</v>
      </c>
      <c r="E673" s="43">
        <v>0</v>
      </c>
      <c r="F673" s="43">
        <v>0</v>
      </c>
      <c r="G673" s="43">
        <v>0</v>
      </c>
      <c r="H673" s="7">
        <v>0</v>
      </c>
    </row>
    <row r="674" spans="2:8">
      <c r="B674" s="5">
        <v>671</v>
      </c>
      <c r="C674" s="7">
        <v>4.0424870840393865</v>
      </c>
      <c r="D674" s="7">
        <v>0.9815847394208127</v>
      </c>
      <c r="E674" s="43">
        <v>0</v>
      </c>
      <c r="F674" s="43">
        <v>0</v>
      </c>
      <c r="G674" s="43">
        <v>0</v>
      </c>
      <c r="H674" s="7">
        <v>0</v>
      </c>
    </row>
    <row r="675" spans="2:8">
      <c r="B675" s="5">
        <v>672</v>
      </c>
      <c r="C675" s="7">
        <v>4.0296351322718031</v>
      </c>
      <c r="D675" s="7">
        <v>0.97846406656161167</v>
      </c>
      <c r="E675" s="43">
        <v>0</v>
      </c>
      <c r="F675" s="43">
        <v>0</v>
      </c>
      <c r="G675" s="43">
        <v>0</v>
      </c>
      <c r="H675" s="7">
        <v>0</v>
      </c>
    </row>
    <row r="676" spans="2:8">
      <c r="B676" s="5">
        <v>673</v>
      </c>
      <c r="C676" s="7">
        <v>3.5747845119315391</v>
      </c>
      <c r="D676" s="7">
        <v>0.86801858625200956</v>
      </c>
      <c r="E676" s="43">
        <v>0</v>
      </c>
      <c r="F676" s="43">
        <v>0</v>
      </c>
      <c r="G676" s="43">
        <v>0</v>
      </c>
      <c r="H676" s="7">
        <v>0</v>
      </c>
    </row>
    <row r="677" spans="2:8">
      <c r="B677" s="5">
        <v>674</v>
      </c>
      <c r="C677" s="7">
        <v>3.8155847001372711</v>
      </c>
      <c r="D677" s="7">
        <v>0.92648897467344182</v>
      </c>
      <c r="E677" s="43">
        <v>0</v>
      </c>
      <c r="F677" s="43">
        <v>0</v>
      </c>
      <c r="G677" s="43">
        <v>0</v>
      </c>
      <c r="H677" s="7">
        <v>0</v>
      </c>
    </row>
    <row r="678" spans="2:8">
      <c r="B678" s="5">
        <v>675</v>
      </c>
      <c r="C678" s="7">
        <v>3.8291993182307085</v>
      </c>
      <c r="D678" s="7">
        <v>0.92979483591077861</v>
      </c>
      <c r="E678" s="43">
        <v>0</v>
      </c>
      <c r="F678" s="43">
        <v>0</v>
      </c>
      <c r="G678" s="43">
        <v>0</v>
      </c>
      <c r="H678" s="7">
        <v>0</v>
      </c>
    </row>
    <row r="679" spans="2:8">
      <c r="B679" s="5">
        <v>676</v>
      </c>
      <c r="C679" s="7">
        <v>3.9421409970544525</v>
      </c>
      <c r="D679" s="7">
        <v>0.95721899981612801</v>
      </c>
      <c r="E679" s="43">
        <v>0</v>
      </c>
      <c r="F679" s="43">
        <v>0</v>
      </c>
      <c r="G679" s="43">
        <v>0</v>
      </c>
      <c r="H679" s="7">
        <v>0</v>
      </c>
    </row>
    <row r="680" spans="2:8">
      <c r="B680" s="5">
        <v>677</v>
      </c>
      <c r="C680" s="7">
        <v>4.2536714601853847</v>
      </c>
      <c r="D680" s="7">
        <v>1.0328639040834442</v>
      </c>
      <c r="E680" s="43">
        <v>0</v>
      </c>
      <c r="F680" s="43">
        <v>0</v>
      </c>
      <c r="G680" s="43">
        <v>0</v>
      </c>
      <c r="H680" s="7">
        <v>0</v>
      </c>
    </row>
    <row r="681" spans="2:8">
      <c r="B681" s="5">
        <v>678</v>
      </c>
      <c r="C681" s="7">
        <v>4.4877485996200459</v>
      </c>
      <c r="D681" s="7">
        <v>1.0897018217167518</v>
      </c>
      <c r="E681" s="43">
        <v>0</v>
      </c>
      <c r="F681" s="43">
        <v>0</v>
      </c>
      <c r="G681" s="43">
        <v>0</v>
      </c>
      <c r="H681" s="7">
        <v>0</v>
      </c>
    </row>
    <row r="682" spans="2:8">
      <c r="B682" s="5">
        <v>679</v>
      </c>
      <c r="C682" s="7">
        <v>4.0804454624621291</v>
      </c>
      <c r="D682" s="7">
        <v>0.9908016804322094</v>
      </c>
      <c r="E682" s="43">
        <v>0</v>
      </c>
      <c r="F682" s="43">
        <v>0</v>
      </c>
      <c r="G682" s="43">
        <v>0</v>
      </c>
      <c r="H682" s="7">
        <v>0</v>
      </c>
    </row>
    <row r="683" spans="2:8">
      <c r="B683" s="5">
        <v>680</v>
      </c>
      <c r="C683" s="7">
        <v>4.0611378671122838</v>
      </c>
      <c r="D683" s="7">
        <v>0.98611346732074467</v>
      </c>
      <c r="E683" s="43">
        <v>0</v>
      </c>
      <c r="F683" s="43">
        <v>0</v>
      </c>
      <c r="G683" s="43">
        <v>0</v>
      </c>
      <c r="H683" s="7">
        <v>0</v>
      </c>
    </row>
    <row r="684" spans="2:8">
      <c r="B684" s="5">
        <v>681</v>
      </c>
      <c r="C684" s="7">
        <v>4.4378496863433243</v>
      </c>
      <c r="D684" s="7">
        <v>1.0775855154013907</v>
      </c>
      <c r="E684" s="43">
        <v>0</v>
      </c>
      <c r="F684" s="43">
        <v>0</v>
      </c>
      <c r="G684" s="43">
        <v>0</v>
      </c>
      <c r="H684" s="7">
        <v>0</v>
      </c>
    </row>
    <row r="685" spans="2:8">
      <c r="B685" s="5">
        <v>682</v>
      </c>
      <c r="C685" s="7">
        <v>4.0543797962983028</v>
      </c>
      <c r="D685" s="7">
        <v>0.98447249258390013</v>
      </c>
      <c r="E685" s="43">
        <v>0</v>
      </c>
      <c r="F685" s="43">
        <v>0</v>
      </c>
      <c r="G685" s="43">
        <v>0</v>
      </c>
      <c r="H685" s="7">
        <v>0</v>
      </c>
    </row>
    <row r="686" spans="2:8">
      <c r="B686" s="5">
        <v>683</v>
      </c>
      <c r="C686" s="7">
        <v>3.9999683477702415</v>
      </c>
      <c r="D686" s="7">
        <v>0.97126046582547265</v>
      </c>
      <c r="E686" s="43">
        <v>0</v>
      </c>
      <c r="F686" s="43">
        <v>0</v>
      </c>
      <c r="G686" s="43">
        <v>0</v>
      </c>
      <c r="H686" s="7">
        <v>0</v>
      </c>
    </row>
    <row r="687" spans="2:8">
      <c r="B687" s="5">
        <v>684</v>
      </c>
      <c r="C687" s="7">
        <v>4.064507831178803</v>
      </c>
      <c r="D687" s="7">
        <v>0.98693175201314409</v>
      </c>
      <c r="E687" s="43">
        <v>0</v>
      </c>
      <c r="F687" s="43">
        <v>0</v>
      </c>
      <c r="G687" s="43">
        <v>0</v>
      </c>
      <c r="H687" s="7">
        <v>0</v>
      </c>
    </row>
    <row r="688" spans="2:8">
      <c r="B688" s="5">
        <v>685</v>
      </c>
      <c r="C688" s="7">
        <v>4.3351355849462809</v>
      </c>
      <c r="D688" s="7">
        <v>1.0526447815514968</v>
      </c>
      <c r="E688" s="43">
        <v>0</v>
      </c>
      <c r="F688" s="43">
        <v>0</v>
      </c>
      <c r="G688" s="43">
        <v>0</v>
      </c>
      <c r="H688" s="7">
        <v>0</v>
      </c>
    </row>
    <row r="689" spans="2:8">
      <c r="B689" s="5">
        <v>686</v>
      </c>
      <c r="C689" s="7">
        <v>4.2130615111082852</v>
      </c>
      <c r="D689" s="7">
        <v>1.0230031165400228</v>
      </c>
      <c r="E689" s="43">
        <v>0</v>
      </c>
      <c r="F689" s="43">
        <v>0</v>
      </c>
      <c r="G689" s="43">
        <v>0</v>
      </c>
      <c r="H689" s="7">
        <v>0</v>
      </c>
    </row>
    <row r="690" spans="2:8">
      <c r="B690" s="5">
        <v>687</v>
      </c>
      <c r="C690" s="7">
        <v>3.6328878914899194</v>
      </c>
      <c r="D690" s="7">
        <v>0.88212707676728208</v>
      </c>
      <c r="E690" s="43">
        <v>0</v>
      </c>
      <c r="F690" s="43">
        <v>0</v>
      </c>
      <c r="G690" s="43">
        <v>0</v>
      </c>
      <c r="H690" s="7">
        <v>0</v>
      </c>
    </row>
    <row r="691" spans="2:8">
      <c r="B691" s="5">
        <v>688</v>
      </c>
      <c r="C691" s="7">
        <v>3.9305494837190715</v>
      </c>
      <c r="D691" s="7">
        <v>0.95440438288346652</v>
      </c>
      <c r="E691" s="43">
        <v>0</v>
      </c>
      <c r="F691" s="43">
        <v>0</v>
      </c>
      <c r="G691" s="43">
        <v>0</v>
      </c>
      <c r="H691" s="7">
        <v>0</v>
      </c>
    </row>
    <row r="692" spans="2:8">
      <c r="B692" s="5">
        <v>689</v>
      </c>
      <c r="C692" s="7">
        <v>4.2156606382421939</v>
      </c>
      <c r="D692" s="7">
        <v>1.0236342288917559</v>
      </c>
      <c r="E692" s="43">
        <v>0</v>
      </c>
      <c r="F692" s="43">
        <v>0</v>
      </c>
      <c r="G692" s="43">
        <v>0</v>
      </c>
      <c r="H692" s="7">
        <v>0</v>
      </c>
    </row>
    <row r="693" spans="2:8">
      <c r="B693" s="5">
        <v>690</v>
      </c>
      <c r="C693" s="7">
        <v>3.5021475540656506</v>
      </c>
      <c r="D693" s="7">
        <v>0.85038109530228856</v>
      </c>
      <c r="E693" s="43">
        <v>0</v>
      </c>
      <c r="F693" s="43">
        <v>0</v>
      </c>
      <c r="G693" s="43">
        <v>0</v>
      </c>
      <c r="H693" s="7">
        <v>0</v>
      </c>
    </row>
    <row r="694" spans="2:8">
      <c r="B694" s="5">
        <v>691</v>
      </c>
      <c r="C694" s="7">
        <v>3.4342072795144412</v>
      </c>
      <c r="D694" s="7">
        <v>0.83388403908290554</v>
      </c>
      <c r="E694" s="43">
        <v>0</v>
      </c>
      <c r="F694" s="43">
        <v>0</v>
      </c>
      <c r="G694" s="43">
        <v>0</v>
      </c>
      <c r="H694" s="7">
        <v>0</v>
      </c>
    </row>
    <row r="695" spans="2:8">
      <c r="B695" s="5">
        <v>692</v>
      </c>
      <c r="C695" s="7">
        <v>4.447233408255947</v>
      </c>
      <c r="D695" s="7">
        <v>1.0798640429605177</v>
      </c>
      <c r="E695" s="43">
        <v>0</v>
      </c>
      <c r="F695" s="43">
        <v>0</v>
      </c>
      <c r="G695" s="43">
        <v>0</v>
      </c>
      <c r="H695" s="7">
        <v>0</v>
      </c>
    </row>
    <row r="696" spans="2:8">
      <c r="B696" s="5">
        <v>693</v>
      </c>
      <c r="C696" s="7">
        <v>4.8170864962239515</v>
      </c>
      <c r="D696" s="7">
        <v>1.1696706742322478</v>
      </c>
      <c r="E696" s="43">
        <v>0</v>
      </c>
      <c r="F696" s="43">
        <v>0</v>
      </c>
      <c r="G696" s="43">
        <v>0</v>
      </c>
      <c r="H696" s="7">
        <v>0</v>
      </c>
    </row>
    <row r="697" spans="2:8">
      <c r="B697" s="5">
        <v>694</v>
      </c>
      <c r="C697" s="7">
        <v>4.4135816616021586</v>
      </c>
      <c r="D697" s="7">
        <v>1.071692825518505</v>
      </c>
      <c r="E697" s="43">
        <v>0</v>
      </c>
      <c r="F697" s="43">
        <v>0</v>
      </c>
      <c r="G697" s="43">
        <v>0</v>
      </c>
      <c r="H697" s="7">
        <v>0</v>
      </c>
    </row>
    <row r="698" spans="2:8">
      <c r="B698" s="5">
        <v>695</v>
      </c>
      <c r="C698" s="7">
        <v>4.1237273001229919</v>
      </c>
      <c r="D698" s="7">
        <v>1.0013112480470896</v>
      </c>
      <c r="E698" s="43">
        <v>0</v>
      </c>
      <c r="F698" s="43">
        <v>0</v>
      </c>
      <c r="G698" s="43">
        <v>0</v>
      </c>
      <c r="H698" s="7">
        <v>0</v>
      </c>
    </row>
    <row r="699" spans="2:8">
      <c r="B699" s="5">
        <v>696</v>
      </c>
      <c r="C699" s="7">
        <v>4.3300165140059717</v>
      </c>
      <c r="D699" s="7">
        <v>1.0514017839090655</v>
      </c>
      <c r="E699" s="43">
        <v>0</v>
      </c>
      <c r="F699" s="43">
        <v>0</v>
      </c>
      <c r="G699" s="43">
        <v>0</v>
      </c>
      <c r="H699" s="7">
        <v>0</v>
      </c>
    </row>
    <row r="700" spans="2:8">
      <c r="B700" s="5">
        <v>697</v>
      </c>
      <c r="C700" s="7">
        <v>4.2278723267767857</v>
      </c>
      <c r="D700" s="7">
        <v>1.0265994349292575</v>
      </c>
      <c r="E700" s="43">
        <v>0</v>
      </c>
      <c r="F700" s="43">
        <v>0</v>
      </c>
      <c r="G700" s="43">
        <v>0</v>
      </c>
      <c r="H700" s="7">
        <v>0</v>
      </c>
    </row>
    <row r="701" spans="2:8">
      <c r="B701" s="5">
        <v>698</v>
      </c>
      <c r="C701" s="7">
        <v>4.0475950286472244</v>
      </c>
      <c r="D701" s="7">
        <v>0.98282503540015087</v>
      </c>
      <c r="E701" s="43">
        <v>0</v>
      </c>
      <c r="F701" s="43">
        <v>0</v>
      </c>
      <c r="G701" s="43">
        <v>0</v>
      </c>
      <c r="H701" s="7">
        <v>0</v>
      </c>
    </row>
    <row r="702" spans="2:8">
      <c r="B702" s="5">
        <v>699</v>
      </c>
      <c r="C702" s="7">
        <v>3.8595967429357816</v>
      </c>
      <c r="D702" s="7">
        <v>0.93717584853689151</v>
      </c>
      <c r="E702" s="43">
        <v>0</v>
      </c>
      <c r="F702" s="43">
        <v>0</v>
      </c>
      <c r="G702" s="43">
        <v>0</v>
      </c>
      <c r="H702" s="7">
        <v>0</v>
      </c>
    </row>
    <row r="703" spans="2:8">
      <c r="B703" s="5">
        <v>700</v>
      </c>
      <c r="C703" s="7">
        <v>4.3759323447349976</v>
      </c>
      <c r="D703" s="7">
        <v>1.0625509299185576</v>
      </c>
      <c r="E703" s="43">
        <v>0</v>
      </c>
      <c r="F703" s="43">
        <v>0</v>
      </c>
      <c r="G703" s="43">
        <v>0</v>
      </c>
      <c r="H703" s="7">
        <v>0</v>
      </c>
    </row>
    <row r="704" spans="2:8">
      <c r="B704" s="5">
        <v>701</v>
      </c>
      <c r="C704" s="7">
        <v>4.1370290665979201</v>
      </c>
      <c r="D704" s="7">
        <v>1.0045411435811236</v>
      </c>
      <c r="E704" s="43">
        <v>0</v>
      </c>
      <c r="F704" s="43">
        <v>0</v>
      </c>
      <c r="G704" s="43">
        <v>0</v>
      </c>
      <c r="H704" s="7">
        <v>0</v>
      </c>
    </row>
    <row r="705" spans="2:8">
      <c r="B705" s="5">
        <v>702</v>
      </c>
      <c r="C705" s="7">
        <v>4.2609283622431287</v>
      </c>
      <c r="D705" s="7">
        <v>1.0346260035453019</v>
      </c>
      <c r="E705" s="43">
        <v>0</v>
      </c>
      <c r="F705" s="43">
        <v>0</v>
      </c>
      <c r="G705" s="43">
        <v>0</v>
      </c>
      <c r="H705" s="7">
        <v>0</v>
      </c>
    </row>
    <row r="706" spans="2:8">
      <c r="B706" s="5">
        <v>703</v>
      </c>
      <c r="C706" s="7">
        <v>4.1087721421592187</v>
      </c>
      <c r="D706" s="7">
        <v>0.99767988088927573</v>
      </c>
      <c r="E706" s="43">
        <v>0</v>
      </c>
      <c r="F706" s="43">
        <v>0</v>
      </c>
      <c r="G706" s="43">
        <v>0</v>
      </c>
      <c r="H706" s="7">
        <v>0</v>
      </c>
    </row>
    <row r="707" spans="2:8">
      <c r="B707" s="5">
        <v>704</v>
      </c>
      <c r="C707" s="7">
        <v>3.7297361919974428</v>
      </c>
      <c r="D707" s="7">
        <v>0.90564349422037971</v>
      </c>
      <c r="E707" s="43">
        <v>0</v>
      </c>
      <c r="F707" s="43">
        <v>0</v>
      </c>
      <c r="G707" s="43">
        <v>0</v>
      </c>
      <c r="H707" s="7">
        <v>0</v>
      </c>
    </row>
    <row r="708" spans="2:8">
      <c r="B708" s="5">
        <v>705</v>
      </c>
      <c r="C708" s="7">
        <v>4.2035797237228483</v>
      </c>
      <c r="D708" s="7">
        <v>1.0207007770132686</v>
      </c>
      <c r="E708" s="43">
        <v>0</v>
      </c>
      <c r="F708" s="43">
        <v>0</v>
      </c>
      <c r="G708" s="43">
        <v>0</v>
      </c>
      <c r="H708" s="7">
        <v>0</v>
      </c>
    </row>
    <row r="709" spans="2:8">
      <c r="B709" s="5">
        <v>706</v>
      </c>
      <c r="C709" s="7">
        <v>3.9440517579706937</v>
      </c>
      <c r="D709" s="7">
        <v>0.95768296512190954</v>
      </c>
      <c r="E709" s="43">
        <v>0</v>
      </c>
      <c r="F709" s="43">
        <v>0</v>
      </c>
      <c r="G709" s="43">
        <v>0</v>
      </c>
      <c r="H709" s="7">
        <v>0</v>
      </c>
    </row>
    <row r="710" spans="2:8">
      <c r="B710" s="5">
        <v>707</v>
      </c>
      <c r="C710" s="7">
        <v>3.5871534858444023</v>
      </c>
      <c r="D710" s="7">
        <v>0.87102198385916496</v>
      </c>
      <c r="E710" s="43">
        <v>0</v>
      </c>
      <c r="F710" s="43">
        <v>0</v>
      </c>
      <c r="G710" s="43">
        <v>0</v>
      </c>
      <c r="H710" s="7">
        <v>0</v>
      </c>
    </row>
    <row r="711" spans="2:8">
      <c r="B711" s="5">
        <v>708</v>
      </c>
      <c r="C711" s="7">
        <v>4.1187425294505493</v>
      </c>
      <c r="D711" s="7">
        <v>1.0001008607978883</v>
      </c>
      <c r="E711" s="43">
        <v>0</v>
      </c>
      <c r="F711" s="43">
        <v>0</v>
      </c>
      <c r="G711" s="43">
        <v>0</v>
      </c>
      <c r="H711" s="7">
        <v>0</v>
      </c>
    </row>
    <row r="712" spans="2:8">
      <c r="B712" s="5">
        <v>709</v>
      </c>
      <c r="C712" s="7">
        <v>4.1975824763820144</v>
      </c>
      <c r="D712" s="7">
        <v>1.0192445431785242</v>
      </c>
      <c r="E712" s="43">
        <v>0</v>
      </c>
      <c r="F712" s="43">
        <v>0</v>
      </c>
      <c r="G712" s="43">
        <v>0</v>
      </c>
      <c r="H712" s="7">
        <v>0</v>
      </c>
    </row>
    <row r="713" spans="2:8">
      <c r="B713" s="5">
        <v>710</v>
      </c>
      <c r="C713" s="7">
        <v>4.0912976703617074</v>
      </c>
      <c r="D713" s="7">
        <v>0.9934367814088596</v>
      </c>
      <c r="E713" s="43">
        <v>0</v>
      </c>
      <c r="F713" s="43">
        <v>0</v>
      </c>
      <c r="G713" s="43">
        <v>0</v>
      </c>
      <c r="H713" s="7">
        <v>0</v>
      </c>
    </row>
    <row r="714" spans="2:8">
      <c r="B714" s="5">
        <v>711</v>
      </c>
      <c r="C714" s="7">
        <v>4.0382167103002597</v>
      </c>
      <c r="D714" s="7">
        <v>0.98054781991883078</v>
      </c>
      <c r="E714" s="43">
        <v>0</v>
      </c>
      <c r="F714" s="43">
        <v>0</v>
      </c>
      <c r="G714" s="43">
        <v>0</v>
      </c>
      <c r="H714" s="7">
        <v>0</v>
      </c>
    </row>
    <row r="715" spans="2:8">
      <c r="B715" s="5">
        <v>712</v>
      </c>
      <c r="C715" s="7">
        <v>3.9285954244746653</v>
      </c>
      <c r="D715" s="7">
        <v>0.95392990400589472</v>
      </c>
      <c r="E715" s="43">
        <v>0</v>
      </c>
      <c r="F715" s="43">
        <v>0</v>
      </c>
      <c r="G715" s="43">
        <v>0</v>
      </c>
      <c r="H715" s="7">
        <v>0</v>
      </c>
    </row>
    <row r="716" spans="2:8">
      <c r="B716" s="5">
        <v>713</v>
      </c>
      <c r="C716" s="7">
        <v>4.4111189879062769</v>
      </c>
      <c r="D716" s="7">
        <v>1.0710948463864023</v>
      </c>
      <c r="E716" s="43">
        <v>0</v>
      </c>
      <c r="F716" s="43">
        <v>0</v>
      </c>
      <c r="G716" s="43">
        <v>0</v>
      </c>
      <c r="H716" s="7">
        <v>0</v>
      </c>
    </row>
    <row r="717" spans="2:8">
      <c r="B717" s="5">
        <v>714</v>
      </c>
      <c r="C717" s="7">
        <v>3.4875253768791472</v>
      </c>
      <c r="D717" s="7">
        <v>0.84683058155048285</v>
      </c>
      <c r="E717" s="43">
        <v>0</v>
      </c>
      <c r="F717" s="43">
        <v>0</v>
      </c>
      <c r="G717" s="43">
        <v>0</v>
      </c>
      <c r="H717" s="7">
        <v>0</v>
      </c>
    </row>
    <row r="718" spans="2:8">
      <c r="B718" s="5">
        <v>715</v>
      </c>
      <c r="C718" s="7">
        <v>4.1839680773332883</v>
      </c>
      <c r="D718" s="7">
        <v>1.0159387351289755</v>
      </c>
      <c r="E718" s="43">
        <v>0</v>
      </c>
      <c r="F718" s="43">
        <v>0</v>
      </c>
      <c r="G718" s="43">
        <v>0</v>
      </c>
      <c r="H718" s="7">
        <v>0</v>
      </c>
    </row>
    <row r="719" spans="2:8">
      <c r="B719" s="5">
        <v>716</v>
      </c>
      <c r="C719" s="7">
        <v>4.2182657654866071</v>
      </c>
      <c r="D719" s="7">
        <v>1.0242667981725488</v>
      </c>
      <c r="E719" s="43">
        <v>0</v>
      </c>
      <c r="F719" s="43">
        <v>0</v>
      </c>
      <c r="G719" s="43">
        <v>0</v>
      </c>
      <c r="H719" s="7">
        <v>0</v>
      </c>
    </row>
    <row r="720" spans="2:8">
      <c r="B720" s="5">
        <v>717</v>
      </c>
      <c r="C720" s="7">
        <v>4.7956008491300324</v>
      </c>
      <c r="D720" s="7">
        <v>1.1644535930479345</v>
      </c>
      <c r="E720" s="43">
        <v>0</v>
      </c>
      <c r="F720" s="43">
        <v>0</v>
      </c>
      <c r="G720" s="43">
        <v>0</v>
      </c>
      <c r="H720" s="7">
        <v>0</v>
      </c>
    </row>
    <row r="721" spans="2:8">
      <c r="B721" s="5">
        <v>718</v>
      </c>
      <c r="C721" s="7">
        <v>4.0745858426084753</v>
      </c>
      <c r="D721" s="7">
        <v>0.98937886489623339</v>
      </c>
      <c r="E721" s="43">
        <v>0</v>
      </c>
      <c r="F721" s="43">
        <v>0</v>
      </c>
      <c r="G721" s="43">
        <v>0</v>
      </c>
      <c r="H721" s="7">
        <v>0</v>
      </c>
    </row>
    <row r="722" spans="2:8">
      <c r="B722" s="5">
        <v>719</v>
      </c>
      <c r="C722" s="7">
        <v>4.033074579653281</v>
      </c>
      <c r="D722" s="7">
        <v>0.97929922298673155</v>
      </c>
      <c r="E722" s="43">
        <v>0</v>
      </c>
      <c r="F722" s="43">
        <v>0</v>
      </c>
      <c r="G722" s="43">
        <v>0</v>
      </c>
      <c r="H722" s="7">
        <v>0</v>
      </c>
    </row>
    <row r="723" spans="2:8">
      <c r="B723" s="5">
        <v>720</v>
      </c>
      <c r="C723" s="7">
        <v>4.2500674143957635</v>
      </c>
      <c r="D723" s="7">
        <v>1.0319887803604189</v>
      </c>
      <c r="E723" s="43">
        <v>0</v>
      </c>
      <c r="F723" s="43">
        <v>0</v>
      </c>
      <c r="G723" s="43">
        <v>0</v>
      </c>
      <c r="H723" s="7">
        <v>0</v>
      </c>
    </row>
    <row r="724" spans="2:8">
      <c r="B724" s="5">
        <v>721</v>
      </c>
      <c r="C724" s="7">
        <v>4.6465214494003275</v>
      </c>
      <c r="D724" s="7">
        <v>1.1282545747964099</v>
      </c>
      <c r="E724" s="43">
        <v>0</v>
      </c>
      <c r="F724" s="43">
        <v>0</v>
      </c>
      <c r="G724" s="43">
        <v>0</v>
      </c>
      <c r="H724" s="7">
        <v>0</v>
      </c>
    </row>
    <row r="725" spans="2:8">
      <c r="B725" s="5">
        <v>722</v>
      </c>
      <c r="C725" s="7">
        <v>4.1713048634981451</v>
      </c>
      <c r="D725" s="7">
        <v>1.0128638910554655</v>
      </c>
      <c r="E725" s="43">
        <v>0</v>
      </c>
      <c r="F725" s="43">
        <v>0</v>
      </c>
      <c r="G725" s="43">
        <v>0</v>
      </c>
      <c r="H725" s="7">
        <v>0</v>
      </c>
    </row>
    <row r="726" spans="2:8">
      <c r="B726" s="5">
        <v>723</v>
      </c>
      <c r="C726" s="7">
        <v>3.7091701281944647</v>
      </c>
      <c r="D726" s="7">
        <v>0.90064970352685791</v>
      </c>
      <c r="E726" s="43">
        <v>0</v>
      </c>
      <c r="F726" s="43">
        <v>0</v>
      </c>
      <c r="G726" s="43">
        <v>0</v>
      </c>
      <c r="H726" s="7">
        <v>0</v>
      </c>
    </row>
    <row r="727" spans="2:8">
      <c r="B727" s="5">
        <v>724</v>
      </c>
      <c r="C727" s="7">
        <v>3.5112674860305382</v>
      </c>
      <c r="D727" s="7">
        <v>0.85259557016768373</v>
      </c>
      <c r="E727" s="43">
        <v>0</v>
      </c>
      <c r="F727" s="43">
        <v>0</v>
      </c>
      <c r="G727" s="43">
        <v>0</v>
      </c>
      <c r="H727" s="7">
        <v>0</v>
      </c>
    </row>
    <row r="728" spans="2:8">
      <c r="B728" s="5">
        <v>725</v>
      </c>
      <c r="C728" s="7">
        <v>3.906637789370158</v>
      </c>
      <c r="D728" s="7">
        <v>0.94859821609093464</v>
      </c>
      <c r="E728" s="43">
        <v>0</v>
      </c>
      <c r="F728" s="43">
        <v>0</v>
      </c>
      <c r="G728" s="43">
        <v>0</v>
      </c>
      <c r="H728" s="7">
        <v>0</v>
      </c>
    </row>
    <row r="729" spans="2:8">
      <c r="B729" s="5">
        <v>726</v>
      </c>
      <c r="C729" s="7">
        <v>4.1671018286461674</v>
      </c>
      <c r="D729" s="7">
        <v>1.0118433225825954</v>
      </c>
      <c r="E729" s="43">
        <v>0</v>
      </c>
      <c r="F729" s="43">
        <v>0</v>
      </c>
      <c r="G729" s="43">
        <v>0</v>
      </c>
      <c r="H729" s="7">
        <v>0</v>
      </c>
    </row>
    <row r="730" spans="2:8">
      <c r="B730" s="5">
        <v>727</v>
      </c>
      <c r="C730" s="7">
        <v>4.7707645290152483</v>
      </c>
      <c r="D730" s="7">
        <v>1.1584229113657849</v>
      </c>
      <c r="E730" s="43">
        <v>0</v>
      </c>
      <c r="F730" s="43">
        <v>0</v>
      </c>
      <c r="G730" s="43">
        <v>0</v>
      </c>
      <c r="H730" s="7">
        <v>0</v>
      </c>
    </row>
    <row r="731" spans="2:8">
      <c r="B731" s="5">
        <v>728</v>
      </c>
      <c r="C731" s="7">
        <v>3.7161979882386138</v>
      </c>
      <c r="D731" s="7">
        <v>0.90235618768542425</v>
      </c>
      <c r="E731" s="43">
        <v>0</v>
      </c>
      <c r="F731" s="43">
        <v>0</v>
      </c>
      <c r="G731" s="43">
        <v>0</v>
      </c>
      <c r="H731" s="7">
        <v>0</v>
      </c>
    </row>
    <row r="732" spans="2:8">
      <c r="B732" s="5">
        <v>729</v>
      </c>
      <c r="C732" s="7">
        <v>3.9137209483152211</v>
      </c>
      <c r="D732" s="7">
        <v>0.95031812776481894</v>
      </c>
      <c r="E732" s="43">
        <v>0</v>
      </c>
      <c r="F732" s="43">
        <v>0</v>
      </c>
      <c r="G732" s="43">
        <v>0</v>
      </c>
      <c r="H732" s="7">
        <v>0</v>
      </c>
    </row>
    <row r="733" spans="2:8">
      <c r="B733" s="5">
        <v>730</v>
      </c>
      <c r="C733" s="7">
        <v>4.6587065437405517</v>
      </c>
      <c r="D733" s="7">
        <v>1.1312133233104102</v>
      </c>
      <c r="E733" s="43">
        <v>0</v>
      </c>
      <c r="F733" s="43">
        <v>0</v>
      </c>
      <c r="G733" s="43">
        <v>0</v>
      </c>
      <c r="H733" s="7">
        <v>0</v>
      </c>
    </row>
    <row r="734" spans="2:8">
      <c r="B734" s="5">
        <v>731</v>
      </c>
      <c r="C734" s="7">
        <v>3.98026928986642</v>
      </c>
      <c r="D734" s="7">
        <v>0.96647719893620987</v>
      </c>
      <c r="E734" s="43">
        <v>0</v>
      </c>
      <c r="F734" s="43">
        <v>0</v>
      </c>
      <c r="G734" s="43">
        <v>0</v>
      </c>
      <c r="H734" s="7">
        <v>0</v>
      </c>
    </row>
    <row r="735" spans="2:8">
      <c r="B735" s="5">
        <v>732</v>
      </c>
      <c r="C735" s="7">
        <v>4.5036333461360725</v>
      </c>
      <c r="D735" s="7">
        <v>1.0935589088132724</v>
      </c>
      <c r="E735" s="43">
        <v>0</v>
      </c>
      <c r="F735" s="43">
        <v>0</v>
      </c>
      <c r="G735" s="43">
        <v>0</v>
      </c>
      <c r="H735" s="7">
        <v>0</v>
      </c>
    </row>
    <row r="736" spans="2:8">
      <c r="B736" s="5">
        <v>733</v>
      </c>
      <c r="C736" s="7">
        <v>4.0322155926516761</v>
      </c>
      <c r="D736" s="7">
        <v>0.97909064630742304</v>
      </c>
      <c r="E736" s="43">
        <v>0</v>
      </c>
      <c r="F736" s="43">
        <v>0</v>
      </c>
      <c r="G736" s="43">
        <v>0</v>
      </c>
      <c r="H736" s="7">
        <v>0</v>
      </c>
    </row>
    <row r="737" spans="2:8">
      <c r="B737" s="5">
        <v>734</v>
      </c>
      <c r="C737" s="7">
        <v>4.0365048696274233</v>
      </c>
      <c r="D737" s="7">
        <v>0.98013215583732749</v>
      </c>
      <c r="E737" s="43">
        <v>0</v>
      </c>
      <c r="F737" s="43">
        <v>0</v>
      </c>
      <c r="G737" s="43">
        <v>0</v>
      </c>
      <c r="H737" s="7">
        <v>0</v>
      </c>
    </row>
    <row r="738" spans="2:8">
      <c r="B738" s="5">
        <v>735</v>
      </c>
      <c r="C738" s="7">
        <v>3.9582049532916606</v>
      </c>
      <c r="D738" s="7">
        <v>0.96111960208630554</v>
      </c>
      <c r="E738" s="43">
        <v>0</v>
      </c>
      <c r="F738" s="43">
        <v>0</v>
      </c>
      <c r="G738" s="43">
        <v>0</v>
      </c>
      <c r="H738" s="7">
        <v>0</v>
      </c>
    </row>
    <row r="739" spans="2:8">
      <c r="B739" s="5">
        <v>736</v>
      </c>
      <c r="C739" s="7">
        <v>4.0703921196104247</v>
      </c>
      <c r="D739" s="7">
        <v>0.98836055750015106</v>
      </c>
      <c r="E739" s="43">
        <v>0</v>
      </c>
      <c r="F739" s="43">
        <v>0</v>
      </c>
      <c r="G739" s="43">
        <v>0</v>
      </c>
      <c r="H739" s="7">
        <v>0</v>
      </c>
    </row>
    <row r="740" spans="2:8">
      <c r="B740" s="5">
        <v>737</v>
      </c>
      <c r="C740" s="7">
        <v>4.3725743537828832</v>
      </c>
      <c r="D740" s="7">
        <v>1.0617355525023322</v>
      </c>
      <c r="E740" s="43">
        <v>0</v>
      </c>
      <c r="F740" s="43">
        <v>0</v>
      </c>
      <c r="G740" s="43">
        <v>0</v>
      </c>
      <c r="H740" s="7">
        <v>0</v>
      </c>
    </row>
    <row r="741" spans="2:8">
      <c r="B741" s="5">
        <v>738</v>
      </c>
      <c r="C741" s="7">
        <v>4.1403583821072338</v>
      </c>
      <c r="D741" s="7">
        <v>1.0053495581112684</v>
      </c>
      <c r="E741" s="43">
        <v>0</v>
      </c>
      <c r="F741" s="43">
        <v>0</v>
      </c>
      <c r="G741" s="43">
        <v>0</v>
      </c>
      <c r="H741" s="7">
        <v>0</v>
      </c>
    </row>
    <row r="742" spans="2:8">
      <c r="B742" s="5">
        <v>739</v>
      </c>
      <c r="C742" s="7">
        <v>3.8364234095434377</v>
      </c>
      <c r="D742" s="7">
        <v>0.93154896836472134</v>
      </c>
      <c r="E742" s="43">
        <v>0</v>
      </c>
      <c r="F742" s="43">
        <v>0</v>
      </c>
      <c r="G742" s="43">
        <v>0</v>
      </c>
      <c r="H742" s="7">
        <v>0</v>
      </c>
    </row>
    <row r="743" spans="2:8">
      <c r="B743" s="5">
        <v>740</v>
      </c>
      <c r="C743" s="7">
        <v>4.223494781146222</v>
      </c>
      <c r="D743" s="7">
        <v>1.0255364922660528</v>
      </c>
      <c r="E743" s="43">
        <v>0</v>
      </c>
      <c r="F743" s="43">
        <v>0</v>
      </c>
      <c r="G743" s="43">
        <v>0</v>
      </c>
      <c r="H743" s="7">
        <v>0</v>
      </c>
    </row>
    <row r="744" spans="2:8">
      <c r="B744" s="5">
        <v>741</v>
      </c>
      <c r="C744" s="7">
        <v>3.6152074744669678</v>
      </c>
      <c r="D744" s="7">
        <v>0.87783397027725862</v>
      </c>
      <c r="E744" s="43">
        <v>0</v>
      </c>
      <c r="F744" s="43">
        <v>0</v>
      </c>
      <c r="G744" s="43">
        <v>0</v>
      </c>
      <c r="H744" s="7">
        <v>0</v>
      </c>
    </row>
    <row r="745" spans="2:8">
      <c r="B745" s="5">
        <v>742</v>
      </c>
      <c r="C745" s="7">
        <v>3.9865868889803662</v>
      </c>
      <c r="D745" s="7">
        <v>0.96801121963958126</v>
      </c>
      <c r="E745" s="43">
        <v>0</v>
      </c>
      <c r="F745" s="43">
        <v>0</v>
      </c>
      <c r="G745" s="43">
        <v>0</v>
      </c>
      <c r="H745" s="7">
        <v>0</v>
      </c>
    </row>
    <row r="746" spans="2:8">
      <c r="B746" s="5">
        <v>743</v>
      </c>
      <c r="C746" s="7">
        <v>4.2527689638460799</v>
      </c>
      <c r="D746" s="7">
        <v>1.0326447625956352</v>
      </c>
      <c r="E746" s="43">
        <v>0</v>
      </c>
      <c r="F746" s="43">
        <v>0</v>
      </c>
      <c r="G746" s="43">
        <v>0</v>
      </c>
      <c r="H746" s="7">
        <v>0</v>
      </c>
    </row>
    <row r="747" spans="2:8">
      <c r="B747" s="5">
        <v>744</v>
      </c>
      <c r="C747" s="7">
        <v>3.87181579447503</v>
      </c>
      <c r="D747" s="7">
        <v>0.94014284243737367</v>
      </c>
      <c r="E747" s="43">
        <v>0</v>
      </c>
      <c r="F747" s="43">
        <v>0</v>
      </c>
      <c r="G747" s="43">
        <v>0</v>
      </c>
      <c r="H747" s="7">
        <v>0</v>
      </c>
    </row>
    <row r="748" spans="2:8">
      <c r="B748" s="5">
        <v>745</v>
      </c>
      <c r="C748" s="7">
        <v>4.5637073309987635</v>
      </c>
      <c r="D748" s="7">
        <v>1.1081458958713715</v>
      </c>
      <c r="E748" s="43">
        <v>0</v>
      </c>
      <c r="F748" s="43">
        <v>0</v>
      </c>
      <c r="G748" s="43">
        <v>0</v>
      </c>
      <c r="H748" s="7">
        <v>0</v>
      </c>
    </row>
    <row r="749" spans="2:8">
      <c r="B749" s="5">
        <v>746</v>
      </c>
      <c r="C749" s="7">
        <v>4.1899094002216151</v>
      </c>
      <c r="D749" s="7">
        <v>1.0173813895538166</v>
      </c>
      <c r="E749" s="43">
        <v>0</v>
      </c>
      <c r="F749" s="43">
        <v>0</v>
      </c>
      <c r="G749" s="43">
        <v>0</v>
      </c>
      <c r="H749" s="7">
        <v>0</v>
      </c>
    </row>
    <row r="750" spans="2:8">
      <c r="B750" s="5">
        <v>747</v>
      </c>
      <c r="C750" s="7">
        <v>3.7961499137552996</v>
      </c>
      <c r="D750" s="7">
        <v>0.92176987741231109</v>
      </c>
      <c r="E750" s="43">
        <v>0</v>
      </c>
      <c r="F750" s="43">
        <v>0</v>
      </c>
      <c r="G750" s="43">
        <v>0</v>
      </c>
      <c r="H750" s="7">
        <v>0</v>
      </c>
    </row>
    <row r="751" spans="2:8">
      <c r="B751" s="5">
        <v>748</v>
      </c>
      <c r="C751" s="7">
        <v>4.4287153650400688</v>
      </c>
      <c r="D751" s="7">
        <v>1.0753675465594759</v>
      </c>
      <c r="E751" s="43">
        <v>0</v>
      </c>
      <c r="F751" s="43">
        <v>0</v>
      </c>
      <c r="G751" s="43">
        <v>0</v>
      </c>
      <c r="H751" s="7">
        <v>0</v>
      </c>
    </row>
    <row r="752" spans="2:8">
      <c r="B752" s="5">
        <v>749</v>
      </c>
      <c r="C752" s="7">
        <v>4.5965952281490914</v>
      </c>
      <c r="D752" s="7">
        <v>1.1161316376395667</v>
      </c>
      <c r="E752" s="43">
        <v>0</v>
      </c>
      <c r="F752" s="43">
        <v>0</v>
      </c>
      <c r="G752" s="43">
        <v>0</v>
      </c>
      <c r="H752" s="7">
        <v>0</v>
      </c>
    </row>
    <row r="753" spans="2:8">
      <c r="B753" s="5">
        <v>750</v>
      </c>
      <c r="C753" s="7">
        <v>4.2812559080882986</v>
      </c>
      <c r="D753" s="7">
        <v>1.0395618780148272</v>
      </c>
      <c r="E753" s="43">
        <v>0</v>
      </c>
      <c r="F753" s="43">
        <v>0</v>
      </c>
      <c r="G753" s="43">
        <v>0</v>
      </c>
      <c r="H753" s="7">
        <v>0</v>
      </c>
    </row>
    <row r="754" spans="2:8">
      <c r="B754" s="5">
        <v>751</v>
      </c>
      <c r="C754" s="7">
        <v>4.1320385245941198</v>
      </c>
      <c r="D754" s="7">
        <v>1.0033293549543374</v>
      </c>
      <c r="E754" s="43">
        <v>0</v>
      </c>
      <c r="F754" s="43">
        <v>0</v>
      </c>
      <c r="G754" s="43">
        <v>0</v>
      </c>
      <c r="H754" s="7">
        <v>0</v>
      </c>
    </row>
    <row r="755" spans="2:8">
      <c r="B755" s="5">
        <v>752</v>
      </c>
      <c r="C755" s="7">
        <v>4.1445231948826464</v>
      </c>
      <c r="D755" s="7">
        <v>1.0063608456127251</v>
      </c>
      <c r="E755" s="43">
        <v>0</v>
      </c>
      <c r="F755" s="43">
        <v>0</v>
      </c>
      <c r="G755" s="43">
        <v>0</v>
      </c>
      <c r="H755" s="7">
        <v>0</v>
      </c>
    </row>
    <row r="756" spans="2:8">
      <c r="B756" s="5">
        <v>753</v>
      </c>
      <c r="C756" s="7">
        <v>3.8932185353710653</v>
      </c>
      <c r="D756" s="7">
        <v>0.94533979258429501</v>
      </c>
      <c r="E756" s="43">
        <v>0</v>
      </c>
      <c r="F756" s="43">
        <v>0</v>
      </c>
      <c r="G756" s="43">
        <v>0</v>
      </c>
      <c r="H756" s="7">
        <v>0</v>
      </c>
    </row>
    <row r="757" spans="2:8">
      <c r="B757" s="5">
        <v>754</v>
      </c>
      <c r="C757" s="7">
        <v>4.3080588789014644</v>
      </c>
      <c r="D757" s="7">
        <v>1.0460700959941054</v>
      </c>
      <c r="E757" s="43">
        <v>0</v>
      </c>
      <c r="F757" s="43">
        <v>0</v>
      </c>
      <c r="G757" s="43">
        <v>0</v>
      </c>
      <c r="H757" s="7">
        <v>0</v>
      </c>
    </row>
    <row r="758" spans="2:8">
      <c r="B758" s="5">
        <v>755</v>
      </c>
      <c r="C758" s="7">
        <v>4.5873687251776536</v>
      </c>
      <c r="D758" s="7">
        <v>1.113891285518037</v>
      </c>
      <c r="E758" s="43">
        <v>0</v>
      </c>
      <c r="F758" s="43">
        <v>0</v>
      </c>
      <c r="G758" s="43">
        <v>0</v>
      </c>
      <c r="H758" s="7">
        <v>0</v>
      </c>
    </row>
    <row r="759" spans="2:8">
      <c r="B759" s="5">
        <v>756</v>
      </c>
      <c r="C759" s="7">
        <v>3.9729870676255667</v>
      </c>
      <c r="D759" s="7">
        <v>0.96470895130249079</v>
      </c>
      <c r="E759" s="43">
        <v>0</v>
      </c>
      <c r="F759" s="43">
        <v>0</v>
      </c>
      <c r="G759" s="43">
        <v>0</v>
      </c>
      <c r="H759" s="7">
        <v>0</v>
      </c>
    </row>
    <row r="760" spans="2:8">
      <c r="B760" s="5">
        <v>757</v>
      </c>
      <c r="C760" s="7">
        <v>4.207019171104327</v>
      </c>
      <c r="D760" s="7">
        <v>1.0215359334383884</v>
      </c>
      <c r="E760" s="43">
        <v>0</v>
      </c>
      <c r="F760" s="43">
        <v>0</v>
      </c>
      <c r="G760" s="43">
        <v>0</v>
      </c>
      <c r="H760" s="7">
        <v>0</v>
      </c>
    </row>
    <row r="761" spans="2:8">
      <c r="B761" s="5">
        <v>758</v>
      </c>
      <c r="C761" s="7">
        <v>4.0407804848507949</v>
      </c>
      <c r="D761" s="7">
        <v>0.9811703480609878</v>
      </c>
      <c r="E761" s="43">
        <v>0</v>
      </c>
      <c r="F761" s="43">
        <v>0</v>
      </c>
      <c r="G761" s="43">
        <v>0</v>
      </c>
      <c r="H761" s="7">
        <v>0</v>
      </c>
    </row>
    <row r="762" spans="2:8">
      <c r="B762" s="5">
        <v>759</v>
      </c>
      <c r="C762" s="7">
        <v>3.8900694857885707</v>
      </c>
      <c r="D762" s="7">
        <v>0.94457514969253153</v>
      </c>
      <c r="E762" s="43">
        <v>0</v>
      </c>
      <c r="F762" s="43">
        <v>0</v>
      </c>
      <c r="G762" s="43">
        <v>0</v>
      </c>
      <c r="H762" s="7">
        <v>0</v>
      </c>
    </row>
    <row r="763" spans="2:8">
      <c r="B763" s="5">
        <v>760</v>
      </c>
      <c r="C763" s="7">
        <v>3.8663041758443297</v>
      </c>
      <c r="D763" s="7">
        <v>0.93880452752753429</v>
      </c>
      <c r="E763" s="43">
        <v>0</v>
      </c>
      <c r="F763" s="43">
        <v>0</v>
      </c>
      <c r="G763" s="43">
        <v>0</v>
      </c>
      <c r="H763" s="7">
        <v>0</v>
      </c>
    </row>
    <row r="764" spans="2:8">
      <c r="B764" s="5">
        <v>761</v>
      </c>
      <c r="C764" s="7">
        <v>4.4261485821133881</v>
      </c>
      <c r="D764" s="7">
        <v>1.0747442879323343</v>
      </c>
      <c r="E764" s="43">
        <v>0</v>
      </c>
      <c r="F764" s="43">
        <v>0</v>
      </c>
      <c r="G764" s="43">
        <v>0</v>
      </c>
      <c r="H764" s="7">
        <v>0</v>
      </c>
    </row>
    <row r="765" spans="2:8">
      <c r="B765" s="5">
        <v>762</v>
      </c>
      <c r="C765" s="7">
        <v>3.275617221016101</v>
      </c>
      <c r="D765" s="7">
        <v>0.79537567084087901</v>
      </c>
      <c r="E765" s="43">
        <v>0</v>
      </c>
      <c r="F765" s="43">
        <v>0</v>
      </c>
      <c r="G765" s="43">
        <v>0</v>
      </c>
      <c r="H765" s="7">
        <v>0</v>
      </c>
    </row>
    <row r="766" spans="2:8">
      <c r="B766" s="5">
        <v>763</v>
      </c>
      <c r="C766" s="7">
        <v>4.3239394562128544</v>
      </c>
      <c r="D766" s="7">
        <v>1.0499261707367058</v>
      </c>
      <c r="E766" s="43">
        <v>0</v>
      </c>
      <c r="F766" s="43">
        <v>0</v>
      </c>
      <c r="G766" s="43">
        <v>0</v>
      </c>
      <c r="H766" s="7">
        <v>0</v>
      </c>
    </row>
    <row r="767" spans="2:8">
      <c r="B767" s="5">
        <v>764</v>
      </c>
      <c r="C767" s="7">
        <v>4.3508159157254376</v>
      </c>
      <c r="D767" s="7">
        <v>1.0564522330242943</v>
      </c>
      <c r="E767" s="43">
        <v>0</v>
      </c>
      <c r="F767" s="43">
        <v>0</v>
      </c>
      <c r="G767" s="43">
        <v>0</v>
      </c>
      <c r="H767" s="7">
        <v>0</v>
      </c>
    </row>
    <row r="768" spans="2:8">
      <c r="B768" s="5">
        <v>765</v>
      </c>
      <c r="C768" s="7">
        <v>4.1478579945935854</v>
      </c>
      <c r="D768" s="7">
        <v>1.0071705918004634</v>
      </c>
      <c r="E768" s="43">
        <v>0</v>
      </c>
      <c r="F768" s="43">
        <v>0</v>
      </c>
      <c r="G768" s="43">
        <v>0</v>
      </c>
      <c r="H768" s="7">
        <v>0</v>
      </c>
    </row>
    <row r="769" spans="2:8">
      <c r="B769" s="5">
        <v>766</v>
      </c>
      <c r="C769" s="7">
        <v>3.9226930808042186</v>
      </c>
      <c r="D769" s="7">
        <v>0.95249671439927808</v>
      </c>
      <c r="E769" s="43">
        <v>0</v>
      </c>
      <c r="F769" s="43">
        <v>0</v>
      </c>
      <c r="G769" s="43">
        <v>0</v>
      </c>
      <c r="H769" s="7">
        <v>0</v>
      </c>
    </row>
    <row r="770" spans="2:8">
      <c r="B770" s="5">
        <v>767</v>
      </c>
      <c r="C770" s="7">
        <v>3.4600207512032335</v>
      </c>
      <c r="D770" s="7">
        <v>0.84015198981581696</v>
      </c>
      <c r="E770" s="43">
        <v>0</v>
      </c>
      <c r="F770" s="43">
        <v>0</v>
      </c>
      <c r="G770" s="43">
        <v>0</v>
      </c>
      <c r="H770" s="7">
        <v>0</v>
      </c>
    </row>
    <row r="771" spans="2:8">
      <c r="B771" s="5">
        <v>768</v>
      </c>
      <c r="C771" s="7">
        <v>4.4499632855905329</v>
      </c>
      <c r="D771" s="7">
        <v>1.0805269036886818</v>
      </c>
      <c r="E771" s="43">
        <v>0</v>
      </c>
      <c r="F771" s="43">
        <v>0</v>
      </c>
      <c r="G771" s="43">
        <v>0</v>
      </c>
      <c r="H771" s="7">
        <v>0</v>
      </c>
    </row>
    <row r="772" spans="2:8">
      <c r="B772" s="5">
        <v>769</v>
      </c>
      <c r="C772" s="7">
        <v>3.694533469904246</v>
      </c>
      <c r="D772" s="7">
        <v>0.89709567351634278</v>
      </c>
      <c r="E772" s="43">
        <v>0</v>
      </c>
      <c r="F772" s="43">
        <v>0</v>
      </c>
      <c r="G772" s="43">
        <v>0</v>
      </c>
      <c r="H772" s="7">
        <v>0</v>
      </c>
    </row>
    <row r="773" spans="2:8">
      <c r="B773" s="5">
        <v>770</v>
      </c>
      <c r="C773" s="7">
        <v>3.9928569743908318</v>
      </c>
      <c r="D773" s="7">
        <v>0.96953370320621479</v>
      </c>
      <c r="E773" s="43">
        <v>0</v>
      </c>
      <c r="F773" s="43">
        <v>0</v>
      </c>
      <c r="G773" s="43">
        <v>0</v>
      </c>
      <c r="H773" s="7">
        <v>0</v>
      </c>
    </row>
    <row r="774" spans="2:8">
      <c r="B774" s="5">
        <v>771</v>
      </c>
      <c r="C774" s="7">
        <v>4.2737970229030449</v>
      </c>
      <c r="D774" s="7">
        <v>1.0377507336082454</v>
      </c>
      <c r="E774" s="43">
        <v>0</v>
      </c>
      <c r="F774" s="43">
        <v>0</v>
      </c>
      <c r="G774" s="43">
        <v>0</v>
      </c>
      <c r="H774" s="7">
        <v>0</v>
      </c>
    </row>
    <row r="775" spans="2:8">
      <c r="B775" s="5">
        <v>772</v>
      </c>
      <c r="C775" s="7">
        <v>4.2208770823281023</v>
      </c>
      <c r="D775" s="7">
        <v>1.024900870392971</v>
      </c>
      <c r="E775" s="43">
        <v>0</v>
      </c>
      <c r="F775" s="43">
        <v>0</v>
      </c>
      <c r="G775" s="43">
        <v>0</v>
      </c>
      <c r="H775" s="7">
        <v>0</v>
      </c>
    </row>
    <row r="776" spans="2:8">
      <c r="B776" s="5">
        <v>773</v>
      </c>
      <c r="C776" s="7">
        <v>3.6254819445594824</v>
      </c>
      <c r="D776" s="7">
        <v>0.88032878667092551</v>
      </c>
      <c r="E776" s="43">
        <v>0</v>
      </c>
      <c r="F776" s="43">
        <v>0</v>
      </c>
      <c r="G776" s="43">
        <v>0</v>
      </c>
      <c r="H776" s="7">
        <v>0</v>
      </c>
    </row>
    <row r="777" spans="2:8">
      <c r="B777" s="5">
        <v>774</v>
      </c>
      <c r="C777" s="7">
        <v>4.172988428090413</v>
      </c>
      <c r="D777" s="7">
        <v>1.0132726892228421</v>
      </c>
      <c r="E777" s="43">
        <v>0</v>
      </c>
      <c r="F777" s="43">
        <v>0</v>
      </c>
      <c r="G777" s="43">
        <v>0</v>
      </c>
      <c r="H777" s="7">
        <v>0</v>
      </c>
    </row>
    <row r="778" spans="2:8">
      <c r="B778" s="5">
        <v>775</v>
      </c>
      <c r="C778" s="7">
        <v>4.1486921486947841</v>
      </c>
      <c r="D778" s="7">
        <v>1.0073731386284532</v>
      </c>
      <c r="E778" s="43">
        <v>0</v>
      </c>
      <c r="F778" s="43">
        <v>0</v>
      </c>
      <c r="G778" s="43">
        <v>0</v>
      </c>
      <c r="H778" s="7">
        <v>0</v>
      </c>
    </row>
    <row r="779" spans="2:8">
      <c r="B779" s="5">
        <v>776</v>
      </c>
      <c r="C779" s="7">
        <v>4.4862063956174962</v>
      </c>
      <c r="D779" s="7">
        <v>1.0893273483090438</v>
      </c>
      <c r="E779" s="43">
        <v>0</v>
      </c>
      <c r="F779" s="43">
        <v>0</v>
      </c>
      <c r="G779" s="43">
        <v>0</v>
      </c>
      <c r="H779" s="7">
        <v>0</v>
      </c>
    </row>
    <row r="780" spans="2:8">
      <c r="B780" s="5">
        <v>777</v>
      </c>
      <c r="C780" s="7">
        <v>4.4741448085218316</v>
      </c>
      <c r="D780" s="7">
        <v>1.0863985894583243</v>
      </c>
      <c r="E780" s="43">
        <v>0</v>
      </c>
      <c r="F780" s="43">
        <v>0</v>
      </c>
      <c r="G780" s="43">
        <v>0</v>
      </c>
      <c r="H780" s="7">
        <v>0</v>
      </c>
    </row>
    <row r="781" spans="2:8">
      <c r="B781" s="5">
        <v>778</v>
      </c>
      <c r="C781" s="7">
        <v>3.8001243097332837</v>
      </c>
      <c r="D781" s="7">
        <v>0.92273492847105354</v>
      </c>
      <c r="E781" s="43">
        <v>0</v>
      </c>
      <c r="F781" s="43">
        <v>0</v>
      </c>
      <c r="G781" s="43">
        <v>0</v>
      </c>
      <c r="H781" s="7">
        <v>0</v>
      </c>
    </row>
    <row r="782" spans="2:8">
      <c r="B782" s="5">
        <v>779</v>
      </c>
      <c r="C782" s="7">
        <v>3.9563352034549335</v>
      </c>
      <c r="D782" s="7">
        <v>0.96066559496937198</v>
      </c>
      <c r="E782" s="43">
        <v>0</v>
      </c>
      <c r="F782" s="43">
        <v>0</v>
      </c>
      <c r="G782" s="43">
        <v>0</v>
      </c>
      <c r="H782" s="7">
        <v>0</v>
      </c>
    </row>
    <row r="783" spans="2:8">
      <c r="B783" s="5">
        <v>780</v>
      </c>
      <c r="C783" s="7">
        <v>3.9167280243605029</v>
      </c>
      <c r="D783" s="7">
        <v>0.95104829706281879</v>
      </c>
      <c r="E783" s="43">
        <v>0</v>
      </c>
      <c r="F783" s="43">
        <v>0</v>
      </c>
      <c r="G783" s="43">
        <v>0</v>
      </c>
      <c r="H783" s="7">
        <v>0</v>
      </c>
    </row>
    <row r="784" spans="2:8">
      <c r="B784" s="5">
        <v>781</v>
      </c>
      <c r="C784" s="7">
        <v>3.7825534844224515</v>
      </c>
      <c r="D784" s="7">
        <v>0.91846843271594325</v>
      </c>
      <c r="E784" s="43">
        <v>0</v>
      </c>
      <c r="F784" s="43">
        <v>0</v>
      </c>
      <c r="G784" s="43">
        <v>0</v>
      </c>
      <c r="H784" s="7">
        <v>0</v>
      </c>
    </row>
    <row r="785" spans="2:8">
      <c r="B785" s="5">
        <v>782</v>
      </c>
      <c r="C785" s="7">
        <v>4.267334608910887</v>
      </c>
      <c r="D785" s="7">
        <v>1.0361815493851054</v>
      </c>
      <c r="E785" s="43">
        <v>0</v>
      </c>
      <c r="F785" s="43">
        <v>0</v>
      </c>
      <c r="G785" s="43">
        <v>0</v>
      </c>
      <c r="H785" s="7">
        <v>0</v>
      </c>
    </row>
    <row r="786" spans="2:8">
      <c r="B786" s="5">
        <v>783</v>
      </c>
      <c r="C786" s="7">
        <v>4.3692422628092391</v>
      </c>
      <c r="D786" s="7">
        <v>1.0609264640421601</v>
      </c>
      <c r="E786" s="43">
        <v>0</v>
      </c>
      <c r="F786" s="43">
        <v>0</v>
      </c>
      <c r="G786" s="43">
        <v>0</v>
      </c>
      <c r="H786" s="7">
        <v>0</v>
      </c>
    </row>
    <row r="787" spans="2:8">
      <c r="B787" s="5">
        <v>784</v>
      </c>
      <c r="C787" s="7">
        <v>4.3626528943551817</v>
      </c>
      <c r="D787" s="7">
        <v>1.0593264531126358</v>
      </c>
      <c r="E787" s="43">
        <v>0</v>
      </c>
      <c r="F787" s="43">
        <v>0</v>
      </c>
      <c r="G787" s="43">
        <v>0</v>
      </c>
      <c r="H787" s="7">
        <v>0</v>
      </c>
    </row>
    <row r="788" spans="2:8">
      <c r="B788" s="5">
        <v>785</v>
      </c>
      <c r="C788" s="7">
        <v>4.3090383831639887</v>
      </c>
      <c r="D788" s="7">
        <v>1.0463079363177239</v>
      </c>
      <c r="E788" s="43">
        <v>0</v>
      </c>
      <c r="F788" s="43">
        <v>0</v>
      </c>
      <c r="G788" s="43">
        <v>0</v>
      </c>
      <c r="H788" s="7">
        <v>0</v>
      </c>
    </row>
    <row r="789" spans="2:8">
      <c r="B789" s="5">
        <v>786</v>
      </c>
      <c r="C789" s="7">
        <v>3.8815690537647307</v>
      </c>
      <c r="D789" s="7">
        <v>0.94251109996778937</v>
      </c>
      <c r="E789" s="43">
        <v>0</v>
      </c>
      <c r="F789" s="43">
        <v>0</v>
      </c>
      <c r="G789" s="43">
        <v>0</v>
      </c>
      <c r="H789" s="7">
        <v>0</v>
      </c>
    </row>
    <row r="790" spans="2:8">
      <c r="B790" s="5">
        <v>787</v>
      </c>
      <c r="C790" s="7">
        <v>4.5536661015705651</v>
      </c>
      <c r="D790" s="7">
        <v>1.1057077142849272</v>
      </c>
      <c r="E790" s="43">
        <v>0</v>
      </c>
      <c r="F790" s="43">
        <v>0</v>
      </c>
      <c r="G790" s="43">
        <v>0</v>
      </c>
      <c r="H790" s="7">
        <v>0</v>
      </c>
    </row>
    <row r="791" spans="2:8">
      <c r="B791" s="5">
        <v>788</v>
      </c>
      <c r="C791" s="7">
        <v>4.5678406246015308</v>
      </c>
      <c r="D791" s="7">
        <v>1.1091495299806899</v>
      </c>
      <c r="E791" s="43">
        <v>0</v>
      </c>
      <c r="F791" s="43">
        <v>0</v>
      </c>
      <c r="G791" s="43">
        <v>0</v>
      </c>
      <c r="H791" s="7">
        <v>0</v>
      </c>
    </row>
    <row r="792" spans="2:8">
      <c r="B792" s="5">
        <v>789</v>
      </c>
      <c r="C792" s="7">
        <v>4.5989606661168239</v>
      </c>
      <c r="D792" s="7">
        <v>1.1167060062801839</v>
      </c>
      <c r="E792" s="43">
        <v>0</v>
      </c>
      <c r="F792" s="43">
        <v>0</v>
      </c>
      <c r="G792" s="43">
        <v>0</v>
      </c>
      <c r="H792" s="7">
        <v>0</v>
      </c>
    </row>
    <row r="793" spans="2:8">
      <c r="B793" s="5">
        <v>790</v>
      </c>
      <c r="C793" s="7">
        <v>4.2121964364067521</v>
      </c>
      <c r="D793" s="7">
        <v>1.0227930616634502</v>
      </c>
      <c r="E793" s="43">
        <v>0</v>
      </c>
      <c r="F793" s="43">
        <v>0</v>
      </c>
      <c r="G793" s="43">
        <v>0</v>
      </c>
      <c r="H793" s="7">
        <v>0</v>
      </c>
    </row>
    <row r="794" spans="2:8">
      <c r="B794" s="5">
        <v>791</v>
      </c>
      <c r="C794" s="7">
        <v>4.9415064574522454</v>
      </c>
      <c r="D794" s="7">
        <v>1.1998819606710378</v>
      </c>
      <c r="E794" s="43">
        <v>0</v>
      </c>
      <c r="F794" s="43">
        <v>0</v>
      </c>
      <c r="G794" s="43">
        <v>0</v>
      </c>
      <c r="H794" s="7">
        <v>0</v>
      </c>
    </row>
    <row r="795" spans="2:8">
      <c r="B795" s="5">
        <v>792</v>
      </c>
      <c r="C795" s="7">
        <v>3.9964196771244693</v>
      </c>
      <c r="D795" s="7">
        <v>0.97039878813084912</v>
      </c>
      <c r="E795" s="43">
        <v>0</v>
      </c>
      <c r="F795" s="43">
        <v>0</v>
      </c>
      <c r="G795" s="43">
        <v>0</v>
      </c>
      <c r="H795" s="7">
        <v>0</v>
      </c>
    </row>
    <row r="796" spans="2:8">
      <c r="B796" s="5">
        <v>793</v>
      </c>
      <c r="C796" s="7">
        <v>3.8279819281803471</v>
      </c>
      <c r="D796" s="7">
        <v>0.9294992328648034</v>
      </c>
      <c r="E796" s="43">
        <v>0</v>
      </c>
      <c r="F796" s="43">
        <v>0</v>
      </c>
      <c r="G796" s="43">
        <v>0</v>
      </c>
      <c r="H796" s="7">
        <v>0</v>
      </c>
    </row>
    <row r="797" spans="2:8">
      <c r="B797" s="5">
        <v>794</v>
      </c>
      <c r="C797" s="7">
        <v>4.1137578527468905</v>
      </c>
      <c r="D797" s="7">
        <v>0.99889049636590888</v>
      </c>
      <c r="E797" s="43">
        <v>0</v>
      </c>
      <c r="F797" s="43">
        <v>0</v>
      </c>
      <c r="G797" s="43">
        <v>0</v>
      </c>
      <c r="H797" s="7">
        <v>0</v>
      </c>
    </row>
    <row r="798" spans="2:8">
      <c r="B798" s="5">
        <v>795</v>
      </c>
      <c r="C798" s="7">
        <v>4.0192575919548723</v>
      </c>
      <c r="D798" s="7">
        <v>0.9759442229613583</v>
      </c>
      <c r="E798" s="43">
        <v>0</v>
      </c>
      <c r="F798" s="43">
        <v>0</v>
      </c>
      <c r="G798" s="43">
        <v>0</v>
      </c>
      <c r="H798" s="7">
        <v>0</v>
      </c>
    </row>
    <row r="799" spans="2:8">
      <c r="B799" s="5">
        <v>796</v>
      </c>
      <c r="C799" s="7">
        <v>4.1012891660937036</v>
      </c>
      <c r="D799" s="7">
        <v>0.99586288680650903</v>
      </c>
      <c r="E799" s="43">
        <v>0</v>
      </c>
      <c r="F799" s="43">
        <v>0</v>
      </c>
      <c r="G799" s="43">
        <v>0</v>
      </c>
      <c r="H799" s="7">
        <v>0</v>
      </c>
    </row>
    <row r="800" spans="2:8">
      <c r="B800" s="5">
        <v>797</v>
      </c>
      <c r="C800" s="7">
        <v>4.3219291359265597</v>
      </c>
      <c r="D800" s="7">
        <v>1.0494380307195945</v>
      </c>
      <c r="E800" s="43">
        <v>0</v>
      </c>
      <c r="F800" s="43">
        <v>0</v>
      </c>
      <c r="G800" s="43">
        <v>0</v>
      </c>
      <c r="H800" s="7">
        <v>0</v>
      </c>
    </row>
    <row r="801" spans="2:8">
      <c r="B801" s="5">
        <v>798</v>
      </c>
      <c r="C801" s="7">
        <v>4.201006170507938</v>
      </c>
      <c r="D801" s="7">
        <v>1.0200758744447935</v>
      </c>
      <c r="E801" s="43">
        <v>0</v>
      </c>
      <c r="F801" s="43">
        <v>0</v>
      </c>
      <c r="G801" s="43">
        <v>0</v>
      </c>
      <c r="H801" s="7">
        <v>0</v>
      </c>
    </row>
    <row r="802" spans="2:8">
      <c r="B802" s="5">
        <v>799</v>
      </c>
      <c r="C802" s="7">
        <v>3.8504848776987886</v>
      </c>
      <c r="D802" s="7">
        <v>0.93496333241046914</v>
      </c>
      <c r="E802" s="43">
        <v>0</v>
      </c>
      <c r="F802" s="43">
        <v>0</v>
      </c>
      <c r="G802" s="43">
        <v>0</v>
      </c>
      <c r="H802" s="7">
        <v>0</v>
      </c>
    </row>
    <row r="803" spans="2:8">
      <c r="B803" s="5">
        <v>800</v>
      </c>
      <c r="C803" s="7">
        <v>3.604425357091996</v>
      </c>
      <c r="D803" s="7">
        <v>0.87521588847417697</v>
      </c>
      <c r="E803" s="43">
        <v>0</v>
      </c>
      <c r="F803" s="43">
        <v>0</v>
      </c>
      <c r="G803" s="43">
        <v>0</v>
      </c>
      <c r="H803" s="7">
        <v>0</v>
      </c>
    </row>
    <row r="804" spans="2:8">
      <c r="B804" s="5">
        <v>801</v>
      </c>
      <c r="C804" s="7">
        <v>4.1303757570702961</v>
      </c>
      <c r="D804" s="7">
        <v>1.0029256066695169</v>
      </c>
      <c r="E804" s="43">
        <v>0</v>
      </c>
      <c r="F804" s="43">
        <v>0</v>
      </c>
      <c r="G804" s="43">
        <v>0</v>
      </c>
      <c r="H804" s="7">
        <v>0</v>
      </c>
    </row>
    <row r="805" spans="2:8">
      <c r="B805" s="5">
        <v>802</v>
      </c>
      <c r="C805" s="7">
        <v>4.1562088409140001</v>
      </c>
      <c r="D805" s="7">
        <v>1.0091983195677905</v>
      </c>
      <c r="E805" s="43">
        <v>0</v>
      </c>
      <c r="F805" s="43">
        <v>0</v>
      </c>
      <c r="G805" s="43">
        <v>0</v>
      </c>
      <c r="H805" s="7">
        <v>0</v>
      </c>
    </row>
    <row r="806" spans="2:8">
      <c r="B806" s="5">
        <v>803</v>
      </c>
      <c r="C806" s="7">
        <v>3.9525801045391153</v>
      </c>
      <c r="D806" s="7">
        <v>0.9597537929736808</v>
      </c>
      <c r="E806" s="43">
        <v>0</v>
      </c>
      <c r="F806" s="43">
        <v>0</v>
      </c>
      <c r="G806" s="43">
        <v>0</v>
      </c>
      <c r="H806" s="7">
        <v>0</v>
      </c>
    </row>
    <row r="807" spans="2:8">
      <c r="B807" s="5">
        <v>804</v>
      </c>
      <c r="C807" s="7">
        <v>4.2747250115192532</v>
      </c>
      <c r="D807" s="7">
        <v>1.037976065055221</v>
      </c>
      <c r="E807" s="43">
        <v>0</v>
      </c>
      <c r="F807" s="43">
        <v>0</v>
      </c>
      <c r="G807" s="43">
        <v>0</v>
      </c>
      <c r="H807" s="7">
        <v>0</v>
      </c>
    </row>
    <row r="808" spans="2:8">
      <c r="B808" s="5">
        <v>805</v>
      </c>
      <c r="C808" s="7">
        <v>4.2165283380123055</v>
      </c>
      <c r="D808" s="7">
        <v>1.0238449211797049</v>
      </c>
      <c r="E808" s="43">
        <v>0</v>
      </c>
      <c r="F808" s="43">
        <v>0</v>
      </c>
      <c r="G808" s="43">
        <v>0</v>
      </c>
      <c r="H808" s="7">
        <v>0</v>
      </c>
    </row>
    <row r="809" spans="2:8">
      <c r="B809" s="5">
        <v>806</v>
      </c>
      <c r="C809" s="7">
        <v>3.887958629994217</v>
      </c>
      <c r="D809" s="7">
        <v>0.94406259794115155</v>
      </c>
      <c r="E809" s="43">
        <v>0</v>
      </c>
      <c r="F809" s="43">
        <v>0</v>
      </c>
      <c r="G809" s="43">
        <v>0</v>
      </c>
      <c r="H809" s="7">
        <v>0</v>
      </c>
    </row>
    <row r="810" spans="2:8">
      <c r="B810" s="5">
        <v>807</v>
      </c>
      <c r="C810" s="7">
        <v>3.4823666363387744</v>
      </c>
      <c r="D810" s="7">
        <v>0.84557795145327008</v>
      </c>
      <c r="E810" s="43">
        <v>0</v>
      </c>
      <c r="F810" s="43">
        <v>0</v>
      </c>
      <c r="G810" s="43">
        <v>0</v>
      </c>
      <c r="H810" s="7">
        <v>0</v>
      </c>
    </row>
    <row r="811" spans="2:8">
      <c r="B811" s="5">
        <v>808</v>
      </c>
      <c r="C811" s="7">
        <v>4.0687125166781932</v>
      </c>
      <c r="D811" s="7">
        <v>0.98795272129132949</v>
      </c>
      <c r="E811" s="43">
        <v>0</v>
      </c>
      <c r="F811" s="43">
        <v>0</v>
      </c>
      <c r="G811" s="43">
        <v>0</v>
      </c>
      <c r="H811" s="7">
        <v>0</v>
      </c>
    </row>
    <row r="812" spans="2:8">
      <c r="B812" s="5">
        <v>809</v>
      </c>
      <c r="C812" s="7">
        <v>3.2951478459238848</v>
      </c>
      <c r="D812" s="7">
        <v>0.80011803932896242</v>
      </c>
      <c r="E812" s="43">
        <v>0</v>
      </c>
      <c r="F812" s="43">
        <v>0</v>
      </c>
      <c r="G812" s="43">
        <v>0</v>
      </c>
      <c r="H812" s="7">
        <v>0</v>
      </c>
    </row>
    <row r="813" spans="2:8">
      <c r="B813" s="5">
        <v>810</v>
      </c>
      <c r="C813" s="7">
        <v>3.5581731438618887</v>
      </c>
      <c r="D813" s="7">
        <v>0.86398506306217704</v>
      </c>
      <c r="E813" s="43">
        <v>0</v>
      </c>
      <c r="F813" s="43">
        <v>0</v>
      </c>
      <c r="G813" s="43">
        <v>0</v>
      </c>
      <c r="H813" s="7">
        <v>0</v>
      </c>
    </row>
    <row r="814" spans="2:8">
      <c r="B814" s="5">
        <v>811</v>
      </c>
      <c r="C814" s="7">
        <v>4.6618697914445901</v>
      </c>
      <c r="D814" s="7">
        <v>1.1319814137479904</v>
      </c>
      <c r="E814" s="43">
        <v>0</v>
      </c>
      <c r="F814" s="43">
        <v>0</v>
      </c>
      <c r="G814" s="43">
        <v>0</v>
      </c>
      <c r="H814" s="7">
        <v>0</v>
      </c>
    </row>
    <row r="815" spans="2:8">
      <c r="B815" s="5">
        <v>812</v>
      </c>
      <c r="C815" s="7">
        <v>4.4248720909329808</v>
      </c>
      <c r="D815" s="7">
        <v>1.074434334125026</v>
      </c>
      <c r="E815" s="43">
        <v>0</v>
      </c>
      <c r="F815" s="43">
        <v>0</v>
      </c>
      <c r="G815" s="43">
        <v>0</v>
      </c>
      <c r="H815" s="7">
        <v>0</v>
      </c>
    </row>
    <row r="816" spans="2:8">
      <c r="B816" s="5">
        <v>813</v>
      </c>
      <c r="C816" s="7">
        <v>4.4527158503944086</v>
      </c>
      <c r="D816" s="7">
        <v>1.081195273320936</v>
      </c>
      <c r="E816" s="43">
        <v>0</v>
      </c>
      <c r="F816" s="43">
        <v>0</v>
      </c>
      <c r="G816" s="43">
        <v>0</v>
      </c>
      <c r="H816" s="7">
        <v>0</v>
      </c>
    </row>
    <row r="817" spans="2:8">
      <c r="B817" s="5">
        <v>814</v>
      </c>
      <c r="C817" s="7">
        <v>4.2252435555948527</v>
      </c>
      <c r="D817" s="7">
        <v>1.0259611244975921</v>
      </c>
      <c r="E817" s="43">
        <v>0</v>
      </c>
      <c r="F817" s="43">
        <v>0</v>
      </c>
      <c r="G817" s="43">
        <v>0</v>
      </c>
      <c r="H817" s="7">
        <v>0</v>
      </c>
    </row>
    <row r="818" spans="2:8">
      <c r="B818" s="5">
        <v>815</v>
      </c>
      <c r="C818" s="7">
        <v>3.9015187184298488</v>
      </c>
      <c r="D818" s="7">
        <v>0.94735521844850323</v>
      </c>
      <c r="E818" s="43">
        <v>0</v>
      </c>
      <c r="F818" s="43">
        <v>0</v>
      </c>
      <c r="G818" s="43">
        <v>0</v>
      </c>
      <c r="H818" s="7">
        <v>0</v>
      </c>
    </row>
    <row r="819" spans="2:8">
      <c r="B819" s="5">
        <v>816</v>
      </c>
      <c r="C819" s="7">
        <v>4.5806802272482914</v>
      </c>
      <c r="D819" s="7">
        <v>1.1122672042629524</v>
      </c>
      <c r="E819" s="43">
        <v>0</v>
      </c>
      <c r="F819" s="43">
        <v>0</v>
      </c>
      <c r="G819" s="43">
        <v>0</v>
      </c>
      <c r="H819" s="7">
        <v>0</v>
      </c>
    </row>
    <row r="820" spans="2:8">
      <c r="B820" s="5">
        <v>817</v>
      </c>
      <c r="C820" s="7">
        <v>3.684949085607014</v>
      </c>
      <c r="D820" s="7">
        <v>0.89476842171137061</v>
      </c>
      <c r="E820" s="43">
        <v>0</v>
      </c>
      <c r="F820" s="43">
        <v>0</v>
      </c>
      <c r="G820" s="43">
        <v>0</v>
      </c>
      <c r="H820" s="7">
        <v>0</v>
      </c>
    </row>
    <row r="821" spans="2:8">
      <c r="B821" s="5">
        <v>818</v>
      </c>
      <c r="C821" s="7">
        <v>3.6624793951430172</v>
      </c>
      <c r="D821" s="7">
        <v>0.88931239803078788</v>
      </c>
      <c r="E821" s="43">
        <v>0</v>
      </c>
      <c r="F821" s="43">
        <v>0</v>
      </c>
      <c r="G821" s="43">
        <v>0</v>
      </c>
      <c r="H821" s="7">
        <v>0</v>
      </c>
    </row>
    <row r="822" spans="2:8">
      <c r="B822" s="5">
        <v>819</v>
      </c>
      <c r="C822" s="7">
        <v>3.805353401701117</v>
      </c>
      <c r="D822" s="7">
        <v>0.9240046410934929</v>
      </c>
      <c r="E822" s="43">
        <v>0</v>
      </c>
      <c r="F822" s="43">
        <v>0</v>
      </c>
      <c r="G822" s="43">
        <v>0</v>
      </c>
      <c r="H822" s="7">
        <v>0</v>
      </c>
    </row>
    <row r="823" spans="2:8">
      <c r="B823" s="5">
        <v>820</v>
      </c>
      <c r="C823" s="7">
        <v>3.9711556336268012</v>
      </c>
      <c r="D823" s="7">
        <v>0.96426424792383503</v>
      </c>
      <c r="E823" s="43">
        <v>0</v>
      </c>
      <c r="F823" s="43">
        <v>0</v>
      </c>
      <c r="G823" s="43">
        <v>0</v>
      </c>
      <c r="H823" s="7">
        <v>0</v>
      </c>
    </row>
    <row r="824" spans="2:8">
      <c r="B824" s="5">
        <v>821</v>
      </c>
      <c r="C824" s="7">
        <v>4.3943116234223059</v>
      </c>
      <c r="D824" s="7">
        <v>1.067013731927809</v>
      </c>
      <c r="E824" s="43">
        <v>0</v>
      </c>
      <c r="F824" s="43">
        <v>0</v>
      </c>
      <c r="G824" s="43">
        <v>0</v>
      </c>
      <c r="H824" s="7">
        <v>0</v>
      </c>
    </row>
    <row r="825" spans="2:8">
      <c r="B825" s="5">
        <v>822</v>
      </c>
      <c r="C825" s="7">
        <v>4.4955826430003132</v>
      </c>
      <c r="D825" s="7">
        <v>1.0916040609249837</v>
      </c>
      <c r="E825" s="43">
        <v>0</v>
      </c>
      <c r="F825" s="43">
        <v>0</v>
      </c>
      <c r="G825" s="43">
        <v>0</v>
      </c>
      <c r="H825" s="7">
        <v>0</v>
      </c>
    </row>
    <row r="826" spans="2:8">
      <c r="B826" s="5">
        <v>823</v>
      </c>
      <c r="C826" s="7">
        <v>3.465889774360881</v>
      </c>
      <c r="D826" s="7">
        <v>0.8415770886342151</v>
      </c>
      <c r="E826" s="43">
        <v>0</v>
      </c>
      <c r="F826" s="43">
        <v>0</v>
      </c>
      <c r="G826" s="43">
        <v>0</v>
      </c>
      <c r="H826" s="7">
        <v>0</v>
      </c>
    </row>
    <row r="827" spans="2:8">
      <c r="B827" s="5">
        <v>824</v>
      </c>
      <c r="C827" s="7">
        <v>3.0277695391961723</v>
      </c>
      <c r="D827" s="7">
        <v>0.73519403089555846</v>
      </c>
      <c r="E827" s="43">
        <v>0</v>
      </c>
      <c r="F827" s="43">
        <v>0</v>
      </c>
      <c r="G827" s="43">
        <v>0</v>
      </c>
      <c r="H827" s="7">
        <v>0</v>
      </c>
    </row>
    <row r="828" spans="2:8">
      <c r="B828" s="5">
        <v>825</v>
      </c>
      <c r="C828" s="7">
        <v>3.9450049665818101</v>
      </c>
      <c r="D828" s="7">
        <v>0.95791442041334396</v>
      </c>
      <c r="E828" s="43">
        <v>0</v>
      </c>
      <c r="F828" s="43">
        <v>0</v>
      </c>
      <c r="G828" s="43">
        <v>0</v>
      </c>
      <c r="H828" s="7">
        <v>0</v>
      </c>
    </row>
    <row r="829" spans="2:8">
      <c r="B829" s="5">
        <v>826</v>
      </c>
      <c r="C829" s="7">
        <v>4.3139612225719102</v>
      </c>
      <c r="D829" s="7">
        <v>1.0475032856007218</v>
      </c>
      <c r="E829" s="43">
        <v>0</v>
      </c>
      <c r="F829" s="43">
        <v>0</v>
      </c>
      <c r="G829" s="43">
        <v>0</v>
      </c>
      <c r="H829" s="7">
        <v>0</v>
      </c>
    </row>
    <row r="830" spans="2:8">
      <c r="B830" s="5">
        <v>827</v>
      </c>
      <c r="C830" s="7">
        <v>3.6646092628423492</v>
      </c>
      <c r="D830" s="7">
        <v>0.88982956619661924</v>
      </c>
      <c r="E830" s="43">
        <v>0</v>
      </c>
      <c r="F830" s="43">
        <v>0</v>
      </c>
      <c r="G830" s="43">
        <v>0</v>
      </c>
      <c r="H830" s="7">
        <v>0</v>
      </c>
    </row>
    <row r="831" spans="2:8">
      <c r="B831" s="5">
        <v>828</v>
      </c>
      <c r="C831" s="7">
        <v>3.8607219586411317</v>
      </c>
      <c r="D831" s="7">
        <v>0.9374490700814424</v>
      </c>
      <c r="E831" s="43">
        <v>0</v>
      </c>
      <c r="F831" s="43">
        <v>0</v>
      </c>
      <c r="G831" s="43">
        <v>0</v>
      </c>
      <c r="H831" s="7">
        <v>0</v>
      </c>
    </row>
    <row r="832" spans="2:8">
      <c r="B832" s="5">
        <v>829</v>
      </c>
      <c r="C832" s="7">
        <v>4.685538297586727</v>
      </c>
      <c r="D832" s="7">
        <v>1.1377285303005051</v>
      </c>
      <c r="E832" s="43">
        <v>0</v>
      </c>
      <c r="F832" s="43">
        <v>0</v>
      </c>
      <c r="G832" s="43">
        <v>0</v>
      </c>
      <c r="H832" s="7">
        <v>0</v>
      </c>
    </row>
    <row r="833" spans="2:8">
      <c r="B833" s="5">
        <v>830</v>
      </c>
      <c r="C833" s="7">
        <v>3.7580422918602325</v>
      </c>
      <c r="D833" s="7">
        <v>0.91251669754304132</v>
      </c>
      <c r="E833" s="43">
        <v>0</v>
      </c>
      <c r="F833" s="43">
        <v>0</v>
      </c>
      <c r="G833" s="43">
        <v>0</v>
      </c>
      <c r="H833" s="7">
        <v>0</v>
      </c>
    </row>
    <row r="834" spans="2:8">
      <c r="B834" s="5">
        <v>831</v>
      </c>
      <c r="C834" s="7">
        <v>4.0762613352039985</v>
      </c>
      <c r="D834" s="7">
        <v>0.9897857030452708</v>
      </c>
      <c r="E834" s="43">
        <v>0</v>
      </c>
      <c r="F834" s="43">
        <v>0</v>
      </c>
      <c r="G834" s="43">
        <v>0</v>
      </c>
      <c r="H834" s="7">
        <v>0</v>
      </c>
    </row>
    <row r="835" spans="2:8">
      <c r="B835" s="5">
        <v>832</v>
      </c>
      <c r="C835" s="7">
        <v>4.2906975597510506</v>
      </c>
      <c r="D835" s="7">
        <v>1.0418544719042859</v>
      </c>
      <c r="E835" s="43">
        <v>0</v>
      </c>
      <c r="F835" s="43">
        <v>0</v>
      </c>
      <c r="G835" s="43">
        <v>0</v>
      </c>
      <c r="H835" s="7">
        <v>0</v>
      </c>
    </row>
    <row r="836" spans="2:8">
      <c r="B836" s="5">
        <v>833</v>
      </c>
      <c r="C836" s="7">
        <v>4.4653990332000379</v>
      </c>
      <c r="D836" s="7">
        <v>1.084274966200709</v>
      </c>
      <c r="E836" s="43">
        <v>0</v>
      </c>
      <c r="F836" s="43">
        <v>0</v>
      </c>
      <c r="G836" s="43">
        <v>0</v>
      </c>
      <c r="H836" s="7">
        <v>0</v>
      </c>
    </row>
    <row r="837" spans="2:8">
      <c r="B837" s="5">
        <v>834</v>
      </c>
      <c r="C837" s="7">
        <v>3.7565385996416336</v>
      </c>
      <c r="D837" s="7">
        <v>0.91215157545263559</v>
      </c>
      <c r="E837" s="43">
        <v>0</v>
      </c>
      <c r="F837" s="43">
        <v>0</v>
      </c>
      <c r="G837" s="43">
        <v>0</v>
      </c>
      <c r="H837" s="7">
        <v>0</v>
      </c>
    </row>
    <row r="838" spans="2:8">
      <c r="B838" s="5">
        <v>835</v>
      </c>
      <c r="C838" s="7">
        <v>4.8956910402922977</v>
      </c>
      <c r="D838" s="7">
        <v>1.1887571967869524</v>
      </c>
      <c r="E838" s="43">
        <v>0</v>
      </c>
      <c r="F838" s="43">
        <v>0</v>
      </c>
      <c r="G838" s="43">
        <v>0</v>
      </c>
      <c r="H838" s="7">
        <v>0</v>
      </c>
    </row>
    <row r="839" spans="2:8">
      <c r="B839" s="5">
        <v>836</v>
      </c>
      <c r="C839" s="7">
        <v>4.4391744647754319</v>
      </c>
      <c r="D839" s="7">
        <v>1.0779071941761245</v>
      </c>
      <c r="E839" s="43">
        <v>0</v>
      </c>
      <c r="F839" s="43">
        <v>0</v>
      </c>
      <c r="G839" s="43">
        <v>0</v>
      </c>
      <c r="H839" s="7">
        <v>0</v>
      </c>
    </row>
    <row r="840" spans="2:8">
      <c r="B840" s="5">
        <v>837</v>
      </c>
      <c r="C840" s="7">
        <v>3.4034227456383088</v>
      </c>
      <c r="D840" s="7">
        <v>0.82640902975453934</v>
      </c>
      <c r="E840" s="43">
        <v>0</v>
      </c>
      <c r="F840" s="43">
        <v>0</v>
      </c>
      <c r="G840" s="43">
        <v>0</v>
      </c>
      <c r="H840" s="7">
        <v>0</v>
      </c>
    </row>
    <row r="841" spans="2:8">
      <c r="B841" s="5">
        <v>838</v>
      </c>
      <c r="C841" s="7">
        <v>3.8761764493240674</v>
      </c>
      <c r="D841" s="7">
        <v>0.94120168373104063</v>
      </c>
      <c r="E841" s="43">
        <v>0</v>
      </c>
      <c r="F841" s="43">
        <v>0</v>
      </c>
      <c r="G841" s="43">
        <v>0</v>
      </c>
      <c r="H841" s="7">
        <v>0</v>
      </c>
    </row>
    <row r="842" spans="2:8">
      <c r="B842" s="5">
        <v>839</v>
      </c>
      <c r="C842" s="7">
        <v>4.1287132927658812</v>
      </c>
      <c r="D842" s="7">
        <v>1.0025219320115351</v>
      </c>
      <c r="E842" s="43">
        <v>0</v>
      </c>
      <c r="F842" s="43">
        <v>0</v>
      </c>
      <c r="G842" s="43">
        <v>0</v>
      </c>
      <c r="H842" s="7">
        <v>0</v>
      </c>
    </row>
    <row r="843" spans="2:8">
      <c r="B843" s="5">
        <v>840</v>
      </c>
      <c r="C843" s="7">
        <v>4.0602944650300552</v>
      </c>
      <c r="D843" s="7">
        <v>0.9859086749253948</v>
      </c>
      <c r="E843" s="43">
        <v>0</v>
      </c>
      <c r="F843" s="43">
        <v>0</v>
      </c>
      <c r="G843" s="43">
        <v>0</v>
      </c>
      <c r="H843" s="7">
        <v>0</v>
      </c>
    </row>
    <row r="844" spans="2:8">
      <c r="B844" s="5">
        <v>841</v>
      </c>
      <c r="C844" s="7">
        <v>4.4582913570382745</v>
      </c>
      <c r="D844" s="7">
        <v>1.0825491013288884</v>
      </c>
      <c r="E844" s="43">
        <v>0</v>
      </c>
      <c r="F844" s="43">
        <v>0</v>
      </c>
      <c r="G844" s="43">
        <v>0</v>
      </c>
      <c r="H844" s="7">
        <v>0</v>
      </c>
    </row>
    <row r="845" spans="2:8">
      <c r="B845" s="5">
        <v>842</v>
      </c>
      <c r="C845" s="7">
        <v>4.3179307576602071</v>
      </c>
      <c r="D845" s="7">
        <v>1.0484671563526289</v>
      </c>
      <c r="E845" s="43">
        <v>0</v>
      </c>
      <c r="F845" s="43">
        <v>0</v>
      </c>
      <c r="G845" s="43">
        <v>0</v>
      </c>
      <c r="H845" s="7">
        <v>0</v>
      </c>
    </row>
    <row r="846" spans="2:8">
      <c r="B846" s="5">
        <v>843</v>
      </c>
      <c r="C846" s="7">
        <v>4.2983525517439016</v>
      </c>
      <c r="D846" s="7">
        <v>1.0437132343849969</v>
      </c>
      <c r="E846" s="43">
        <v>0</v>
      </c>
      <c r="F846" s="43">
        <v>0</v>
      </c>
      <c r="G846" s="43">
        <v>0</v>
      </c>
      <c r="H846" s="7">
        <v>0</v>
      </c>
    </row>
    <row r="847" spans="2:8">
      <c r="B847" s="5">
        <v>844</v>
      </c>
      <c r="C847" s="7">
        <v>3.9946401123680007</v>
      </c>
      <c r="D847" s="7">
        <v>0.969966679487965</v>
      </c>
      <c r="E847" s="43">
        <v>0</v>
      </c>
      <c r="F847" s="43">
        <v>0</v>
      </c>
      <c r="G847" s="43">
        <v>0</v>
      </c>
      <c r="H847" s="7">
        <v>0</v>
      </c>
    </row>
    <row r="848" spans="2:8">
      <c r="B848" s="5">
        <v>845</v>
      </c>
      <c r="C848" s="7">
        <v>4.1470240275198336</v>
      </c>
      <c r="D848" s="7">
        <v>1.0069680903859244</v>
      </c>
      <c r="E848" s="43">
        <v>0</v>
      </c>
      <c r="F848" s="43">
        <v>0</v>
      </c>
      <c r="G848" s="43">
        <v>0</v>
      </c>
      <c r="H848" s="7">
        <v>0</v>
      </c>
    </row>
    <row r="849" spans="2:8">
      <c r="B849" s="5">
        <v>846</v>
      </c>
      <c r="C849" s="7">
        <v>3.7330209572400568</v>
      </c>
      <c r="D849" s="7">
        <v>0.90644109118672755</v>
      </c>
      <c r="E849" s="43">
        <v>0</v>
      </c>
      <c r="F849" s="43">
        <v>0</v>
      </c>
      <c r="G849" s="43">
        <v>0</v>
      </c>
      <c r="H849" s="7">
        <v>0</v>
      </c>
    </row>
    <row r="850" spans="2:8">
      <c r="B850" s="5">
        <v>847</v>
      </c>
      <c r="C850" s="7">
        <v>3.961000075448498</v>
      </c>
      <c r="D850" s="7">
        <v>0.96179830536894584</v>
      </c>
      <c r="E850" s="43">
        <v>0</v>
      </c>
      <c r="F850" s="43">
        <v>0</v>
      </c>
      <c r="G850" s="43">
        <v>0</v>
      </c>
      <c r="H850" s="7">
        <v>0</v>
      </c>
    </row>
    <row r="851" spans="2:8">
      <c r="B851" s="5">
        <v>848</v>
      </c>
      <c r="C851" s="7">
        <v>4.2664160712841275</v>
      </c>
      <c r="D851" s="7">
        <v>1.0359585127993929</v>
      </c>
      <c r="E851" s="43">
        <v>0</v>
      </c>
      <c r="F851" s="43">
        <v>0</v>
      </c>
      <c r="G851" s="43">
        <v>0</v>
      </c>
      <c r="H851" s="7">
        <v>0</v>
      </c>
    </row>
    <row r="852" spans="2:8">
      <c r="B852" s="5">
        <v>849</v>
      </c>
      <c r="C852" s="7">
        <v>3.7055861816969564</v>
      </c>
      <c r="D852" s="7">
        <v>0.89977946025440703</v>
      </c>
      <c r="E852" s="43">
        <v>0</v>
      </c>
      <c r="F852" s="43">
        <v>0</v>
      </c>
      <c r="G852" s="43">
        <v>0</v>
      </c>
      <c r="H852" s="7">
        <v>0</v>
      </c>
    </row>
    <row r="853" spans="2:8">
      <c r="B853" s="5">
        <v>850</v>
      </c>
      <c r="C853" s="7">
        <v>4.334107663761479</v>
      </c>
      <c r="D853" s="7">
        <v>1.0523951847742277</v>
      </c>
      <c r="E853" s="43">
        <v>0</v>
      </c>
      <c r="F853" s="43">
        <v>0</v>
      </c>
      <c r="G853" s="43">
        <v>0</v>
      </c>
      <c r="H853" s="7">
        <v>0</v>
      </c>
    </row>
    <row r="854" spans="2:8">
      <c r="B854" s="5">
        <v>851</v>
      </c>
      <c r="C854" s="7">
        <v>4.0829530011377893</v>
      </c>
      <c r="D854" s="7">
        <v>0.99141055354580665</v>
      </c>
      <c r="E854" s="43">
        <v>0</v>
      </c>
      <c r="F854" s="43">
        <v>0</v>
      </c>
      <c r="G854" s="43">
        <v>0</v>
      </c>
      <c r="H854" s="7">
        <v>0</v>
      </c>
    </row>
    <row r="855" spans="2:8">
      <c r="B855" s="5">
        <v>852</v>
      </c>
      <c r="C855" s="7">
        <v>4.1612305774065508</v>
      </c>
      <c r="D855" s="7">
        <v>1.0104176827479334</v>
      </c>
      <c r="E855" s="43">
        <v>0</v>
      </c>
      <c r="F855" s="43">
        <v>0</v>
      </c>
      <c r="G855" s="43">
        <v>0</v>
      </c>
      <c r="H855" s="7">
        <v>0</v>
      </c>
    </row>
    <row r="856" spans="2:8">
      <c r="B856" s="5">
        <v>853</v>
      </c>
      <c r="C856" s="7">
        <v>4.3289987710939526</v>
      </c>
      <c r="D856" s="7">
        <v>1.0511546585898441</v>
      </c>
      <c r="E856" s="43">
        <v>0</v>
      </c>
      <c r="F856" s="43">
        <v>0</v>
      </c>
      <c r="G856" s="43">
        <v>0</v>
      </c>
      <c r="H856" s="7">
        <v>0</v>
      </c>
    </row>
    <row r="857" spans="2:8">
      <c r="B857" s="5">
        <v>854</v>
      </c>
      <c r="C857" s="7">
        <v>3.658162243206756</v>
      </c>
      <c r="D857" s="7">
        <v>0.88826411998554045</v>
      </c>
      <c r="E857" s="43">
        <v>0</v>
      </c>
      <c r="F857" s="43">
        <v>0</v>
      </c>
      <c r="G857" s="43">
        <v>0</v>
      </c>
      <c r="H857" s="7">
        <v>0</v>
      </c>
    </row>
    <row r="858" spans="2:8">
      <c r="B858" s="5">
        <v>855</v>
      </c>
      <c r="C858" s="7">
        <v>4.3434357680050644</v>
      </c>
      <c r="D858" s="7">
        <v>1.0546602074157052</v>
      </c>
      <c r="E858" s="43">
        <v>0</v>
      </c>
      <c r="F858" s="43">
        <v>0</v>
      </c>
      <c r="G858" s="43">
        <v>0</v>
      </c>
      <c r="H858" s="7">
        <v>0</v>
      </c>
    </row>
    <row r="859" spans="2:8">
      <c r="B859" s="5">
        <v>856</v>
      </c>
      <c r="C859" s="7">
        <v>3.4195678071521773</v>
      </c>
      <c r="D859" s="7">
        <v>0.83032932576775198</v>
      </c>
      <c r="E859" s="43">
        <v>0</v>
      </c>
      <c r="F859" s="43">
        <v>0</v>
      </c>
      <c r="G859" s="43">
        <v>0</v>
      </c>
      <c r="H859" s="7">
        <v>0</v>
      </c>
    </row>
    <row r="860" spans="2:8">
      <c r="B860" s="5">
        <v>857</v>
      </c>
      <c r="C860" s="7">
        <v>4.4801157037344961</v>
      </c>
      <c r="D860" s="7">
        <v>1.0878484245473645</v>
      </c>
      <c r="E860" s="43">
        <v>0</v>
      </c>
      <c r="F860" s="43">
        <v>0</v>
      </c>
      <c r="G860" s="43">
        <v>0</v>
      </c>
      <c r="H860" s="7">
        <v>0</v>
      </c>
    </row>
    <row r="861" spans="2:8">
      <c r="B861" s="5">
        <v>858</v>
      </c>
      <c r="C861" s="7">
        <v>3.9411834199937381</v>
      </c>
      <c r="D861" s="7">
        <v>0.95698648379070206</v>
      </c>
      <c r="E861" s="43">
        <v>0</v>
      </c>
      <c r="F861" s="43">
        <v>0</v>
      </c>
      <c r="G861" s="43">
        <v>0</v>
      </c>
      <c r="H861" s="7">
        <v>0</v>
      </c>
    </row>
    <row r="862" spans="2:8">
      <c r="B862" s="5">
        <v>859</v>
      </c>
      <c r="C862" s="7">
        <v>4.1436899223776003</v>
      </c>
      <c r="D862" s="7">
        <v>1.0061585128513018</v>
      </c>
      <c r="E862" s="43">
        <v>0</v>
      </c>
      <c r="F862" s="43">
        <v>0</v>
      </c>
      <c r="G862" s="43">
        <v>0</v>
      </c>
      <c r="H862" s="7">
        <v>0</v>
      </c>
    </row>
    <row r="863" spans="2:8">
      <c r="B863" s="5">
        <v>860</v>
      </c>
      <c r="C863" s="7">
        <v>4.483145648442572</v>
      </c>
      <c r="D863" s="7">
        <v>1.0885841467463244</v>
      </c>
      <c r="E863" s="43">
        <v>0</v>
      </c>
      <c r="F863" s="43">
        <v>0</v>
      </c>
      <c r="G863" s="43">
        <v>0</v>
      </c>
      <c r="H863" s="7">
        <v>0</v>
      </c>
    </row>
    <row r="864" spans="2:8">
      <c r="B864" s="5">
        <v>861</v>
      </c>
      <c r="C864" s="7">
        <v>3.6770121318130267</v>
      </c>
      <c r="D864" s="7">
        <v>0.89284119410131202</v>
      </c>
      <c r="E864" s="43">
        <v>0</v>
      </c>
      <c r="F864" s="43">
        <v>0</v>
      </c>
      <c r="G864" s="43">
        <v>0</v>
      </c>
      <c r="H864" s="7">
        <v>0</v>
      </c>
    </row>
    <row r="865" spans="2:8">
      <c r="B865" s="5">
        <v>862</v>
      </c>
      <c r="C865" s="7">
        <v>3.4770490474834288</v>
      </c>
      <c r="D865" s="7">
        <v>0.84428675027874323</v>
      </c>
      <c r="E865" s="43">
        <v>0</v>
      </c>
      <c r="F865" s="43">
        <v>0</v>
      </c>
      <c r="G865" s="43">
        <v>0</v>
      </c>
      <c r="H865" s="7">
        <v>0</v>
      </c>
    </row>
    <row r="866" spans="2:8">
      <c r="B866" s="5">
        <v>863</v>
      </c>
      <c r="C866" s="7">
        <v>4.4002308938326911</v>
      </c>
      <c r="D866" s="7">
        <v>1.0684510316352787</v>
      </c>
      <c r="E866" s="43">
        <v>0</v>
      </c>
      <c r="F866" s="43">
        <v>0</v>
      </c>
      <c r="G866" s="43">
        <v>0</v>
      </c>
      <c r="H866" s="7">
        <v>0</v>
      </c>
    </row>
    <row r="867" spans="2:8">
      <c r="B867" s="5">
        <v>864</v>
      </c>
      <c r="C867" s="7">
        <v>3.6964082908360805</v>
      </c>
      <c r="D867" s="7">
        <v>0.89755091198156911</v>
      </c>
      <c r="E867" s="43">
        <v>0</v>
      </c>
      <c r="F867" s="43">
        <v>0</v>
      </c>
      <c r="G867" s="43">
        <v>0</v>
      </c>
      <c r="H867" s="7">
        <v>0</v>
      </c>
    </row>
    <row r="868" spans="2:8">
      <c r="B868" s="5">
        <v>865</v>
      </c>
      <c r="C868" s="7">
        <v>3.7921286381422581</v>
      </c>
      <c r="D868" s="7">
        <v>0.92079344317944711</v>
      </c>
      <c r="E868" s="43">
        <v>0</v>
      </c>
      <c r="F868" s="43">
        <v>0</v>
      </c>
      <c r="G868" s="43">
        <v>0</v>
      </c>
      <c r="H868" s="7">
        <v>0</v>
      </c>
    </row>
    <row r="869" spans="2:8">
      <c r="B869" s="5">
        <v>866</v>
      </c>
      <c r="C869" s="7">
        <v>3.9324970370421286</v>
      </c>
      <c r="D869" s="7">
        <v>0.95487728201248756</v>
      </c>
      <c r="E869" s="43">
        <v>0</v>
      </c>
      <c r="F869" s="43">
        <v>0</v>
      </c>
      <c r="G869" s="43">
        <v>0</v>
      </c>
      <c r="H869" s="7">
        <v>0</v>
      </c>
    </row>
    <row r="870" spans="2:8">
      <c r="B870" s="5">
        <v>867</v>
      </c>
      <c r="C870" s="7">
        <v>4.7345067493104791</v>
      </c>
      <c r="D870" s="7">
        <v>1.1496189046977117</v>
      </c>
      <c r="E870" s="43">
        <v>0</v>
      </c>
      <c r="F870" s="43">
        <v>0</v>
      </c>
      <c r="G870" s="43">
        <v>0</v>
      </c>
      <c r="H870" s="7">
        <v>0</v>
      </c>
    </row>
    <row r="871" spans="2:8">
      <c r="B871" s="5">
        <v>868</v>
      </c>
      <c r="C871" s="7">
        <v>4.4160607463353587</v>
      </c>
      <c r="D871" s="7">
        <v>1.0722947895300781</v>
      </c>
      <c r="E871" s="43">
        <v>0</v>
      </c>
      <c r="F871" s="43">
        <v>0</v>
      </c>
      <c r="G871" s="43">
        <v>0</v>
      </c>
      <c r="H871" s="7">
        <v>0</v>
      </c>
    </row>
    <row r="872" spans="2:8">
      <c r="B872" s="5">
        <v>869</v>
      </c>
      <c r="C872" s="7">
        <v>4.0729092313401445</v>
      </c>
      <c r="D872" s="7">
        <v>0.98897175511437851</v>
      </c>
      <c r="E872" s="43">
        <v>0</v>
      </c>
      <c r="F872" s="43">
        <v>0</v>
      </c>
      <c r="G872" s="43">
        <v>0</v>
      </c>
      <c r="H872" s="7">
        <v>0</v>
      </c>
    </row>
    <row r="873" spans="2:8">
      <c r="B873" s="5">
        <v>870</v>
      </c>
      <c r="C873" s="7">
        <v>4.5440093148853782</v>
      </c>
      <c r="D873" s="7">
        <v>1.1033628819465764</v>
      </c>
      <c r="E873" s="43">
        <v>0</v>
      </c>
      <c r="F873" s="43">
        <v>0</v>
      </c>
      <c r="G873" s="43">
        <v>0</v>
      </c>
      <c r="H873" s="7">
        <v>0</v>
      </c>
    </row>
    <row r="874" spans="2:8">
      <c r="B874" s="5">
        <v>871</v>
      </c>
      <c r="C874" s="7">
        <v>4.6294824548224662</v>
      </c>
      <c r="D874" s="7">
        <v>1.1241172166045341</v>
      </c>
      <c r="E874" s="43">
        <v>0</v>
      </c>
      <c r="F874" s="43">
        <v>0</v>
      </c>
      <c r="G874" s="43">
        <v>0</v>
      </c>
      <c r="H874" s="7">
        <v>0</v>
      </c>
    </row>
    <row r="875" spans="2:8">
      <c r="B875" s="5">
        <v>872</v>
      </c>
      <c r="C875" s="7">
        <v>3.8316224734033559</v>
      </c>
      <c r="D875" s="7">
        <v>0.93038321927212819</v>
      </c>
      <c r="E875" s="43">
        <v>0</v>
      </c>
      <c r="F875" s="43">
        <v>0</v>
      </c>
      <c r="G875" s="43">
        <v>0</v>
      </c>
      <c r="H875" s="7">
        <v>0</v>
      </c>
    </row>
    <row r="876" spans="2:8">
      <c r="B876" s="5">
        <v>873</v>
      </c>
      <c r="C876" s="7">
        <v>4.4568884965866378</v>
      </c>
      <c r="D876" s="7">
        <v>1.0822084629094606</v>
      </c>
      <c r="E876" s="43">
        <v>0</v>
      </c>
      <c r="F876" s="43">
        <v>0</v>
      </c>
      <c r="G876" s="43">
        <v>0</v>
      </c>
      <c r="H876" s="7">
        <v>0</v>
      </c>
    </row>
    <row r="877" spans="2:8">
      <c r="B877" s="5">
        <v>874</v>
      </c>
      <c r="C877" s="7">
        <v>4.8332315577378209</v>
      </c>
      <c r="D877" s="7">
        <v>1.1735909702454608</v>
      </c>
      <c r="E877" s="43">
        <v>0</v>
      </c>
      <c r="F877" s="43">
        <v>0</v>
      </c>
      <c r="G877" s="43">
        <v>0</v>
      </c>
      <c r="H877" s="7">
        <v>0</v>
      </c>
    </row>
    <row r="878" spans="2:8">
      <c r="B878" s="5">
        <v>875</v>
      </c>
      <c r="C878" s="7">
        <v>4.061980899001969</v>
      </c>
      <c r="D878" s="7">
        <v>0.98631816982703768</v>
      </c>
      <c r="E878" s="43">
        <v>0</v>
      </c>
      <c r="F878" s="43">
        <v>0</v>
      </c>
      <c r="G878" s="43">
        <v>0</v>
      </c>
      <c r="H878" s="7">
        <v>0</v>
      </c>
    </row>
    <row r="879" spans="2:8">
      <c r="B879" s="5">
        <v>876</v>
      </c>
      <c r="C879" s="7">
        <v>4.3199262790156263</v>
      </c>
      <c r="D879" s="7">
        <v>1.0489517029371811</v>
      </c>
      <c r="E879" s="43">
        <v>0</v>
      </c>
      <c r="F879" s="43">
        <v>0</v>
      </c>
      <c r="G879" s="43">
        <v>0</v>
      </c>
      <c r="H879" s="7">
        <v>0</v>
      </c>
    </row>
    <row r="880" spans="2:8">
      <c r="B880" s="5">
        <v>877</v>
      </c>
      <c r="C880" s="7">
        <v>4.0339329943524529</v>
      </c>
      <c r="D880" s="7">
        <v>0.97950766070125839</v>
      </c>
      <c r="E880" s="43">
        <v>0</v>
      </c>
      <c r="F880" s="43">
        <v>0</v>
      </c>
      <c r="G880" s="43">
        <v>0</v>
      </c>
      <c r="H880" s="7">
        <v>0</v>
      </c>
    </row>
    <row r="881" spans="2:8">
      <c r="B881" s="5">
        <v>878</v>
      </c>
      <c r="C881" s="7">
        <v>3.8143216516183029</v>
      </c>
      <c r="D881" s="7">
        <v>0.9261822849733653</v>
      </c>
      <c r="E881" s="43">
        <v>0</v>
      </c>
      <c r="F881" s="43">
        <v>0</v>
      </c>
      <c r="G881" s="43">
        <v>0</v>
      </c>
      <c r="H881" s="7">
        <v>0</v>
      </c>
    </row>
    <row r="882" spans="2:8">
      <c r="B882" s="5">
        <v>879</v>
      </c>
      <c r="C882" s="7">
        <v>4.0356481328681912</v>
      </c>
      <c r="D882" s="7">
        <v>0.97992412555520658</v>
      </c>
      <c r="E882" s="43">
        <v>0</v>
      </c>
      <c r="F882" s="43">
        <v>0</v>
      </c>
      <c r="G882" s="43">
        <v>0</v>
      </c>
      <c r="H882" s="7">
        <v>0</v>
      </c>
    </row>
    <row r="883" spans="2:8">
      <c r="B883" s="5">
        <v>880</v>
      </c>
      <c r="C883" s="7">
        <v>4.320926782596449</v>
      </c>
      <c r="D883" s="7">
        <v>1.0491946422530665</v>
      </c>
      <c r="E883" s="43">
        <v>0</v>
      </c>
      <c r="F883" s="43">
        <v>0</v>
      </c>
      <c r="G883" s="43">
        <v>0</v>
      </c>
      <c r="H883" s="7">
        <v>0</v>
      </c>
    </row>
    <row r="884" spans="2:8">
      <c r="B884" s="5">
        <v>881</v>
      </c>
      <c r="C884" s="7">
        <v>3.9157275207796802</v>
      </c>
      <c r="D884" s="7">
        <v>0.95080535774693353</v>
      </c>
      <c r="E884" s="43">
        <v>0</v>
      </c>
      <c r="F884" s="43">
        <v>0</v>
      </c>
      <c r="G884" s="43">
        <v>0</v>
      </c>
      <c r="H884" s="7">
        <v>0</v>
      </c>
    </row>
    <row r="885" spans="2:8">
      <c r="B885" s="5">
        <v>882</v>
      </c>
      <c r="C885" s="7">
        <v>4.5699337477918123</v>
      </c>
      <c r="D885" s="7">
        <v>1.1096577759536754</v>
      </c>
      <c r="E885" s="43">
        <v>0</v>
      </c>
      <c r="F885" s="43">
        <v>0</v>
      </c>
      <c r="G885" s="43">
        <v>0</v>
      </c>
      <c r="H885" s="7">
        <v>0</v>
      </c>
    </row>
    <row r="886" spans="2:8">
      <c r="B886" s="5">
        <v>883</v>
      </c>
      <c r="C886" s="7">
        <v>4.0433396273042597</v>
      </c>
      <c r="D886" s="7">
        <v>0.98179175145105502</v>
      </c>
      <c r="E886" s="43">
        <v>0</v>
      </c>
      <c r="F886" s="43">
        <v>0</v>
      </c>
      <c r="G886" s="43">
        <v>0</v>
      </c>
      <c r="H886" s="7">
        <v>0</v>
      </c>
    </row>
    <row r="887" spans="2:8">
      <c r="B887" s="5">
        <v>884</v>
      </c>
      <c r="C887" s="7">
        <v>4.1797372647032836</v>
      </c>
      <c r="D887" s="7">
        <v>1.0149114217383259</v>
      </c>
      <c r="E887" s="43">
        <v>0</v>
      </c>
      <c r="F887" s="43">
        <v>0</v>
      </c>
      <c r="G887" s="43">
        <v>0</v>
      </c>
      <c r="H887" s="7">
        <v>0</v>
      </c>
    </row>
    <row r="888" spans="2:8">
      <c r="B888" s="5">
        <v>885</v>
      </c>
      <c r="C888" s="7">
        <v>4.7827165829517222</v>
      </c>
      <c r="D888" s="7">
        <v>1.1613250736992398</v>
      </c>
      <c r="E888" s="43">
        <v>0</v>
      </c>
      <c r="F888" s="43">
        <v>0</v>
      </c>
      <c r="G888" s="43">
        <v>0</v>
      </c>
      <c r="H888" s="7">
        <v>0</v>
      </c>
    </row>
    <row r="889" spans="2:8">
      <c r="B889" s="5">
        <v>886</v>
      </c>
      <c r="C889" s="7">
        <v>3.9025466396146511</v>
      </c>
      <c r="D889" s="7">
        <v>0.94760481522577267</v>
      </c>
      <c r="E889" s="43">
        <v>0</v>
      </c>
      <c r="F889" s="43">
        <v>0</v>
      </c>
      <c r="G889" s="43">
        <v>0</v>
      </c>
      <c r="H889" s="7">
        <v>0</v>
      </c>
    </row>
    <row r="890" spans="2:8">
      <c r="B890" s="5">
        <v>887</v>
      </c>
      <c r="C890" s="7">
        <v>4.4726700312805354</v>
      </c>
      <c r="D890" s="7">
        <v>1.0860404884170576</v>
      </c>
      <c r="E890" s="43">
        <v>0</v>
      </c>
      <c r="F890" s="43">
        <v>0</v>
      </c>
      <c r="G890" s="43">
        <v>0</v>
      </c>
      <c r="H890" s="7">
        <v>0</v>
      </c>
    </row>
    <row r="891" spans="2:8">
      <c r="B891" s="5">
        <v>888</v>
      </c>
      <c r="C891" s="7">
        <v>4.3229333550609077</v>
      </c>
      <c r="D891" s="7">
        <v>1.0496818722351808</v>
      </c>
      <c r="E891" s="43">
        <v>0</v>
      </c>
      <c r="F891" s="43">
        <v>0</v>
      </c>
      <c r="G891" s="43">
        <v>0</v>
      </c>
      <c r="H891" s="7">
        <v>0</v>
      </c>
    </row>
    <row r="892" spans="2:8">
      <c r="B892" s="5">
        <v>889</v>
      </c>
      <c r="C892" s="7">
        <v>4.2420141910081286</v>
      </c>
      <c r="D892" s="7">
        <v>1.0300333205120351</v>
      </c>
      <c r="E892" s="43">
        <v>0</v>
      </c>
      <c r="F892" s="43">
        <v>0</v>
      </c>
      <c r="G892" s="43">
        <v>0</v>
      </c>
      <c r="H892" s="7">
        <v>0</v>
      </c>
    </row>
    <row r="893" spans="2:8">
      <c r="B893" s="5">
        <v>890</v>
      </c>
      <c r="C893" s="7">
        <v>4.1004572577395395</v>
      </c>
      <c r="D893" s="7">
        <v>0.99566088528416197</v>
      </c>
      <c r="E893" s="43">
        <v>0</v>
      </c>
      <c r="F893" s="43">
        <v>0</v>
      </c>
      <c r="G893" s="43">
        <v>0</v>
      </c>
      <c r="H893" s="7">
        <v>0</v>
      </c>
    </row>
    <row r="894" spans="2:8">
      <c r="B894" s="5">
        <v>891</v>
      </c>
      <c r="C894" s="7">
        <v>4.3793169916652461</v>
      </c>
      <c r="D894" s="7">
        <v>1.0633727798604353</v>
      </c>
      <c r="E894" s="43">
        <v>0</v>
      </c>
      <c r="F894" s="43">
        <v>0</v>
      </c>
      <c r="G894" s="43">
        <v>0</v>
      </c>
      <c r="H894" s="7">
        <v>0</v>
      </c>
    </row>
    <row r="895" spans="2:8">
      <c r="B895" s="5">
        <v>892</v>
      </c>
      <c r="C895" s="7">
        <v>4.176359838346074</v>
      </c>
      <c r="D895" s="7">
        <v>1.0140913250746051</v>
      </c>
      <c r="E895" s="43">
        <v>0</v>
      </c>
      <c r="F895" s="43">
        <v>0</v>
      </c>
      <c r="G895" s="43">
        <v>0</v>
      </c>
      <c r="H895" s="7">
        <v>0</v>
      </c>
    </row>
    <row r="896" spans="2:8">
      <c r="B896" s="5">
        <v>893</v>
      </c>
      <c r="C896" s="7">
        <v>3.8411659076637896</v>
      </c>
      <c r="D896" s="7">
        <v>0.93270052771046386</v>
      </c>
      <c r="E896" s="43">
        <v>0</v>
      </c>
      <c r="F896" s="43">
        <v>0</v>
      </c>
      <c r="G896" s="43">
        <v>0</v>
      </c>
      <c r="H896" s="7">
        <v>0</v>
      </c>
    </row>
    <row r="897" spans="2:8">
      <c r="B897" s="5">
        <v>894</v>
      </c>
      <c r="C897" s="7">
        <v>4.1831210807178767</v>
      </c>
      <c r="D897" s="7">
        <v>1.0157330699197253</v>
      </c>
      <c r="E897" s="43">
        <v>0</v>
      </c>
      <c r="F897" s="43">
        <v>0</v>
      </c>
      <c r="G897" s="43">
        <v>0</v>
      </c>
      <c r="H897" s="7">
        <v>0</v>
      </c>
    </row>
    <row r="898" spans="2:8">
      <c r="B898" s="5">
        <v>895</v>
      </c>
      <c r="C898" s="7">
        <v>3.6868949150209622</v>
      </c>
      <c r="D898" s="7">
        <v>0.89524090224588826</v>
      </c>
      <c r="E898" s="43">
        <v>0</v>
      </c>
      <c r="F898" s="43">
        <v>0</v>
      </c>
      <c r="G898" s="43">
        <v>0</v>
      </c>
      <c r="H898" s="7">
        <v>0</v>
      </c>
    </row>
    <row r="899" spans="2:8">
      <c r="B899" s="5">
        <v>896</v>
      </c>
      <c r="C899" s="7">
        <v>4.5851180692829727</v>
      </c>
      <c r="D899" s="7">
        <v>1.1133447879203999</v>
      </c>
      <c r="E899" s="43">
        <v>0</v>
      </c>
      <c r="F899" s="43">
        <v>0</v>
      </c>
      <c r="G899" s="43">
        <v>0</v>
      </c>
      <c r="H899" s="7">
        <v>0</v>
      </c>
    </row>
    <row r="900" spans="2:8">
      <c r="B900" s="5">
        <v>897</v>
      </c>
      <c r="C900" s="7">
        <v>4.2217489299065312</v>
      </c>
      <c r="D900" s="7">
        <v>1.0251125698394492</v>
      </c>
      <c r="E900" s="43">
        <v>0</v>
      </c>
      <c r="F900" s="43">
        <v>0</v>
      </c>
      <c r="G900" s="43">
        <v>0</v>
      </c>
      <c r="H900" s="7">
        <v>0</v>
      </c>
    </row>
    <row r="901" spans="2:8">
      <c r="B901" s="5">
        <v>898</v>
      </c>
      <c r="C901" s="7">
        <v>4.5478283178725958</v>
      </c>
      <c r="D901" s="7">
        <v>1.1042902009395932</v>
      </c>
      <c r="E901" s="43">
        <v>0</v>
      </c>
      <c r="F901" s="43">
        <v>0</v>
      </c>
      <c r="G901" s="43">
        <v>0</v>
      </c>
      <c r="H901" s="7">
        <v>0</v>
      </c>
    </row>
    <row r="902" spans="2:8">
      <c r="B902" s="5">
        <v>899</v>
      </c>
      <c r="C902" s="7">
        <v>4.355085249611399</v>
      </c>
      <c r="D902" s="7">
        <v>1.0574889000322107</v>
      </c>
      <c r="E902" s="43">
        <v>0</v>
      </c>
      <c r="F902" s="43">
        <v>0</v>
      </c>
      <c r="G902" s="43">
        <v>0</v>
      </c>
      <c r="H902" s="7">
        <v>0</v>
      </c>
    </row>
    <row r="903" spans="2:8">
      <c r="B903" s="5">
        <v>900</v>
      </c>
      <c r="C903" s="7">
        <v>3.750447907758633</v>
      </c>
      <c r="D903" s="7">
        <v>0.91067265169095635</v>
      </c>
      <c r="E903" s="43">
        <v>0</v>
      </c>
      <c r="F903" s="43">
        <v>0</v>
      </c>
      <c r="G903" s="43">
        <v>0</v>
      </c>
      <c r="H903" s="7">
        <v>0</v>
      </c>
    </row>
    <row r="904" spans="2:8">
      <c r="B904" s="5">
        <v>901</v>
      </c>
      <c r="C904" s="7">
        <v>4.0043852350807887</v>
      </c>
      <c r="D904" s="7">
        <v>0.97233296131887625</v>
      </c>
      <c r="E904" s="43">
        <v>0</v>
      </c>
      <c r="F904" s="43">
        <v>0</v>
      </c>
      <c r="G904" s="43">
        <v>0</v>
      </c>
      <c r="H904" s="7">
        <v>0</v>
      </c>
    </row>
    <row r="905" spans="2:8">
      <c r="B905" s="5">
        <v>902</v>
      </c>
      <c r="C905" s="7">
        <v>3.3409632630838315</v>
      </c>
      <c r="D905" s="7">
        <v>0.81124280321304765</v>
      </c>
      <c r="E905" s="43">
        <v>0</v>
      </c>
      <c r="F905" s="43">
        <v>0</v>
      </c>
      <c r="G905" s="43">
        <v>0</v>
      </c>
      <c r="H905" s="7">
        <v>0</v>
      </c>
    </row>
    <row r="906" spans="2:8">
      <c r="B906" s="5">
        <v>903</v>
      </c>
      <c r="C906" s="7">
        <v>4.4458768037658922</v>
      </c>
      <c r="D906" s="7">
        <v>1.0795346362766658</v>
      </c>
      <c r="E906" s="43">
        <v>0</v>
      </c>
      <c r="F906" s="43">
        <v>0</v>
      </c>
      <c r="G906" s="43">
        <v>0</v>
      </c>
      <c r="H906" s="7">
        <v>0</v>
      </c>
    </row>
    <row r="907" spans="2:8">
      <c r="B907" s="5">
        <v>904</v>
      </c>
      <c r="C907" s="7">
        <v>3.7741173401566654</v>
      </c>
      <c r="D907" s="7">
        <v>0.91641999315418377</v>
      </c>
      <c r="E907" s="43">
        <v>0</v>
      </c>
      <c r="F907" s="43">
        <v>0</v>
      </c>
      <c r="G907" s="43">
        <v>0</v>
      </c>
      <c r="H907" s="7">
        <v>0</v>
      </c>
    </row>
    <row r="908" spans="2:8">
      <c r="B908" s="5">
        <v>905</v>
      </c>
      <c r="C908" s="7">
        <v>4.1637450720359848</v>
      </c>
      <c r="D908" s="7">
        <v>1.0110282448856216</v>
      </c>
      <c r="E908" s="43">
        <v>0</v>
      </c>
      <c r="F908" s="43">
        <v>0</v>
      </c>
      <c r="G908" s="43">
        <v>0</v>
      </c>
      <c r="H908" s="7">
        <v>0</v>
      </c>
    </row>
    <row r="909" spans="2:8">
      <c r="B909" s="5">
        <v>906</v>
      </c>
      <c r="C909" s="7">
        <v>3.8267606079771461</v>
      </c>
      <c r="D909" s="7">
        <v>0.9292026755107573</v>
      </c>
      <c r="E909" s="43">
        <v>0</v>
      </c>
      <c r="F909" s="43">
        <v>0</v>
      </c>
      <c r="G909" s="43">
        <v>0</v>
      </c>
      <c r="H909" s="7">
        <v>0</v>
      </c>
    </row>
    <row r="910" spans="2:8">
      <c r="B910" s="5">
        <v>907</v>
      </c>
      <c r="C910" s="7">
        <v>4.5003859995238678</v>
      </c>
      <c r="D910" s="7">
        <v>1.0927703977279224</v>
      </c>
      <c r="E910" s="43">
        <v>0</v>
      </c>
      <c r="F910" s="43">
        <v>0</v>
      </c>
      <c r="G910" s="43">
        <v>0</v>
      </c>
      <c r="H910" s="7">
        <v>0</v>
      </c>
    </row>
    <row r="911" spans="2:8">
      <c r="B911" s="5">
        <v>908</v>
      </c>
      <c r="C911" s="7">
        <v>3.8794196075383107</v>
      </c>
      <c r="D911" s="7">
        <v>0.94198917780200442</v>
      </c>
      <c r="E911" s="43">
        <v>0</v>
      </c>
      <c r="F911" s="43">
        <v>0</v>
      </c>
      <c r="G911" s="43">
        <v>0</v>
      </c>
      <c r="H911" s="7">
        <v>0</v>
      </c>
    </row>
    <row r="912" spans="2:8">
      <c r="B912" s="5">
        <v>909</v>
      </c>
      <c r="C912" s="7">
        <v>3.9674791713020769</v>
      </c>
      <c r="D912" s="7">
        <v>0.96337154023226235</v>
      </c>
      <c r="E912" s="43">
        <v>0</v>
      </c>
      <c r="F912" s="43">
        <v>0</v>
      </c>
      <c r="G912" s="43">
        <v>0</v>
      </c>
      <c r="H912" s="7">
        <v>0</v>
      </c>
    </row>
    <row r="913" spans="2:8">
      <c r="B913" s="5">
        <v>910</v>
      </c>
      <c r="C913" s="7">
        <v>4.2645823944875927</v>
      </c>
      <c r="D913" s="7">
        <v>1.0355132648312262</v>
      </c>
      <c r="E913" s="43">
        <v>0</v>
      </c>
      <c r="F913" s="43">
        <v>0</v>
      </c>
      <c r="G913" s="43">
        <v>0</v>
      </c>
      <c r="H913" s="7">
        <v>0</v>
      </c>
    </row>
    <row r="914" spans="2:8">
      <c r="B914" s="5">
        <v>911</v>
      </c>
      <c r="C914" s="7">
        <v>4.234033351625877</v>
      </c>
      <c r="D914" s="7">
        <v>1.0280954367334283</v>
      </c>
      <c r="E914" s="43">
        <v>0</v>
      </c>
      <c r="F914" s="43">
        <v>0</v>
      </c>
      <c r="G914" s="43">
        <v>0</v>
      </c>
      <c r="H914" s="7">
        <v>0</v>
      </c>
    </row>
    <row r="915" spans="2:8">
      <c r="B915" s="5">
        <v>912</v>
      </c>
      <c r="C915" s="7">
        <v>4.0971284454685666</v>
      </c>
      <c r="D915" s="7">
        <v>0.99485259294886064</v>
      </c>
      <c r="E915" s="43">
        <v>0</v>
      </c>
      <c r="F915" s="43">
        <v>0</v>
      </c>
      <c r="G915" s="43">
        <v>0</v>
      </c>
      <c r="H915" s="7">
        <v>0</v>
      </c>
    </row>
    <row r="916" spans="2:8">
      <c r="B916" s="5">
        <v>913</v>
      </c>
      <c r="C916" s="7">
        <v>4.0946304504458944</v>
      </c>
      <c r="D916" s="7">
        <v>0.99424603719681248</v>
      </c>
      <c r="E916" s="43">
        <v>0</v>
      </c>
      <c r="F916" s="43">
        <v>0</v>
      </c>
      <c r="G916" s="43">
        <v>0</v>
      </c>
      <c r="H916" s="7">
        <v>0</v>
      </c>
    </row>
    <row r="917" spans="2:8">
      <c r="B917" s="5">
        <v>914</v>
      </c>
      <c r="C917" s="7">
        <v>3.5930701384495056</v>
      </c>
      <c r="D917" s="7">
        <v>0.87245864791891026</v>
      </c>
      <c r="E917" s="43">
        <v>0</v>
      </c>
      <c r="F917" s="43">
        <v>0</v>
      </c>
      <c r="G917" s="43">
        <v>0</v>
      </c>
      <c r="H917" s="7">
        <v>0</v>
      </c>
    </row>
    <row r="918" spans="2:8">
      <c r="B918" s="5">
        <v>915</v>
      </c>
      <c r="C918" s="7">
        <v>4.180582604981665</v>
      </c>
      <c r="D918" s="7">
        <v>1.0151166847607245</v>
      </c>
      <c r="E918" s="43">
        <v>0</v>
      </c>
      <c r="F918" s="43">
        <v>0</v>
      </c>
      <c r="G918" s="43">
        <v>0</v>
      </c>
      <c r="H918" s="7">
        <v>0</v>
      </c>
    </row>
    <row r="919" spans="2:8">
      <c r="B919" s="5">
        <v>916</v>
      </c>
      <c r="C919" s="7">
        <v>4.6378303297148769</v>
      </c>
      <c r="D919" s="7">
        <v>1.126144222858515</v>
      </c>
      <c r="E919" s="43">
        <v>0</v>
      </c>
      <c r="F919" s="43">
        <v>0</v>
      </c>
      <c r="G919" s="43">
        <v>0</v>
      </c>
      <c r="H919" s="7">
        <v>0</v>
      </c>
    </row>
    <row r="920" spans="2:8">
      <c r="B920" s="5">
        <v>917</v>
      </c>
      <c r="C920" s="7">
        <v>4.0140328096089286</v>
      </c>
      <c r="D920" s="7">
        <v>0.97467555678854056</v>
      </c>
      <c r="E920" s="43">
        <v>0</v>
      </c>
      <c r="F920" s="43">
        <v>0</v>
      </c>
      <c r="G920" s="43">
        <v>0</v>
      </c>
      <c r="H920" s="7">
        <v>0</v>
      </c>
    </row>
    <row r="921" spans="2:8">
      <c r="B921" s="5">
        <v>918</v>
      </c>
      <c r="C921" s="7">
        <v>4.1295444896372597</v>
      </c>
      <c r="D921" s="7">
        <v>1.0027237607737396</v>
      </c>
      <c r="E921" s="43">
        <v>0</v>
      </c>
      <c r="F921" s="43">
        <v>0</v>
      </c>
      <c r="G921" s="43">
        <v>0</v>
      </c>
      <c r="H921" s="7">
        <v>0</v>
      </c>
    </row>
    <row r="922" spans="2:8">
      <c r="B922" s="5">
        <v>919</v>
      </c>
      <c r="C922" s="7">
        <v>3.5810625331626764</v>
      </c>
      <c r="D922" s="7">
        <v>0.86954299677111169</v>
      </c>
      <c r="E922" s="43">
        <v>0</v>
      </c>
      <c r="F922" s="43">
        <v>0</v>
      </c>
      <c r="G922" s="43">
        <v>0</v>
      </c>
      <c r="H922" s="7">
        <v>0</v>
      </c>
    </row>
    <row r="923" spans="2:8">
      <c r="B923" s="5">
        <v>920</v>
      </c>
      <c r="C923" s="7">
        <v>4.3990398849488264</v>
      </c>
      <c r="D923" s="7">
        <v>1.068161834386008</v>
      </c>
      <c r="E923" s="43">
        <v>0</v>
      </c>
      <c r="F923" s="43">
        <v>0</v>
      </c>
      <c r="G923" s="43">
        <v>0</v>
      </c>
      <c r="H923" s="7">
        <v>0</v>
      </c>
    </row>
    <row r="924" spans="2:8">
      <c r="B924" s="5">
        <v>921</v>
      </c>
      <c r="C924" s="7">
        <v>3.7769539681861355</v>
      </c>
      <c r="D924" s="7">
        <v>0.9171087747698714</v>
      </c>
      <c r="E924" s="43">
        <v>0</v>
      </c>
      <c r="F924" s="43">
        <v>0</v>
      </c>
      <c r="G924" s="43">
        <v>0</v>
      </c>
      <c r="H924" s="7">
        <v>0</v>
      </c>
    </row>
    <row r="925" spans="2:8">
      <c r="B925" s="5">
        <v>922</v>
      </c>
      <c r="C925" s="7">
        <v>3.9665571657668761</v>
      </c>
      <c r="D925" s="7">
        <v>0.96314766157929455</v>
      </c>
      <c r="E925" s="43">
        <v>0</v>
      </c>
      <c r="F925" s="43">
        <v>0</v>
      </c>
      <c r="G925" s="43">
        <v>0</v>
      </c>
      <c r="H925" s="7">
        <v>0</v>
      </c>
    </row>
    <row r="926" spans="2:8">
      <c r="B926" s="5">
        <v>923</v>
      </c>
      <c r="C926" s="7">
        <v>4.1021209671113539</v>
      </c>
      <c r="D926" s="7">
        <v>0.99606486226572166</v>
      </c>
      <c r="E926" s="43">
        <v>0</v>
      </c>
      <c r="F926" s="43">
        <v>0</v>
      </c>
      <c r="G926" s="43">
        <v>0</v>
      </c>
      <c r="H926" s="7">
        <v>0</v>
      </c>
    </row>
    <row r="927" spans="2:8">
      <c r="B927" s="5">
        <v>924</v>
      </c>
      <c r="C927" s="7">
        <v>4.2887982519906611</v>
      </c>
      <c r="D927" s="7">
        <v>1.0413932876198828</v>
      </c>
      <c r="E927" s="43">
        <v>0</v>
      </c>
      <c r="F927" s="43">
        <v>0</v>
      </c>
      <c r="G927" s="43">
        <v>0</v>
      </c>
      <c r="H927" s="7">
        <v>0</v>
      </c>
    </row>
    <row r="928" spans="2:8">
      <c r="B928" s="5">
        <v>925</v>
      </c>
      <c r="C928" s="7">
        <v>4.5020050684833954</v>
      </c>
      <c r="D928" s="7">
        <v>1.0931635352568008</v>
      </c>
      <c r="E928" s="43">
        <v>0</v>
      </c>
      <c r="F928" s="43">
        <v>0</v>
      </c>
      <c r="G928" s="43">
        <v>0</v>
      </c>
      <c r="H928" s="7">
        <v>0</v>
      </c>
    </row>
    <row r="929" spans="2:8">
      <c r="B929" s="5">
        <v>926</v>
      </c>
      <c r="C929" s="7">
        <v>3.7726895271675742</v>
      </c>
      <c r="D929" s="7">
        <v>0.91607329583352393</v>
      </c>
      <c r="E929" s="43">
        <v>0</v>
      </c>
      <c r="F929" s="43">
        <v>0</v>
      </c>
      <c r="G929" s="43">
        <v>0</v>
      </c>
      <c r="H929" s="7">
        <v>0</v>
      </c>
    </row>
    <row r="930" spans="2:8">
      <c r="B930" s="5">
        <v>927</v>
      </c>
      <c r="C930" s="7">
        <v>3.4410534542460969</v>
      </c>
      <c r="D930" s="7">
        <v>0.83554640695206561</v>
      </c>
      <c r="E930" s="43">
        <v>0</v>
      </c>
      <c r="F930" s="43">
        <v>0</v>
      </c>
      <c r="G930" s="43">
        <v>0</v>
      </c>
      <c r="H930" s="7">
        <v>0</v>
      </c>
    </row>
    <row r="931" spans="2:8">
      <c r="B931" s="5">
        <v>928</v>
      </c>
      <c r="C931" s="7">
        <v>4.3781857663907102</v>
      </c>
      <c r="D931" s="7">
        <v>1.0630980990900958</v>
      </c>
      <c r="E931" s="43">
        <v>0</v>
      </c>
      <c r="F931" s="43">
        <v>0</v>
      </c>
      <c r="G931" s="43">
        <v>0</v>
      </c>
      <c r="H931" s="7">
        <v>0</v>
      </c>
    </row>
    <row r="932" spans="2:8">
      <c r="B932" s="5">
        <v>929</v>
      </c>
      <c r="C932" s="7">
        <v>4.2322690682953406</v>
      </c>
      <c r="D932" s="7">
        <v>1.0276670386811237</v>
      </c>
      <c r="E932" s="43">
        <v>0</v>
      </c>
      <c r="F932" s="43">
        <v>0</v>
      </c>
      <c r="G932" s="43">
        <v>0</v>
      </c>
      <c r="H932" s="7">
        <v>0</v>
      </c>
    </row>
    <row r="933" spans="2:8">
      <c r="B933" s="5">
        <v>930</v>
      </c>
      <c r="C933" s="7">
        <v>4.3403069114819353</v>
      </c>
      <c r="D933" s="7">
        <v>1.0539004677428025</v>
      </c>
      <c r="E933" s="43">
        <v>0</v>
      </c>
      <c r="F933" s="43">
        <v>0</v>
      </c>
      <c r="G933" s="43">
        <v>0</v>
      </c>
      <c r="H933" s="7">
        <v>0</v>
      </c>
    </row>
    <row r="934" spans="2:8">
      <c r="B934" s="5">
        <v>931</v>
      </c>
      <c r="C934" s="7">
        <v>3.9811748273583629</v>
      </c>
      <c r="D934" s="7">
        <v>0.96669707886769407</v>
      </c>
      <c r="E934" s="43">
        <v>0</v>
      </c>
      <c r="F934" s="43">
        <v>0</v>
      </c>
      <c r="G934" s="43">
        <v>0</v>
      </c>
      <c r="H934" s="7">
        <v>0</v>
      </c>
    </row>
    <row r="935" spans="2:8">
      <c r="B935" s="5">
        <v>932</v>
      </c>
      <c r="C935" s="7">
        <v>4.2618402292044069</v>
      </c>
      <c r="D935" s="7">
        <v>1.0348474203797815</v>
      </c>
      <c r="E935" s="43">
        <v>0</v>
      </c>
      <c r="F935" s="43">
        <v>0</v>
      </c>
      <c r="G935" s="43">
        <v>0</v>
      </c>
      <c r="H935" s="7">
        <v>0</v>
      </c>
    </row>
    <row r="936" spans="2:8">
      <c r="B936" s="5">
        <v>933</v>
      </c>
      <c r="C936" s="7">
        <v>3.3946685859935011</v>
      </c>
      <c r="D936" s="7">
        <v>0.82428337064044499</v>
      </c>
      <c r="E936" s="43">
        <v>0</v>
      </c>
      <c r="F936" s="43">
        <v>0</v>
      </c>
      <c r="G936" s="43">
        <v>0</v>
      </c>
      <c r="H936" s="7">
        <v>0</v>
      </c>
    </row>
    <row r="937" spans="2:8">
      <c r="B937" s="5">
        <v>934</v>
      </c>
      <c r="C937" s="7">
        <v>3.8218351730792142</v>
      </c>
      <c r="D937" s="7">
        <v>0.92800669599856311</v>
      </c>
      <c r="E937" s="43">
        <v>0</v>
      </c>
      <c r="F937" s="43">
        <v>0</v>
      </c>
      <c r="G937" s="43">
        <v>0</v>
      </c>
      <c r="H937" s="7">
        <v>0</v>
      </c>
    </row>
    <row r="938" spans="2:8">
      <c r="B938" s="5">
        <v>935</v>
      </c>
      <c r="C938" s="7">
        <v>4.0070256360981373</v>
      </c>
      <c r="D938" s="7">
        <v>0.97297409567272819</v>
      </c>
      <c r="E938" s="43">
        <v>0</v>
      </c>
      <c r="F938" s="43">
        <v>0</v>
      </c>
      <c r="G938" s="43">
        <v>0</v>
      </c>
      <c r="H938" s="7">
        <v>0</v>
      </c>
    </row>
    <row r="939" spans="2:8">
      <c r="B939" s="5">
        <v>936</v>
      </c>
      <c r="C939" s="7">
        <v>3.9488036060406539</v>
      </c>
      <c r="D939" s="7">
        <v>0.95883679479472039</v>
      </c>
      <c r="E939" s="43">
        <v>0</v>
      </c>
      <c r="F939" s="43">
        <v>0</v>
      </c>
      <c r="G939" s="43">
        <v>0</v>
      </c>
      <c r="H939" s="7">
        <v>0</v>
      </c>
    </row>
    <row r="940" spans="2:8">
      <c r="B940" s="5">
        <v>937</v>
      </c>
      <c r="C940" s="7">
        <v>4.749128926496982</v>
      </c>
      <c r="D940" s="7">
        <v>1.1531694184495171</v>
      </c>
      <c r="E940" s="43">
        <v>0</v>
      </c>
      <c r="F940" s="43">
        <v>0</v>
      </c>
      <c r="G940" s="43">
        <v>0</v>
      </c>
      <c r="H940" s="7">
        <v>0</v>
      </c>
    </row>
    <row r="941" spans="2:8">
      <c r="B941" s="5">
        <v>938</v>
      </c>
      <c r="C941" s="7">
        <v>3.9056180463076853</v>
      </c>
      <c r="D941" s="7">
        <v>0.94835060510110469</v>
      </c>
      <c r="E941" s="43">
        <v>0</v>
      </c>
      <c r="F941" s="43">
        <v>0</v>
      </c>
      <c r="G941" s="43">
        <v>0</v>
      </c>
      <c r="H941" s="7">
        <v>0</v>
      </c>
    </row>
    <row r="942" spans="2:8">
      <c r="B942" s="5">
        <v>939</v>
      </c>
      <c r="C942" s="7">
        <v>3.7037759714800274</v>
      </c>
      <c r="D942" s="7">
        <v>0.89933991037158945</v>
      </c>
      <c r="E942" s="43">
        <v>0</v>
      </c>
      <c r="F942" s="43">
        <v>0</v>
      </c>
      <c r="G942" s="43">
        <v>0</v>
      </c>
      <c r="H942" s="7">
        <v>0</v>
      </c>
    </row>
    <row r="943" spans="2:8">
      <c r="B943" s="5">
        <v>940</v>
      </c>
      <c r="C943" s="7">
        <v>3.4117048225020055</v>
      </c>
      <c r="D943" s="7">
        <v>0.82842005912608929</v>
      </c>
      <c r="E943" s="43">
        <v>0</v>
      </c>
      <c r="F943" s="43">
        <v>0</v>
      </c>
      <c r="G943" s="43">
        <v>0</v>
      </c>
      <c r="H943" s="7">
        <v>0</v>
      </c>
    </row>
    <row r="944" spans="2:8">
      <c r="B944" s="5">
        <v>941</v>
      </c>
      <c r="C944" s="7">
        <v>4.1721464721973263</v>
      </c>
      <c r="D944" s="7">
        <v>1.013068247986856</v>
      </c>
      <c r="E944" s="43">
        <v>0</v>
      </c>
      <c r="F944" s="43">
        <v>0</v>
      </c>
      <c r="G944" s="43">
        <v>0</v>
      </c>
      <c r="H944" s="7">
        <v>0</v>
      </c>
    </row>
    <row r="945" spans="2:8">
      <c r="B945" s="5">
        <v>942</v>
      </c>
      <c r="C945" s="7">
        <v>4.2104681973792246</v>
      </c>
      <c r="D945" s="7">
        <v>1.0223734157820348</v>
      </c>
      <c r="E945" s="43">
        <v>0</v>
      </c>
      <c r="F945" s="43">
        <v>0</v>
      </c>
      <c r="G945" s="43">
        <v>0</v>
      </c>
      <c r="H945" s="7">
        <v>0</v>
      </c>
    </row>
    <row r="946" spans="2:8">
      <c r="B946" s="5">
        <v>943</v>
      </c>
      <c r="C946" s="7">
        <v>3.6603305332020244</v>
      </c>
      <c r="D946" s="7">
        <v>0.88879061773945967</v>
      </c>
      <c r="E946" s="43">
        <v>0</v>
      </c>
      <c r="F946" s="43">
        <v>0</v>
      </c>
      <c r="G946" s="43">
        <v>0</v>
      </c>
      <c r="H946" s="7">
        <v>0</v>
      </c>
    </row>
    <row r="947" spans="2:8">
      <c r="B947" s="5">
        <v>944</v>
      </c>
      <c r="C947" s="7">
        <v>4.0586065271027589</v>
      </c>
      <c r="D947" s="7">
        <v>0.98549881483776081</v>
      </c>
      <c r="E947" s="43">
        <v>0</v>
      </c>
      <c r="F947" s="43">
        <v>0</v>
      </c>
      <c r="G947" s="43">
        <v>0</v>
      </c>
      <c r="H947" s="7">
        <v>0</v>
      </c>
    </row>
    <row r="948" spans="2:8">
      <c r="B948" s="5">
        <v>945</v>
      </c>
      <c r="C948" s="7">
        <v>4.5942539051763998</v>
      </c>
      <c r="D948" s="7">
        <v>1.1155631245306137</v>
      </c>
      <c r="E948" s="43">
        <v>0</v>
      </c>
      <c r="F948" s="43">
        <v>0</v>
      </c>
      <c r="G948" s="43">
        <v>0</v>
      </c>
      <c r="H948" s="7">
        <v>0</v>
      </c>
    </row>
    <row r="949" spans="2:8">
      <c r="B949" s="5">
        <v>946</v>
      </c>
      <c r="C949" s="7">
        <v>4.1882096143716367</v>
      </c>
      <c r="D949" s="7">
        <v>1.0169686525886921</v>
      </c>
      <c r="E949" s="43">
        <v>0</v>
      </c>
      <c r="F949" s="43">
        <v>0</v>
      </c>
      <c r="G949" s="43">
        <v>0</v>
      </c>
      <c r="H949" s="7">
        <v>0</v>
      </c>
    </row>
    <row r="950" spans="2:8">
      <c r="B950" s="5">
        <v>947</v>
      </c>
      <c r="C950" s="7">
        <v>4.57204504053378</v>
      </c>
      <c r="D950" s="7">
        <v>1.1101704338033807</v>
      </c>
      <c r="E950" s="43">
        <v>0</v>
      </c>
      <c r="F950" s="43">
        <v>0</v>
      </c>
      <c r="G950" s="43">
        <v>0</v>
      </c>
      <c r="H950" s="7">
        <v>0</v>
      </c>
    </row>
    <row r="951" spans="2:8">
      <c r="B951" s="5">
        <v>948</v>
      </c>
      <c r="C951" s="7">
        <v>4.5221962791536248</v>
      </c>
      <c r="D951" s="7">
        <v>1.098066305222988</v>
      </c>
      <c r="E951" s="43">
        <v>0</v>
      </c>
      <c r="F951" s="43">
        <v>0</v>
      </c>
      <c r="G951" s="43">
        <v>0</v>
      </c>
      <c r="H951" s="7">
        <v>0</v>
      </c>
    </row>
    <row r="952" spans="2:8">
      <c r="B952" s="5">
        <v>949</v>
      </c>
      <c r="C952" s="7">
        <v>3.9506945760083627</v>
      </c>
      <c r="D952" s="7">
        <v>0.95929595452100236</v>
      </c>
      <c r="E952" s="43">
        <v>0</v>
      </c>
      <c r="F952" s="43">
        <v>0</v>
      </c>
      <c r="G952" s="43">
        <v>0</v>
      </c>
      <c r="H952" s="7">
        <v>0</v>
      </c>
    </row>
    <row r="953" spans="2:8">
      <c r="B953" s="5">
        <v>950</v>
      </c>
      <c r="C953" s="7">
        <v>4.4445256652338712</v>
      </c>
      <c r="D953" s="7">
        <v>1.0792065568205529</v>
      </c>
      <c r="E953" s="43">
        <v>0</v>
      </c>
      <c r="F953" s="43">
        <v>0</v>
      </c>
      <c r="G953" s="43">
        <v>0</v>
      </c>
      <c r="H953" s="7">
        <v>0</v>
      </c>
    </row>
    <row r="954" spans="2:8">
      <c r="B954" s="5">
        <v>951</v>
      </c>
      <c r="C954" s="7">
        <v>4.0061462953921287</v>
      </c>
      <c r="D954" s="7">
        <v>0.97276057676720662</v>
      </c>
      <c r="E954" s="43">
        <v>0</v>
      </c>
      <c r="F954" s="43">
        <v>0</v>
      </c>
      <c r="G954" s="43">
        <v>0</v>
      </c>
      <c r="H954" s="7">
        <v>0</v>
      </c>
    </row>
    <row r="955" spans="2:8">
      <c r="B955" s="5">
        <v>952</v>
      </c>
      <c r="C955" s="7">
        <v>4.3637443675030534</v>
      </c>
      <c r="D955" s="7">
        <v>1.0595914813893292</v>
      </c>
      <c r="E955" s="43">
        <v>0</v>
      </c>
      <c r="F955" s="43">
        <v>0</v>
      </c>
      <c r="G955" s="43">
        <v>0</v>
      </c>
      <c r="H955" s="7">
        <v>0</v>
      </c>
    </row>
    <row r="956" spans="2:8">
      <c r="B956" s="5">
        <v>953</v>
      </c>
      <c r="C956" s="7">
        <v>3.5683051658147211</v>
      </c>
      <c r="D956" s="7">
        <v>0.86644529062051456</v>
      </c>
      <c r="E956" s="43">
        <v>0</v>
      </c>
      <c r="F956" s="43">
        <v>0</v>
      </c>
      <c r="G956" s="43">
        <v>0</v>
      </c>
      <c r="H956" s="7">
        <v>0</v>
      </c>
    </row>
    <row r="957" spans="2:8">
      <c r="B957" s="5">
        <v>954</v>
      </c>
      <c r="C957" s="7">
        <v>4.5085748995873249</v>
      </c>
      <c r="D957" s="7">
        <v>1.0947588021848389</v>
      </c>
      <c r="E957" s="43">
        <v>0</v>
      </c>
      <c r="F957" s="43">
        <v>0</v>
      </c>
      <c r="G957" s="43">
        <v>0</v>
      </c>
      <c r="H957" s="7">
        <v>0</v>
      </c>
    </row>
    <row r="958" spans="2:8">
      <c r="B958" s="5">
        <v>955</v>
      </c>
      <c r="C958" s="7">
        <v>4.3259573702292364</v>
      </c>
      <c r="D958" s="7">
        <v>1.0504161546408635</v>
      </c>
      <c r="E958" s="43">
        <v>0</v>
      </c>
      <c r="F958" s="43">
        <v>0</v>
      </c>
      <c r="G958" s="43">
        <v>0</v>
      </c>
      <c r="H958" s="7">
        <v>0</v>
      </c>
    </row>
    <row r="959" spans="2:8">
      <c r="B959" s="5">
        <v>956</v>
      </c>
      <c r="C959" s="7">
        <v>4.3061048196570573</v>
      </c>
      <c r="D959" s="7">
        <v>1.0455956171165335</v>
      </c>
      <c r="E959" s="43">
        <v>0</v>
      </c>
      <c r="F959" s="43">
        <v>0</v>
      </c>
      <c r="G959" s="43">
        <v>0</v>
      </c>
      <c r="H959" s="7">
        <v>0</v>
      </c>
    </row>
    <row r="960" spans="2:8">
      <c r="B960" s="5">
        <v>957</v>
      </c>
      <c r="C960" s="7">
        <v>4.1145886735253283</v>
      </c>
      <c r="D960" s="7">
        <v>0.9990922338063396</v>
      </c>
      <c r="E960" s="43">
        <v>0</v>
      </c>
      <c r="F960" s="43">
        <v>0</v>
      </c>
      <c r="G960" s="43">
        <v>0</v>
      </c>
      <c r="H960" s="7">
        <v>0</v>
      </c>
    </row>
    <row r="961" spans="2:8">
      <c r="B961" s="5">
        <v>958</v>
      </c>
      <c r="C961" s="7">
        <v>3.9856873536033235</v>
      </c>
      <c r="D961" s="7">
        <v>0.96779279712385813</v>
      </c>
      <c r="E961" s="43">
        <v>0</v>
      </c>
      <c r="F961" s="43">
        <v>0</v>
      </c>
      <c r="G961" s="43">
        <v>0</v>
      </c>
      <c r="H961" s="7">
        <v>0</v>
      </c>
    </row>
    <row r="962" spans="2:8">
      <c r="B962" s="5">
        <v>959</v>
      </c>
      <c r="C962" s="7">
        <v>3.5841305627197211</v>
      </c>
      <c r="D962" s="7">
        <v>0.87028796662028629</v>
      </c>
      <c r="E962" s="43">
        <v>0</v>
      </c>
      <c r="F962" s="43">
        <v>0</v>
      </c>
      <c r="G962" s="43">
        <v>0</v>
      </c>
      <c r="H962" s="7">
        <v>0</v>
      </c>
    </row>
    <row r="963" spans="2:8">
      <c r="B963" s="5">
        <v>960</v>
      </c>
      <c r="C963" s="7">
        <v>3.9766367298756338</v>
      </c>
      <c r="D963" s="7">
        <v>0.96559515147932018</v>
      </c>
      <c r="E963" s="43">
        <v>0</v>
      </c>
      <c r="F963" s="43">
        <v>0</v>
      </c>
      <c r="G963" s="43">
        <v>0</v>
      </c>
      <c r="H963" s="7">
        <v>0</v>
      </c>
    </row>
    <row r="964" spans="2:8">
      <c r="B964" s="5">
        <v>961</v>
      </c>
      <c r="C964" s="7">
        <v>3.1347493082420153</v>
      </c>
      <c r="D964" s="7">
        <v>0.76117054152852093</v>
      </c>
      <c r="E964" s="43">
        <v>0</v>
      </c>
      <c r="F964" s="43">
        <v>0</v>
      </c>
      <c r="G964" s="43">
        <v>0</v>
      </c>
      <c r="H964" s="7">
        <v>0</v>
      </c>
    </row>
    <row r="965" spans="2:8">
      <c r="B965" s="5">
        <v>962</v>
      </c>
      <c r="C965" s="7">
        <v>4.1687820635539703</v>
      </c>
      <c r="D965" s="7">
        <v>1.0122513122458532</v>
      </c>
      <c r="E965" s="43">
        <v>0</v>
      </c>
      <c r="F965" s="43">
        <v>0</v>
      </c>
      <c r="G965" s="43">
        <v>0</v>
      </c>
      <c r="H965" s="7">
        <v>0</v>
      </c>
    </row>
    <row r="966" spans="2:8">
      <c r="B966" s="5">
        <v>963</v>
      </c>
      <c r="C966" s="7">
        <v>4.432600838247799</v>
      </c>
      <c r="D966" s="7">
        <v>1.0763110056545451</v>
      </c>
      <c r="E966" s="43">
        <v>0</v>
      </c>
      <c r="F966" s="43">
        <v>0</v>
      </c>
      <c r="G966" s="43">
        <v>0</v>
      </c>
      <c r="H966" s="7">
        <v>0</v>
      </c>
    </row>
    <row r="967" spans="2:8">
      <c r="B967" s="5">
        <v>964</v>
      </c>
      <c r="C967" s="7">
        <v>4.1848155028844687</v>
      </c>
      <c r="D967" s="7">
        <v>1.0161445044911381</v>
      </c>
      <c r="E967" s="43">
        <v>0</v>
      </c>
      <c r="F967" s="43">
        <v>0</v>
      </c>
      <c r="G967" s="43">
        <v>0</v>
      </c>
      <c r="H967" s="7">
        <v>0</v>
      </c>
    </row>
    <row r="968" spans="2:8">
      <c r="B968" s="5">
        <v>965</v>
      </c>
      <c r="C968" s="7">
        <v>4.3361655959693408</v>
      </c>
      <c r="D968" s="7">
        <v>1.0528948857771017</v>
      </c>
      <c r="E968" s="43">
        <v>0</v>
      </c>
      <c r="F968" s="43">
        <v>0</v>
      </c>
      <c r="G968" s="43">
        <v>0</v>
      </c>
      <c r="H968" s="7">
        <v>0</v>
      </c>
    </row>
    <row r="969" spans="2:8">
      <c r="B969" s="5">
        <v>966</v>
      </c>
      <c r="C969" s="7">
        <v>3.651536234093157</v>
      </c>
      <c r="D969" s="7">
        <v>0.8866552120796003</v>
      </c>
      <c r="E969" s="43">
        <v>0</v>
      </c>
      <c r="F969" s="43">
        <v>0</v>
      </c>
      <c r="G969" s="43">
        <v>0</v>
      </c>
      <c r="H969" s="7">
        <v>0</v>
      </c>
    </row>
    <row r="970" spans="2:8">
      <c r="B970" s="5">
        <v>967</v>
      </c>
      <c r="C970" s="7">
        <v>4.0962959212688945</v>
      </c>
      <c r="D970" s="7">
        <v>0.99465044188873153</v>
      </c>
      <c r="E970" s="43">
        <v>0</v>
      </c>
      <c r="F970" s="43">
        <v>0</v>
      </c>
      <c r="G970" s="43">
        <v>0</v>
      </c>
      <c r="H970" s="7">
        <v>0</v>
      </c>
    </row>
    <row r="971" spans="2:8">
      <c r="B971" s="5">
        <v>968</v>
      </c>
      <c r="C971" s="7">
        <v>4.0235927922678441</v>
      </c>
      <c r="D971" s="7">
        <v>0.97699688345997726</v>
      </c>
      <c r="E971" s="43">
        <v>0</v>
      </c>
      <c r="F971" s="43">
        <v>0</v>
      </c>
      <c r="G971" s="43">
        <v>0</v>
      </c>
      <c r="H971" s="7">
        <v>0</v>
      </c>
    </row>
    <row r="972" spans="2:8">
      <c r="B972" s="5">
        <v>969</v>
      </c>
      <c r="C972" s="7">
        <v>4.0304958755459559</v>
      </c>
      <c r="D972" s="7">
        <v>0.97867306969381795</v>
      </c>
      <c r="E972" s="43">
        <v>0</v>
      </c>
      <c r="F972" s="43">
        <v>0</v>
      </c>
      <c r="G972" s="43">
        <v>0</v>
      </c>
      <c r="H972" s="7">
        <v>0</v>
      </c>
    </row>
    <row r="973" spans="2:8">
      <c r="B973" s="5">
        <v>970</v>
      </c>
      <c r="C973" s="7">
        <v>4.574174908233112</v>
      </c>
      <c r="D973" s="7">
        <v>1.110687601969212</v>
      </c>
      <c r="E973" s="43">
        <v>0</v>
      </c>
      <c r="F973" s="43">
        <v>0</v>
      </c>
      <c r="G973" s="43">
        <v>0</v>
      </c>
      <c r="H973" s="7">
        <v>0</v>
      </c>
    </row>
    <row r="974" spans="2:8">
      <c r="B974" s="5">
        <v>971</v>
      </c>
      <c r="C974" s="7">
        <v>4.3392683540914652</v>
      </c>
      <c r="D974" s="7">
        <v>1.0536482883135787</v>
      </c>
      <c r="E974" s="43">
        <v>0</v>
      </c>
      <c r="F974" s="43">
        <v>0</v>
      </c>
      <c r="G974" s="43">
        <v>0</v>
      </c>
      <c r="H974" s="7">
        <v>0</v>
      </c>
    </row>
    <row r="975" spans="2:8">
      <c r="B975" s="5">
        <v>972</v>
      </c>
      <c r="C975" s="7">
        <v>4.6406875673992189</v>
      </c>
      <c r="D975" s="7">
        <v>1.1268380088495504</v>
      </c>
      <c r="E975" s="43">
        <v>0</v>
      </c>
      <c r="F975" s="43">
        <v>0</v>
      </c>
      <c r="G975" s="43">
        <v>0</v>
      </c>
      <c r="H975" s="7">
        <v>0</v>
      </c>
    </row>
    <row r="976" spans="2:8">
      <c r="B976" s="5">
        <v>973</v>
      </c>
      <c r="C976" s="7">
        <v>4.6322289462841333</v>
      </c>
      <c r="D976" s="7">
        <v>1.124784111525823</v>
      </c>
      <c r="E976" s="43">
        <v>0</v>
      </c>
      <c r="F976" s="43">
        <v>0</v>
      </c>
      <c r="G976" s="43">
        <v>0</v>
      </c>
      <c r="H976" s="7">
        <v>0</v>
      </c>
    </row>
    <row r="977" spans="2:8">
      <c r="B977" s="5">
        <v>974</v>
      </c>
      <c r="C977" s="7">
        <v>4.0270492839220067</v>
      </c>
      <c r="D977" s="7">
        <v>0.97783617852490323</v>
      </c>
      <c r="E977" s="43">
        <v>0</v>
      </c>
      <c r="F977" s="43">
        <v>0</v>
      </c>
      <c r="G977" s="43">
        <v>0</v>
      </c>
      <c r="H977" s="7">
        <v>0</v>
      </c>
    </row>
    <row r="978" spans="2:8">
      <c r="B978" s="5">
        <v>975</v>
      </c>
      <c r="C978" s="7">
        <v>4.229628667277991</v>
      </c>
      <c r="D978" s="7">
        <v>1.0270259043272716</v>
      </c>
      <c r="E978" s="43">
        <v>0</v>
      </c>
      <c r="F978" s="43">
        <v>0</v>
      </c>
      <c r="G978" s="43">
        <v>0</v>
      </c>
      <c r="H978" s="7">
        <v>0</v>
      </c>
    </row>
    <row r="979" spans="2:8">
      <c r="B979" s="5">
        <v>976</v>
      </c>
      <c r="C979" s="7">
        <v>4.0201259653638237</v>
      </c>
      <c r="D979" s="7">
        <v>0.97615507882029495</v>
      </c>
      <c r="E979" s="43">
        <v>0</v>
      </c>
      <c r="F979" s="43">
        <v>0</v>
      </c>
      <c r="G979" s="43">
        <v>0</v>
      </c>
      <c r="H979" s="7">
        <v>0</v>
      </c>
    </row>
    <row r="980" spans="2:8">
      <c r="B980" s="5">
        <v>977</v>
      </c>
      <c r="C980" s="7">
        <v>4.0052661642664811</v>
      </c>
      <c r="D980" s="7">
        <v>0.97254686593432949</v>
      </c>
      <c r="E980" s="43">
        <v>0</v>
      </c>
      <c r="F980" s="43">
        <v>0</v>
      </c>
      <c r="G980" s="43">
        <v>0</v>
      </c>
      <c r="H980" s="7">
        <v>0</v>
      </c>
    </row>
    <row r="981" spans="2:8">
      <c r="B981" s="5">
        <v>978</v>
      </c>
      <c r="C981" s="7">
        <v>4.1520307429131815</v>
      </c>
      <c r="D981" s="7">
        <v>1.008183806187253</v>
      </c>
      <c r="E981" s="43">
        <v>0</v>
      </c>
      <c r="F981" s="43">
        <v>0</v>
      </c>
      <c r="G981" s="43">
        <v>0</v>
      </c>
      <c r="H981" s="7">
        <v>0</v>
      </c>
    </row>
    <row r="982" spans="2:8">
      <c r="B982" s="5">
        <v>979</v>
      </c>
      <c r="C982" s="7">
        <v>3.5156602605828891</v>
      </c>
      <c r="D982" s="7">
        <v>0.85366221067256687</v>
      </c>
      <c r="E982" s="43">
        <v>0</v>
      </c>
      <c r="F982" s="43">
        <v>0</v>
      </c>
      <c r="G982" s="43">
        <v>0</v>
      </c>
      <c r="H982" s="7">
        <v>0</v>
      </c>
    </row>
    <row r="983" spans="2:8">
      <c r="B983" s="5">
        <v>980</v>
      </c>
      <c r="C983" s="7">
        <v>3.9600696206708963</v>
      </c>
      <c r="D983" s="7">
        <v>0.96157237509596583</v>
      </c>
      <c r="E983" s="43">
        <v>0</v>
      </c>
      <c r="F983" s="43">
        <v>0</v>
      </c>
      <c r="G983" s="43">
        <v>0</v>
      </c>
      <c r="H983" s="7">
        <v>0</v>
      </c>
    </row>
    <row r="984" spans="2:8">
      <c r="B984" s="5">
        <v>981</v>
      </c>
      <c r="C984" s="7">
        <v>4.3382319617426317</v>
      </c>
      <c r="D984" s="7">
        <v>1.0533966345933519</v>
      </c>
      <c r="E984" s="43">
        <v>0</v>
      </c>
      <c r="F984" s="43">
        <v>0</v>
      </c>
      <c r="G984" s="43">
        <v>0</v>
      </c>
      <c r="H984" s="7">
        <v>0</v>
      </c>
    </row>
    <row r="985" spans="2:8">
      <c r="B985" s="5">
        <v>982</v>
      </c>
      <c r="C985" s="7">
        <v>3.6125618896764364</v>
      </c>
      <c r="D985" s="7">
        <v>0.87719157721495733</v>
      </c>
      <c r="E985" s="43">
        <v>0</v>
      </c>
      <c r="F985" s="43">
        <v>0</v>
      </c>
      <c r="G985" s="43">
        <v>0</v>
      </c>
      <c r="H985" s="7">
        <v>0</v>
      </c>
    </row>
    <row r="986" spans="2:8">
      <c r="B986" s="5">
        <v>983</v>
      </c>
      <c r="C986" s="7">
        <v>4.0812815425637012</v>
      </c>
      <c r="D986" s="7">
        <v>0.99100469492590482</v>
      </c>
      <c r="E986" s="43">
        <v>0</v>
      </c>
      <c r="F986" s="43">
        <v>0</v>
      </c>
      <c r="G986" s="43">
        <v>0</v>
      </c>
      <c r="H986" s="7">
        <v>0</v>
      </c>
    </row>
    <row r="987" spans="2:8">
      <c r="B987" s="5">
        <v>984</v>
      </c>
      <c r="C987" s="7">
        <v>3.802748675598536</v>
      </c>
      <c r="D987" s="7">
        <v>0.92337216921677145</v>
      </c>
      <c r="E987" s="43">
        <v>0</v>
      </c>
      <c r="F987" s="43">
        <v>0</v>
      </c>
      <c r="G987" s="43">
        <v>0</v>
      </c>
      <c r="H987" s="7">
        <v>0</v>
      </c>
    </row>
    <row r="988" spans="2:8">
      <c r="B988" s="5">
        <v>985</v>
      </c>
      <c r="C988" s="7">
        <v>4.2411239660832658</v>
      </c>
      <c r="D988" s="7">
        <v>1.0298171587327316</v>
      </c>
      <c r="E988" s="43">
        <v>0</v>
      </c>
      <c r="F988" s="43">
        <v>0</v>
      </c>
      <c r="G988" s="43">
        <v>0</v>
      </c>
      <c r="H988" s="7">
        <v>0</v>
      </c>
    </row>
    <row r="989" spans="2:8">
      <c r="B989" s="5">
        <v>986</v>
      </c>
      <c r="C989" s="7">
        <v>3.988383060091103</v>
      </c>
      <c r="D989" s="7">
        <v>0.96844736058821879</v>
      </c>
      <c r="E989" s="43">
        <v>0</v>
      </c>
      <c r="F989" s="43">
        <v>0</v>
      </c>
      <c r="G989" s="43">
        <v>0</v>
      </c>
      <c r="H989" s="7">
        <v>0</v>
      </c>
    </row>
    <row r="990" spans="2:8">
      <c r="B990" s="5">
        <v>987</v>
      </c>
      <c r="C990" s="7">
        <v>4.2591078535674631</v>
      </c>
      <c r="D990" s="7">
        <v>1.0341839530212391</v>
      </c>
      <c r="E990" s="43">
        <v>0</v>
      </c>
      <c r="F990" s="43">
        <v>0</v>
      </c>
      <c r="G990" s="43">
        <v>0</v>
      </c>
      <c r="H990" s="7">
        <v>0</v>
      </c>
    </row>
    <row r="991" spans="2:8">
      <c r="B991" s="5">
        <v>988</v>
      </c>
      <c r="C991" s="7">
        <v>4.1620684607676539</v>
      </c>
      <c r="D991" s="7">
        <v>1.0106211351037666</v>
      </c>
      <c r="E991" s="43">
        <v>0</v>
      </c>
      <c r="F991" s="43">
        <v>0</v>
      </c>
      <c r="G991" s="43">
        <v>0</v>
      </c>
      <c r="H991" s="7">
        <v>0</v>
      </c>
    </row>
    <row r="992" spans="2:8">
      <c r="B992" s="5">
        <v>989</v>
      </c>
      <c r="C992" s="7">
        <v>3.8618442128123238</v>
      </c>
      <c r="D992" s="7">
        <v>0.93772157251504151</v>
      </c>
      <c r="E992" s="43">
        <v>0</v>
      </c>
      <c r="F992" s="43">
        <v>0</v>
      </c>
      <c r="G992" s="43">
        <v>0</v>
      </c>
      <c r="H992" s="7">
        <v>0</v>
      </c>
    </row>
    <row r="993" spans="2:8">
      <c r="B993" s="5">
        <v>990</v>
      </c>
      <c r="C993" s="7">
        <v>3.8707189597654388</v>
      </c>
      <c r="D993" s="7">
        <v>0.93987651228214508</v>
      </c>
      <c r="E993" s="43">
        <v>0</v>
      </c>
      <c r="F993" s="43">
        <v>0</v>
      </c>
      <c r="G993" s="43">
        <v>0</v>
      </c>
      <c r="H993" s="7">
        <v>0</v>
      </c>
    </row>
    <row r="994" spans="2:8">
      <c r="B994" s="5">
        <v>991</v>
      </c>
      <c r="C994" s="7">
        <v>3.9096850870422255</v>
      </c>
      <c r="D994" s="7">
        <v>0.94933815188520931</v>
      </c>
      <c r="E994" s="43">
        <v>0</v>
      </c>
      <c r="F994" s="43">
        <v>0</v>
      </c>
      <c r="G994" s="43">
        <v>0</v>
      </c>
      <c r="H994" s="7">
        <v>0</v>
      </c>
    </row>
    <row r="995" spans="2:8">
      <c r="B995" s="5">
        <v>992</v>
      </c>
      <c r="C995" s="7">
        <v>4.0921311084934828</v>
      </c>
      <c r="D995" s="7">
        <v>0.9936391543872749</v>
      </c>
      <c r="E995" s="43">
        <v>0</v>
      </c>
      <c r="F995" s="43">
        <v>0</v>
      </c>
      <c r="G995" s="43">
        <v>0</v>
      </c>
      <c r="H995" s="7">
        <v>0</v>
      </c>
    </row>
    <row r="996" spans="2:8">
      <c r="B996" s="5">
        <v>993</v>
      </c>
      <c r="C996" s="7">
        <v>4.8832472523444839</v>
      </c>
      <c r="D996" s="7">
        <v>1.1857356330574382</v>
      </c>
      <c r="E996" s="43">
        <v>0</v>
      </c>
      <c r="F996" s="43">
        <v>0</v>
      </c>
      <c r="G996" s="43">
        <v>0</v>
      </c>
      <c r="H996" s="7">
        <v>0</v>
      </c>
    </row>
    <row r="997" spans="2:8">
      <c r="B997" s="5">
        <v>994</v>
      </c>
      <c r="C997" s="7">
        <v>4.4014255544220413</v>
      </c>
      <c r="D997" s="7">
        <v>1.0687411155808584</v>
      </c>
      <c r="E997" s="43">
        <v>0</v>
      </c>
      <c r="F997" s="43">
        <v>0</v>
      </c>
      <c r="G997" s="43">
        <v>0</v>
      </c>
      <c r="H997" s="7">
        <v>0</v>
      </c>
    </row>
    <row r="998" spans="2:8">
      <c r="B998" s="5">
        <v>995</v>
      </c>
      <c r="C998" s="7">
        <v>3.8696194063792571</v>
      </c>
      <c r="D998" s="7">
        <v>0.93960952198591985</v>
      </c>
      <c r="E998" s="43">
        <v>0</v>
      </c>
      <c r="F998" s="43">
        <v>0</v>
      </c>
      <c r="G998" s="43">
        <v>0</v>
      </c>
      <c r="H998" s="7">
        <v>0</v>
      </c>
    </row>
    <row r="999" spans="2:8">
      <c r="B999" s="5">
        <v>996</v>
      </c>
      <c r="C999" s="7">
        <v>3.6982697066369279</v>
      </c>
      <c r="D999" s="7">
        <v>0.89800289545259682</v>
      </c>
      <c r="E999" s="43">
        <v>0</v>
      </c>
      <c r="F999" s="43">
        <v>0</v>
      </c>
      <c r="G999" s="43">
        <v>0</v>
      </c>
      <c r="H999" s="7">
        <v>0</v>
      </c>
    </row>
    <row r="1000" spans="2:8">
      <c r="B1000" s="5">
        <v>997</v>
      </c>
      <c r="C1000" s="7">
        <v>4.7125132259968172</v>
      </c>
      <c r="D1000" s="7">
        <v>1.1442785025141098</v>
      </c>
      <c r="E1000" s="43">
        <v>0</v>
      </c>
      <c r="F1000" s="43">
        <v>0</v>
      </c>
      <c r="G1000" s="43">
        <v>0</v>
      </c>
      <c r="H1000" s="7">
        <v>0</v>
      </c>
    </row>
    <row r="1001" spans="2:8">
      <c r="B1001" s="5">
        <v>998</v>
      </c>
      <c r="C1001" s="7">
        <v>4.1096032136221519</v>
      </c>
      <c r="D1001" s="7">
        <v>0.99788167920017312</v>
      </c>
      <c r="E1001" s="43">
        <v>0</v>
      </c>
      <c r="F1001" s="43">
        <v>0</v>
      </c>
      <c r="G1001" s="43">
        <v>0</v>
      </c>
      <c r="H1001" s="7">
        <v>0</v>
      </c>
    </row>
    <row r="1002" spans="2:8">
      <c r="B1002" s="5">
        <v>999</v>
      </c>
      <c r="C1002" s="7">
        <v>4.9840230600957254</v>
      </c>
      <c r="D1002" s="7">
        <v>1.2102057161857138</v>
      </c>
      <c r="E1002" s="43">
        <v>0</v>
      </c>
      <c r="F1002" s="43">
        <v>0</v>
      </c>
      <c r="G1002" s="43">
        <v>0</v>
      </c>
      <c r="H1002" s="7">
        <v>0</v>
      </c>
    </row>
    <row r="1003" spans="2:8">
      <c r="B1003" s="6">
        <v>1000</v>
      </c>
      <c r="C1003" s="8">
        <v>4.1420238529302349</v>
      </c>
      <c r="D1003" s="8">
        <v>1.0057539628031875</v>
      </c>
      <c r="E1003" s="44">
        <v>0</v>
      </c>
      <c r="F1003" s="44">
        <v>0</v>
      </c>
      <c r="G1003" s="44">
        <v>0</v>
      </c>
      <c r="H1003" s="8">
        <v>0</v>
      </c>
    </row>
    <row r="1004" spans="2:8">
      <c r="B1004" t="s">
        <v>9</v>
      </c>
      <c r="C1004">
        <f>AVERAGE(SimForecast)</f>
        <v>4.1183271516880664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H56"/>
  <sheetViews>
    <sheetView workbookViewId="0"/>
  </sheetViews>
  <sheetFormatPr defaultRowHeight="36"/>
  <sheetData>
    <row r="1" spans="1:8">
      <c r="B1" t="s">
        <v>20</v>
      </c>
      <c r="C1" t="s">
        <v>22</v>
      </c>
      <c r="D1" t="s">
        <v>22</v>
      </c>
      <c r="E1" t="s">
        <v>61</v>
      </c>
      <c r="F1" t="s">
        <v>62</v>
      </c>
      <c r="G1" t="s">
        <v>63</v>
      </c>
      <c r="H1" t="s">
        <v>64</v>
      </c>
    </row>
    <row r="2" spans="1:8">
      <c r="A2" t="s">
        <v>15</v>
      </c>
      <c r="B2">
        <v>2</v>
      </c>
      <c r="C2">
        <v>2</v>
      </c>
      <c r="D2">
        <v>2</v>
      </c>
      <c r="E2">
        <v>2</v>
      </c>
      <c r="F2">
        <v>2</v>
      </c>
      <c r="G2">
        <v>2</v>
      </c>
      <c r="H2">
        <v>2</v>
      </c>
    </row>
    <row r="3" spans="1:8">
      <c r="A3" t="s">
        <v>16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</row>
    <row r="4" spans="1:8">
      <c r="B4">
        <v>6</v>
      </c>
      <c r="C4">
        <v>1.3</v>
      </c>
      <c r="D4">
        <f>C4</f>
        <v>1.3</v>
      </c>
      <c r="E4">
        <f>ROUNDUP( MAX( Debt ), $E$2 ) + $E$3</f>
        <v>0</v>
      </c>
      <c r="F4">
        <f>ROUNDUP( MAX( Ops ), $F$2 ) + $F$3</f>
        <v>0</v>
      </c>
      <c r="G4">
        <f>ROUNDUP( MAX( Spec ), $G$2 ) + $G$3</f>
        <v>0</v>
      </c>
      <c r="H4">
        <f>ROUNDUP( MAX( Cont ), $H$2 ) + $H$3</f>
        <v>0</v>
      </c>
    </row>
    <row r="5" spans="1:8">
      <c r="B5">
        <f>ROUNDUP(( $B$4 - $B$7 ) / 10, $B$2 )</f>
        <v>0.4</v>
      </c>
      <c r="C5">
        <f>ROUNDUP(( $C$4 - $C$7 ) / 10, $C$2 )</f>
        <v>0.06</v>
      </c>
      <c r="D5">
        <f>ROUNDUP(( $D$4 - $D$7 ) / 10, $D$2 )</f>
        <v>0.06</v>
      </c>
      <c r="E5">
        <f>ROUNDUP(( $E$4 - $E$7 ) / 10, $E$2 )</f>
        <v>0</v>
      </c>
      <c r="F5">
        <f>ROUNDUP(( $F$4 - $F$7 ) / 10, $F$2 )</f>
        <v>0</v>
      </c>
      <c r="G5">
        <f>ROUNDUP(( $G$4 - $G$7 ) / 10, $G$2 )</f>
        <v>0</v>
      </c>
      <c r="H5">
        <f>ROUNDUP(( $H$4 - $H$7 ) / 10, $H$2 )</f>
        <v>0</v>
      </c>
    </row>
    <row r="6" spans="1:8">
      <c r="B6">
        <f>ROUND( $B$7 - $B$5, $B$2 )</f>
        <v>1.6</v>
      </c>
      <c r="C6">
        <f>ROUND( $C$7 - $C$5, $C$2 )</f>
        <v>0.64</v>
      </c>
      <c r="D6">
        <f>ROUND( $D$7 - $D$5, $D$2 )</f>
        <v>0.64</v>
      </c>
      <c r="E6">
        <f>ROUND( $E$7 - $E$5, $E$2 )</f>
        <v>0</v>
      </c>
      <c r="F6">
        <f>ROUND( $F$7 - $F$5, $F$2 )</f>
        <v>0</v>
      </c>
      <c r="G6">
        <f>ROUND( $G$7 - $G$5, $G$2 )</f>
        <v>0</v>
      </c>
      <c r="H6">
        <f>ROUND( $H$7 - $H$5, $H$2 )</f>
        <v>0</v>
      </c>
    </row>
    <row r="7" spans="1:8">
      <c r="B7">
        <v>2</v>
      </c>
      <c r="C7">
        <v>0.7</v>
      </c>
      <c r="D7">
        <f>C7</f>
        <v>0.7</v>
      </c>
      <c r="E7">
        <f>ROUNDDOWN( MIN( Debt ), $E$2 ) + $E$3</f>
        <v>0</v>
      </c>
      <c r="F7">
        <f>ROUNDDOWN( MIN( Ops ), $F$2 ) + $F$3</f>
        <v>0</v>
      </c>
      <c r="G7">
        <f>ROUNDDOWN( MIN( Spec ), $G$2 ) + $G$3</f>
        <v>0</v>
      </c>
      <c r="H7">
        <f>ROUNDDOWN( MIN( Cont ), $H$2 ) + $H$3</f>
        <v>0</v>
      </c>
    </row>
    <row r="8" spans="1:8">
      <c r="B8">
        <f>ROUND( $B$7 + $B$5, $B$2 )</f>
        <v>2.4</v>
      </c>
      <c r="C8">
        <f>ROUND( $C$7 + $C$5, $C$2 )</f>
        <v>0.76</v>
      </c>
      <c r="D8">
        <f>ROUND( $D$7 + $D$5, $D$2 )</f>
        <v>0.76</v>
      </c>
      <c r="E8">
        <f>ROUND( $E$7 + $E$5, $E$2 )</f>
        <v>0</v>
      </c>
      <c r="F8">
        <f>ROUND( $F$7 + $F$5, $F$2 )</f>
        <v>0</v>
      </c>
      <c r="G8">
        <f>ROUND( $G$7 + $G$5, $G$2 )</f>
        <v>0</v>
      </c>
      <c r="H8">
        <f>ROUND( $H$7 + $H$5, $H$2 )</f>
        <v>0</v>
      </c>
    </row>
    <row r="9" spans="1:8">
      <c r="B9">
        <f>ROUND( $B$8 + $B$5, $B$2 )</f>
        <v>2.8</v>
      </c>
      <c r="C9">
        <f>ROUND( $C$8 + $C$5, $C$2 )</f>
        <v>0.82</v>
      </c>
      <c r="D9">
        <f>ROUND( $D$8 + $D$5, $D$2 )</f>
        <v>0.82</v>
      </c>
      <c r="E9">
        <f>ROUND( $E$8 + $E$5, $E$2 )</f>
        <v>0</v>
      </c>
      <c r="F9">
        <f>ROUND( $F$8 + $F$5, $F$2 )</f>
        <v>0</v>
      </c>
      <c r="G9">
        <f>ROUND( $G$8 + $G$5, $G$2 )</f>
        <v>0</v>
      </c>
      <c r="H9">
        <f>ROUND( $H$8 + $H$5, $H$2 )</f>
        <v>0</v>
      </c>
    </row>
    <row r="10" spans="1:8">
      <c r="B10">
        <f>ROUND( $B$9 + $B$5, $B$2 )</f>
        <v>3.2</v>
      </c>
      <c r="C10">
        <f>ROUND( $C$9 + $C$5, $C$2 )</f>
        <v>0.88</v>
      </c>
      <c r="D10">
        <f>ROUND( $D$9 + $D$5, $D$2 )</f>
        <v>0.88</v>
      </c>
      <c r="E10">
        <f>ROUND( $E$9 + $E$5, $E$2 )</f>
        <v>0</v>
      </c>
      <c r="F10">
        <f>ROUND( $F$9 + $F$5, $F$2 )</f>
        <v>0</v>
      </c>
      <c r="G10">
        <f>ROUND( $G$9 + $G$5, $G$2 )</f>
        <v>0</v>
      </c>
      <c r="H10">
        <f>ROUND( $H$9 + $H$5, $H$2 )</f>
        <v>0</v>
      </c>
    </row>
    <row r="11" spans="1:8">
      <c r="B11">
        <f>ROUND( $B$10 + $B$5, $B$2 )</f>
        <v>3.6</v>
      </c>
      <c r="C11">
        <f>ROUND( $C$10 + $C$5, $C$2 )</f>
        <v>0.94</v>
      </c>
      <c r="D11">
        <f>ROUND( $D$10 + $D$5, $D$2 )</f>
        <v>0.94</v>
      </c>
      <c r="E11">
        <f>ROUND( $E$10 + $E$5, $E$2 )</f>
        <v>0</v>
      </c>
      <c r="F11">
        <f>ROUND( $F$10 + $F$5, $F$2 )</f>
        <v>0</v>
      </c>
      <c r="G11">
        <f>ROUND( $G$10 + $G$5, $G$2 )</f>
        <v>0</v>
      </c>
      <c r="H11">
        <f>ROUND( $H$10 + $H$5, $H$2 )</f>
        <v>0</v>
      </c>
    </row>
    <row r="12" spans="1:8">
      <c r="B12">
        <f>ROUND( $B$11 + $B$5, $B$2 )</f>
        <v>4</v>
      </c>
      <c r="C12">
        <f>ROUND( $C$11 + $C$5, $C$2 )</f>
        <v>1</v>
      </c>
      <c r="D12">
        <f>ROUND( $D$11 + $D$5, $D$2 )</f>
        <v>1</v>
      </c>
      <c r="E12">
        <f>ROUND( $E$11 + $E$5, $E$2 )</f>
        <v>0</v>
      </c>
      <c r="F12">
        <f>ROUND( $F$11 + $F$5, $F$2 )</f>
        <v>0</v>
      </c>
      <c r="G12">
        <f>ROUND( $G$11 + $G$5, $G$2 )</f>
        <v>0</v>
      </c>
      <c r="H12">
        <f>ROUND( $H$11 + $H$5, $H$2 )</f>
        <v>0</v>
      </c>
    </row>
    <row r="13" spans="1:8">
      <c r="B13">
        <f>ROUND( $B$12 + $B$5, $B$2 )</f>
        <v>4.4000000000000004</v>
      </c>
      <c r="C13">
        <f>ROUND( $C$12 + $C$5, $C$2 )</f>
        <v>1.06</v>
      </c>
      <c r="D13">
        <f>ROUND( $D$12 + $D$5, $D$2 )</f>
        <v>1.06</v>
      </c>
      <c r="E13">
        <f>ROUND( $E$12 + $E$5, $E$2 )</f>
        <v>0</v>
      </c>
      <c r="F13">
        <f>ROUND( $F$12 + $F$5, $F$2 )</f>
        <v>0</v>
      </c>
      <c r="G13">
        <f>ROUND( $G$12 + $G$5, $G$2 )</f>
        <v>0</v>
      </c>
      <c r="H13">
        <f>ROUND( $H$12 + $H$5, $H$2 )</f>
        <v>0</v>
      </c>
    </row>
    <row r="14" spans="1:8">
      <c r="B14">
        <f>ROUND( $B$13 + $B$5, $B$2 )</f>
        <v>4.8</v>
      </c>
      <c r="C14">
        <f>ROUND( $C$13 + $C$5, $C$2 )</f>
        <v>1.1200000000000001</v>
      </c>
      <c r="D14">
        <f>ROUND( $D$13 + $D$5, $D$2 )</f>
        <v>1.1200000000000001</v>
      </c>
      <c r="E14">
        <f>ROUND( $E$13 + $E$5, $E$2 )</f>
        <v>0</v>
      </c>
      <c r="F14">
        <f>ROUND( $F$13 + $F$5, $F$2 )</f>
        <v>0</v>
      </c>
      <c r="G14">
        <f>ROUND( $G$13 + $G$5, $G$2 )</f>
        <v>0</v>
      </c>
      <c r="H14">
        <f>ROUND( $H$13 + $H$5, $H$2 )</f>
        <v>0</v>
      </c>
    </row>
    <row r="15" spans="1:8">
      <c r="B15">
        <f>ROUND( $B$14 + $B$5, $B$2 )</f>
        <v>5.2</v>
      </c>
      <c r="C15">
        <f>ROUND( $C$14 + $C$5, $C$2 )</f>
        <v>1.18</v>
      </c>
      <c r="D15">
        <f>ROUND( $D$14 + $D$5, $D$2 )</f>
        <v>1.18</v>
      </c>
      <c r="E15">
        <f>ROUND( $E$14 + $E$5, $E$2 )</f>
        <v>0</v>
      </c>
      <c r="F15">
        <f>ROUND( $F$14 + $F$5, $F$2 )</f>
        <v>0</v>
      </c>
      <c r="G15">
        <f>ROUND( $G$14 + $G$5, $G$2 )</f>
        <v>0</v>
      </c>
      <c r="H15">
        <f>ROUND( $H$14 + $H$5, $H$2 )</f>
        <v>0</v>
      </c>
    </row>
    <row r="16" spans="1:8">
      <c r="B16">
        <f>ROUND( $B$15 + $B$5, $B$2 )</f>
        <v>5.6</v>
      </c>
      <c r="C16">
        <f>ROUND( $C$15 + $C$5, $C$2 )</f>
        <v>1.24</v>
      </c>
      <c r="D16">
        <f>ROUND( $D$15 + $D$5, $D$2 )</f>
        <v>1.24</v>
      </c>
      <c r="E16">
        <f>ROUND( $E$15 + $E$5, $E$2 )</f>
        <v>0</v>
      </c>
      <c r="F16">
        <f>ROUND( $F$15 + $F$5, $F$2 )</f>
        <v>0</v>
      </c>
      <c r="G16">
        <f>ROUND( $G$15 + $G$5, $G$2 )</f>
        <v>0</v>
      </c>
      <c r="H16">
        <f>ROUND( $H$15 + $H$5, $H$2 )</f>
        <v>0</v>
      </c>
    </row>
    <row r="17" spans="2:8">
      <c r="B17">
        <f>ROUND( $B$16 + $B$5, $B$2 )</f>
        <v>6</v>
      </c>
      <c r="C17">
        <f>ROUND( $C$16 + $C$5, $C$2 )</f>
        <v>1.3</v>
      </c>
      <c r="D17">
        <f>ROUND( $D$16 + $D$5, $D$2 )</f>
        <v>1.3</v>
      </c>
      <c r="E17">
        <f>ROUND( $E$16 + $E$5, $E$2 )</f>
        <v>0</v>
      </c>
      <c r="F17">
        <f>ROUND( $F$16 + $F$5, $F$2 )</f>
        <v>0</v>
      </c>
      <c r="G17">
        <f>ROUND( $G$16 + $G$5, $G$2 )</f>
        <v>0</v>
      </c>
      <c r="H17">
        <f>ROUND( $H$16 + $H$5, $H$2 )</f>
        <v>0</v>
      </c>
    </row>
    <row r="18" spans="2:8">
      <c r="B18">
        <f>ROUND( $B$17 + $B$5, $B$2 )</f>
        <v>6.4</v>
      </c>
      <c r="C18">
        <f>ROUND( $C$17 + $C$5, $C$2 )</f>
        <v>1.36</v>
      </c>
      <c r="D18">
        <f>ROUND( $D$17 + $D$5, $D$2 )</f>
        <v>1.36</v>
      </c>
      <c r="E18">
        <f>ROUND( $E$17 + $E$5, $E$2 )</f>
        <v>0</v>
      </c>
      <c r="F18">
        <f>ROUND( $F$17 + $F$5, $F$2 )</f>
        <v>0</v>
      </c>
      <c r="G18">
        <f>ROUND( $G$17 + $G$5, $G$2 )</f>
        <v>0</v>
      </c>
      <c r="H18">
        <f>ROUND( $H$17 + $H$5, $H$2 )</f>
        <v>0</v>
      </c>
    </row>
    <row r="19" spans="2:8">
      <c r="B19">
        <f t="array" ref="B19:B30">FREQUENCY( SimForecast, SimForecast_bins ) / COUNT( SimForecast )</f>
        <v>0</v>
      </c>
      <c r="C19">
        <f t="array" ref="C19:C30">FREQUENCY( PercentUncertain, PercentUncertain_bins ) / COUNT( PercentUncertain )</f>
        <v>0</v>
      </c>
      <c r="D19">
        <f t="array" ref="D19:D30">FREQUENCY( PercentUncertain, PercentUncertain_bins ) / COUNT( PercentUncertain )</f>
        <v>0</v>
      </c>
      <c r="E19">
        <f t="array" ref="E19:E30">FREQUENCY( Debt, Debt_bins ) / COUNT( Debt )</f>
        <v>1</v>
      </c>
      <c r="F19">
        <f t="array" ref="F19:F30">FREQUENCY( Ops, Ops_bins ) / COUNT( Ops )</f>
        <v>1</v>
      </c>
      <c r="G19">
        <f t="array" ref="G19:G30">FREQUENCY( Spec, Spec_bins ) / COUNT( Spec )</f>
        <v>1</v>
      </c>
      <c r="H19">
        <f t="array" ref="H19:H30">FREQUENCY( Cont, Cont_bins ) / COUNT( Cont )</f>
        <v>1</v>
      </c>
    </row>
    <row r="20" spans="2:8">
      <c r="B20">
        <v>0</v>
      </c>
      <c r="C20">
        <v>1E-3</v>
      </c>
      <c r="D20">
        <v>1E-3</v>
      </c>
      <c r="E20">
        <v>0</v>
      </c>
      <c r="F20">
        <v>0</v>
      </c>
      <c r="G20">
        <v>0</v>
      </c>
      <c r="H20">
        <v>0</v>
      </c>
    </row>
    <row r="21" spans="2:8">
      <c r="B21">
        <v>0</v>
      </c>
      <c r="C21">
        <v>1.2E-2</v>
      </c>
      <c r="D21">
        <v>1.2E-2</v>
      </c>
      <c r="E21">
        <v>0</v>
      </c>
      <c r="F21">
        <v>0</v>
      </c>
      <c r="G21">
        <v>0</v>
      </c>
      <c r="H21">
        <v>0</v>
      </c>
    </row>
    <row r="22" spans="2:8">
      <c r="B22">
        <v>3.0000000000000001E-3</v>
      </c>
      <c r="C22">
        <v>5.5E-2</v>
      </c>
      <c r="D22">
        <v>5.5E-2</v>
      </c>
      <c r="E22">
        <v>0</v>
      </c>
      <c r="F22">
        <v>0</v>
      </c>
      <c r="G22">
        <v>0</v>
      </c>
      <c r="H22">
        <v>0</v>
      </c>
    </row>
    <row r="23" spans="2:8">
      <c r="B23">
        <v>5.6000000000000001E-2</v>
      </c>
      <c r="C23">
        <v>0.16</v>
      </c>
      <c r="D23">
        <v>0.16</v>
      </c>
      <c r="E23">
        <v>0</v>
      </c>
      <c r="F23">
        <v>0</v>
      </c>
      <c r="G23">
        <v>0</v>
      </c>
      <c r="H23">
        <v>0</v>
      </c>
    </row>
    <row r="24" spans="2:8">
      <c r="B24">
        <v>0.30199999999999999</v>
      </c>
      <c r="C24">
        <v>0.27200000000000002</v>
      </c>
      <c r="D24">
        <v>0.27200000000000002</v>
      </c>
      <c r="E24">
        <v>0</v>
      </c>
      <c r="F24">
        <v>0</v>
      </c>
      <c r="G24">
        <v>0</v>
      </c>
      <c r="H24">
        <v>0</v>
      </c>
    </row>
    <row r="25" spans="2:8">
      <c r="B25">
        <v>0.441</v>
      </c>
      <c r="C25">
        <v>0.27200000000000002</v>
      </c>
      <c r="D25">
        <v>0.27200000000000002</v>
      </c>
      <c r="E25">
        <v>0</v>
      </c>
      <c r="F25">
        <v>0</v>
      </c>
      <c r="G25">
        <v>0</v>
      </c>
      <c r="H25">
        <v>0</v>
      </c>
    </row>
    <row r="26" spans="2:8">
      <c r="B26">
        <v>0.17799999999999999</v>
      </c>
      <c r="C26">
        <v>0.16</v>
      </c>
      <c r="D26">
        <v>0.16</v>
      </c>
      <c r="E26">
        <v>0</v>
      </c>
      <c r="F26">
        <v>0</v>
      </c>
      <c r="G26">
        <v>0</v>
      </c>
      <c r="H26">
        <v>0</v>
      </c>
    </row>
    <row r="27" spans="2:8">
      <c r="B27">
        <v>1.9E-2</v>
      </c>
      <c r="C27">
        <v>5.5E-2</v>
      </c>
      <c r="D27">
        <v>5.5E-2</v>
      </c>
      <c r="E27">
        <v>0</v>
      </c>
      <c r="F27">
        <v>0</v>
      </c>
      <c r="G27">
        <v>0</v>
      </c>
      <c r="H27">
        <v>0</v>
      </c>
    </row>
    <row r="28" spans="2:8">
      <c r="B28">
        <v>1E-3</v>
      </c>
      <c r="C28">
        <v>1.2E-2</v>
      </c>
      <c r="D28">
        <v>1.2E-2</v>
      </c>
      <c r="E28">
        <v>0</v>
      </c>
      <c r="F28">
        <v>0</v>
      </c>
      <c r="G28">
        <v>0</v>
      </c>
      <c r="H28">
        <v>0</v>
      </c>
    </row>
    <row r="29" spans="2:8">
      <c r="B29">
        <v>0</v>
      </c>
      <c r="C29">
        <v>1E-3</v>
      </c>
      <c r="D29">
        <v>1E-3</v>
      </c>
      <c r="E29">
        <v>0</v>
      </c>
      <c r="F29">
        <v>0</v>
      </c>
      <c r="G29">
        <v>0</v>
      </c>
      <c r="H29">
        <v>0</v>
      </c>
    </row>
    <row r="30" spans="2:8"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</row>
    <row r="32" spans="2:8">
      <c r="B32">
        <f t="shared" ref="B32:H32" si="0">B19</f>
        <v>0</v>
      </c>
      <c r="C32">
        <f t="shared" si="0"/>
        <v>0</v>
      </c>
      <c r="D32">
        <f t="shared" si="0"/>
        <v>0</v>
      </c>
      <c r="E32">
        <f t="shared" si="0"/>
        <v>1</v>
      </c>
      <c r="F32">
        <f t="shared" si="0"/>
        <v>1</v>
      </c>
      <c r="G32">
        <f t="shared" si="0"/>
        <v>1</v>
      </c>
      <c r="H32">
        <f t="shared" si="0"/>
        <v>1</v>
      </c>
    </row>
    <row r="33" spans="2:8">
      <c r="B33">
        <f t="shared" ref="B33:B43" si="1">B32 + B20</f>
        <v>0</v>
      </c>
      <c r="C33">
        <f t="shared" ref="C33:C43" si="2">C32 + C20</f>
        <v>1E-3</v>
      </c>
      <c r="D33">
        <f t="shared" ref="D33:D43" si="3">D32 + D20</f>
        <v>1E-3</v>
      </c>
      <c r="E33">
        <f t="shared" ref="E33:E43" si="4">E32 + E20</f>
        <v>1</v>
      </c>
      <c r="F33">
        <f t="shared" ref="F33:F43" si="5">F32 + F20</f>
        <v>1</v>
      </c>
      <c r="G33">
        <f t="shared" ref="G33:G43" si="6">G32 + G20</f>
        <v>1</v>
      </c>
      <c r="H33">
        <f t="shared" ref="H33:H43" si="7">H32 + H20</f>
        <v>1</v>
      </c>
    </row>
    <row r="34" spans="2:8">
      <c r="B34">
        <f t="shared" si="1"/>
        <v>0</v>
      </c>
      <c r="C34">
        <f t="shared" si="2"/>
        <v>1.3000000000000001E-2</v>
      </c>
      <c r="D34">
        <f t="shared" si="3"/>
        <v>1.3000000000000001E-2</v>
      </c>
      <c r="E34">
        <f t="shared" si="4"/>
        <v>1</v>
      </c>
      <c r="F34">
        <f t="shared" si="5"/>
        <v>1</v>
      </c>
      <c r="G34">
        <f t="shared" si="6"/>
        <v>1</v>
      </c>
      <c r="H34">
        <f t="shared" si="7"/>
        <v>1</v>
      </c>
    </row>
    <row r="35" spans="2:8">
      <c r="B35">
        <f t="shared" si="1"/>
        <v>3.0000000000000001E-3</v>
      </c>
      <c r="C35">
        <f t="shared" si="2"/>
        <v>6.8000000000000005E-2</v>
      </c>
      <c r="D35">
        <f t="shared" si="3"/>
        <v>6.8000000000000005E-2</v>
      </c>
      <c r="E35">
        <f t="shared" si="4"/>
        <v>1</v>
      </c>
      <c r="F35">
        <f t="shared" si="5"/>
        <v>1</v>
      </c>
      <c r="G35">
        <f t="shared" si="6"/>
        <v>1</v>
      </c>
      <c r="H35">
        <f t="shared" si="7"/>
        <v>1</v>
      </c>
    </row>
    <row r="36" spans="2:8">
      <c r="B36">
        <f t="shared" si="1"/>
        <v>5.9000000000000004E-2</v>
      </c>
      <c r="C36">
        <f t="shared" si="2"/>
        <v>0.22800000000000001</v>
      </c>
      <c r="D36">
        <f t="shared" si="3"/>
        <v>0.22800000000000001</v>
      </c>
      <c r="E36">
        <f t="shared" si="4"/>
        <v>1</v>
      </c>
      <c r="F36">
        <f t="shared" si="5"/>
        <v>1</v>
      </c>
      <c r="G36">
        <f t="shared" si="6"/>
        <v>1</v>
      </c>
      <c r="H36">
        <f t="shared" si="7"/>
        <v>1</v>
      </c>
    </row>
    <row r="37" spans="2:8">
      <c r="B37">
        <f t="shared" si="1"/>
        <v>0.36099999999999999</v>
      </c>
      <c r="C37">
        <f t="shared" si="2"/>
        <v>0.5</v>
      </c>
      <c r="D37">
        <f t="shared" si="3"/>
        <v>0.5</v>
      </c>
      <c r="E37">
        <f t="shared" si="4"/>
        <v>1</v>
      </c>
      <c r="F37">
        <f t="shared" si="5"/>
        <v>1</v>
      </c>
      <c r="G37">
        <f t="shared" si="6"/>
        <v>1</v>
      </c>
      <c r="H37">
        <f t="shared" si="7"/>
        <v>1</v>
      </c>
    </row>
    <row r="38" spans="2:8">
      <c r="B38">
        <f t="shared" si="1"/>
        <v>0.80200000000000005</v>
      </c>
      <c r="C38">
        <f t="shared" si="2"/>
        <v>0.77200000000000002</v>
      </c>
      <c r="D38">
        <f t="shared" si="3"/>
        <v>0.77200000000000002</v>
      </c>
      <c r="E38">
        <f t="shared" si="4"/>
        <v>1</v>
      </c>
      <c r="F38">
        <f t="shared" si="5"/>
        <v>1</v>
      </c>
      <c r="G38">
        <f t="shared" si="6"/>
        <v>1</v>
      </c>
      <c r="H38">
        <f t="shared" si="7"/>
        <v>1</v>
      </c>
    </row>
    <row r="39" spans="2:8">
      <c r="B39">
        <f t="shared" si="1"/>
        <v>0.98</v>
      </c>
      <c r="C39">
        <f t="shared" si="2"/>
        <v>0.93200000000000005</v>
      </c>
      <c r="D39">
        <f t="shared" si="3"/>
        <v>0.93200000000000005</v>
      </c>
      <c r="E39">
        <f t="shared" si="4"/>
        <v>1</v>
      </c>
      <c r="F39">
        <f t="shared" si="5"/>
        <v>1</v>
      </c>
      <c r="G39">
        <f t="shared" si="6"/>
        <v>1</v>
      </c>
      <c r="H39">
        <f t="shared" si="7"/>
        <v>1</v>
      </c>
    </row>
    <row r="40" spans="2:8">
      <c r="B40">
        <f t="shared" si="1"/>
        <v>0.999</v>
      </c>
      <c r="C40">
        <f t="shared" si="2"/>
        <v>0.9870000000000001</v>
      </c>
      <c r="D40">
        <f t="shared" si="3"/>
        <v>0.9870000000000001</v>
      </c>
      <c r="E40">
        <f t="shared" si="4"/>
        <v>1</v>
      </c>
      <c r="F40">
        <f t="shared" si="5"/>
        <v>1</v>
      </c>
      <c r="G40">
        <f t="shared" si="6"/>
        <v>1</v>
      </c>
      <c r="H40">
        <f t="shared" si="7"/>
        <v>1</v>
      </c>
    </row>
    <row r="41" spans="2:8">
      <c r="B41">
        <f t="shared" si="1"/>
        <v>1</v>
      </c>
      <c r="C41">
        <f t="shared" si="2"/>
        <v>0.99900000000000011</v>
      </c>
      <c r="D41">
        <f t="shared" si="3"/>
        <v>0.99900000000000011</v>
      </c>
      <c r="E41">
        <f t="shared" si="4"/>
        <v>1</v>
      </c>
      <c r="F41">
        <f t="shared" si="5"/>
        <v>1</v>
      </c>
      <c r="G41">
        <f t="shared" si="6"/>
        <v>1</v>
      </c>
      <c r="H41">
        <f t="shared" si="7"/>
        <v>1</v>
      </c>
    </row>
    <row r="42" spans="2:8">
      <c r="B42">
        <f t="shared" si="1"/>
        <v>1</v>
      </c>
      <c r="C42">
        <f t="shared" si="2"/>
        <v>1</v>
      </c>
      <c r="D42">
        <f t="shared" si="3"/>
        <v>1</v>
      </c>
      <c r="E42">
        <f t="shared" si="4"/>
        <v>1</v>
      </c>
      <c r="F42">
        <f t="shared" si="5"/>
        <v>1</v>
      </c>
      <c r="G42">
        <f t="shared" si="6"/>
        <v>1</v>
      </c>
      <c r="H42">
        <f t="shared" si="7"/>
        <v>1</v>
      </c>
    </row>
    <row r="43" spans="2:8">
      <c r="B43">
        <f t="shared" si="1"/>
        <v>1</v>
      </c>
      <c r="C43">
        <f t="shared" si="2"/>
        <v>1</v>
      </c>
      <c r="D43">
        <f t="shared" si="3"/>
        <v>1</v>
      </c>
      <c r="E43">
        <f t="shared" si="4"/>
        <v>1</v>
      </c>
      <c r="F43">
        <f t="shared" si="5"/>
        <v>1</v>
      </c>
      <c r="G43">
        <f t="shared" si="6"/>
        <v>1</v>
      </c>
      <c r="H43">
        <f t="shared" si="7"/>
        <v>1</v>
      </c>
    </row>
    <row r="45" spans="2:8">
      <c r="B45" t="str">
        <f t="shared" ref="B45:B56" si="8">B6 &amp; " : " &amp; B7</f>
        <v>1.6 : 2</v>
      </c>
      <c r="C45" t="str">
        <f t="shared" ref="C45:C56" si="9">C6 &amp; " : " &amp; C7</f>
        <v>0.64 : 0.7</v>
      </c>
      <c r="D45" t="str">
        <f t="shared" ref="D45:D56" si="10">D6 &amp; " : " &amp; D7</f>
        <v>0.64 : 0.7</v>
      </c>
      <c r="E45" t="str">
        <f t="shared" ref="E45:E56" si="11">E6 &amp; " : " &amp; E7</f>
        <v>0 : 0</v>
      </c>
      <c r="F45" t="str">
        <f t="shared" ref="F45:F56" si="12">F6 &amp; " : " &amp; F7</f>
        <v>0 : 0</v>
      </c>
      <c r="G45" t="str">
        <f t="shared" ref="G45:G56" si="13">G6 &amp; " : " &amp; G7</f>
        <v>0 : 0</v>
      </c>
      <c r="H45" t="str">
        <f t="shared" ref="H45:H56" si="14">H6 &amp; " : " &amp; H7</f>
        <v>0 : 0</v>
      </c>
    </row>
    <row r="46" spans="2:8">
      <c r="B46" t="str">
        <f t="shared" si="8"/>
        <v>2 : 2.4</v>
      </c>
      <c r="C46" t="str">
        <f t="shared" si="9"/>
        <v>0.7 : 0.76</v>
      </c>
      <c r="D46" t="str">
        <f t="shared" si="10"/>
        <v>0.7 : 0.76</v>
      </c>
      <c r="E46" t="str">
        <f t="shared" si="11"/>
        <v>0 : 0</v>
      </c>
      <c r="F46" t="str">
        <f t="shared" si="12"/>
        <v>0 : 0</v>
      </c>
      <c r="G46" t="str">
        <f t="shared" si="13"/>
        <v>0 : 0</v>
      </c>
      <c r="H46" t="str">
        <f t="shared" si="14"/>
        <v>0 : 0</v>
      </c>
    </row>
    <row r="47" spans="2:8">
      <c r="B47" t="str">
        <f t="shared" si="8"/>
        <v>2.4 : 2.8</v>
      </c>
      <c r="C47" t="str">
        <f t="shared" si="9"/>
        <v>0.76 : 0.82</v>
      </c>
      <c r="D47" t="str">
        <f t="shared" si="10"/>
        <v>0.76 : 0.82</v>
      </c>
      <c r="E47" t="str">
        <f t="shared" si="11"/>
        <v>0 : 0</v>
      </c>
      <c r="F47" t="str">
        <f t="shared" si="12"/>
        <v>0 : 0</v>
      </c>
      <c r="G47" t="str">
        <f t="shared" si="13"/>
        <v>0 : 0</v>
      </c>
      <c r="H47" t="str">
        <f t="shared" si="14"/>
        <v>0 : 0</v>
      </c>
    </row>
    <row r="48" spans="2:8">
      <c r="B48" t="str">
        <f t="shared" si="8"/>
        <v>2.8 : 3.2</v>
      </c>
      <c r="C48" t="str">
        <f t="shared" si="9"/>
        <v>0.82 : 0.88</v>
      </c>
      <c r="D48" t="str">
        <f t="shared" si="10"/>
        <v>0.82 : 0.88</v>
      </c>
      <c r="E48" t="str">
        <f t="shared" si="11"/>
        <v>0 : 0</v>
      </c>
      <c r="F48" t="str">
        <f t="shared" si="12"/>
        <v>0 : 0</v>
      </c>
      <c r="G48" t="str">
        <f t="shared" si="13"/>
        <v>0 : 0</v>
      </c>
      <c r="H48" t="str">
        <f t="shared" si="14"/>
        <v>0 : 0</v>
      </c>
    </row>
    <row r="49" spans="2:8">
      <c r="B49" t="str">
        <f t="shared" si="8"/>
        <v>3.2 : 3.6</v>
      </c>
      <c r="C49" t="str">
        <f t="shared" si="9"/>
        <v>0.88 : 0.94</v>
      </c>
      <c r="D49" t="str">
        <f t="shared" si="10"/>
        <v>0.88 : 0.94</v>
      </c>
      <c r="E49" t="str">
        <f t="shared" si="11"/>
        <v>0 : 0</v>
      </c>
      <c r="F49" t="str">
        <f t="shared" si="12"/>
        <v>0 : 0</v>
      </c>
      <c r="G49" t="str">
        <f t="shared" si="13"/>
        <v>0 : 0</v>
      </c>
      <c r="H49" t="str">
        <f t="shared" si="14"/>
        <v>0 : 0</v>
      </c>
    </row>
    <row r="50" spans="2:8">
      <c r="B50" t="str">
        <f t="shared" si="8"/>
        <v>3.6 : 4</v>
      </c>
      <c r="C50" t="str">
        <f t="shared" si="9"/>
        <v>0.94 : 1</v>
      </c>
      <c r="D50" t="str">
        <f t="shared" si="10"/>
        <v>0.94 : 1</v>
      </c>
      <c r="E50" t="str">
        <f t="shared" si="11"/>
        <v>0 : 0</v>
      </c>
      <c r="F50" t="str">
        <f t="shared" si="12"/>
        <v>0 : 0</v>
      </c>
      <c r="G50" t="str">
        <f t="shared" si="13"/>
        <v>0 : 0</v>
      </c>
      <c r="H50" t="str">
        <f t="shared" si="14"/>
        <v>0 : 0</v>
      </c>
    </row>
    <row r="51" spans="2:8">
      <c r="B51" t="str">
        <f t="shared" si="8"/>
        <v>4 : 4.4</v>
      </c>
      <c r="C51" t="str">
        <f t="shared" si="9"/>
        <v>1 : 1.06</v>
      </c>
      <c r="D51" t="str">
        <f t="shared" si="10"/>
        <v>1 : 1.06</v>
      </c>
      <c r="E51" t="str">
        <f t="shared" si="11"/>
        <v>0 : 0</v>
      </c>
      <c r="F51" t="str">
        <f t="shared" si="12"/>
        <v>0 : 0</v>
      </c>
      <c r="G51" t="str">
        <f t="shared" si="13"/>
        <v>0 : 0</v>
      </c>
      <c r="H51" t="str">
        <f t="shared" si="14"/>
        <v>0 : 0</v>
      </c>
    </row>
    <row r="52" spans="2:8">
      <c r="B52" t="str">
        <f t="shared" si="8"/>
        <v>4.4 : 4.8</v>
      </c>
      <c r="C52" t="str">
        <f t="shared" si="9"/>
        <v>1.06 : 1.12</v>
      </c>
      <c r="D52" t="str">
        <f t="shared" si="10"/>
        <v>1.06 : 1.12</v>
      </c>
      <c r="E52" t="str">
        <f t="shared" si="11"/>
        <v>0 : 0</v>
      </c>
      <c r="F52" t="str">
        <f t="shared" si="12"/>
        <v>0 : 0</v>
      </c>
      <c r="G52" t="str">
        <f t="shared" si="13"/>
        <v>0 : 0</v>
      </c>
      <c r="H52" t="str">
        <f t="shared" si="14"/>
        <v>0 : 0</v>
      </c>
    </row>
    <row r="53" spans="2:8">
      <c r="B53" t="str">
        <f t="shared" si="8"/>
        <v>4.8 : 5.2</v>
      </c>
      <c r="C53" t="str">
        <f t="shared" si="9"/>
        <v>1.12 : 1.18</v>
      </c>
      <c r="D53" t="str">
        <f t="shared" si="10"/>
        <v>1.12 : 1.18</v>
      </c>
      <c r="E53" t="str">
        <f t="shared" si="11"/>
        <v>0 : 0</v>
      </c>
      <c r="F53" t="str">
        <f t="shared" si="12"/>
        <v>0 : 0</v>
      </c>
      <c r="G53" t="str">
        <f t="shared" si="13"/>
        <v>0 : 0</v>
      </c>
      <c r="H53" t="str">
        <f t="shared" si="14"/>
        <v>0 : 0</v>
      </c>
    </row>
    <row r="54" spans="2:8">
      <c r="B54" t="str">
        <f t="shared" si="8"/>
        <v>5.2 : 5.6</v>
      </c>
      <c r="C54" t="str">
        <f t="shared" si="9"/>
        <v>1.18 : 1.24</v>
      </c>
      <c r="D54" t="str">
        <f t="shared" si="10"/>
        <v>1.18 : 1.24</v>
      </c>
      <c r="E54" t="str">
        <f t="shared" si="11"/>
        <v>0 : 0</v>
      </c>
      <c r="F54" t="str">
        <f t="shared" si="12"/>
        <v>0 : 0</v>
      </c>
      <c r="G54" t="str">
        <f t="shared" si="13"/>
        <v>0 : 0</v>
      </c>
      <c r="H54" t="str">
        <f t="shared" si="14"/>
        <v>0 : 0</v>
      </c>
    </row>
    <row r="55" spans="2:8">
      <c r="B55" t="str">
        <f t="shared" si="8"/>
        <v>5.6 : 6</v>
      </c>
      <c r="C55" t="str">
        <f t="shared" si="9"/>
        <v>1.24 : 1.3</v>
      </c>
      <c r="D55" t="str">
        <f t="shared" si="10"/>
        <v>1.24 : 1.3</v>
      </c>
      <c r="E55" t="str">
        <f t="shared" si="11"/>
        <v>0 : 0</v>
      </c>
      <c r="F55" t="str">
        <f t="shared" si="12"/>
        <v>0 : 0</v>
      </c>
      <c r="G55" t="str">
        <f t="shared" si="13"/>
        <v>0 : 0</v>
      </c>
      <c r="H55" t="str">
        <f t="shared" si="14"/>
        <v>0 : 0</v>
      </c>
    </row>
    <row r="56" spans="2:8">
      <c r="B56" t="str">
        <f t="shared" si="8"/>
        <v>6 : 6.4</v>
      </c>
      <c r="C56" t="str">
        <f t="shared" si="9"/>
        <v>1.3 : 1.36</v>
      </c>
      <c r="D56" t="str">
        <f t="shared" si="10"/>
        <v>1.3 : 1.36</v>
      </c>
      <c r="E56" t="str">
        <f t="shared" si="11"/>
        <v>0 : 0</v>
      </c>
      <c r="F56" t="str">
        <f t="shared" si="12"/>
        <v>0 : 0</v>
      </c>
      <c r="G56" t="str">
        <f t="shared" si="13"/>
        <v>0 : 0</v>
      </c>
      <c r="H56" t="str">
        <f t="shared" si="14"/>
        <v>0 : 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3"/>
  <dimension ref="B1:E189"/>
  <sheetViews>
    <sheetView topLeftCell="A65" workbookViewId="0"/>
  </sheetViews>
  <sheetFormatPr defaultColWidth="5.4609375" defaultRowHeight="12.75" customHeight="1"/>
  <cols>
    <col min="1" max="1" width="0.5703125" style="24" bestFit="1" customWidth="1"/>
    <col min="2" max="2" width="8.3203125" style="24" bestFit="1" customWidth="1"/>
    <col min="3" max="10" width="6.640625" style="24" customWidth="1"/>
    <col min="11" max="16384" width="5.4609375" style="24"/>
  </cols>
  <sheetData>
    <row r="1" spans="2:5" ht="23.25" customHeight="1">
      <c r="B1" s="27" t="s">
        <v>54</v>
      </c>
      <c r="C1" s="26"/>
    </row>
    <row r="2" spans="2:5" ht="23.25" customHeight="1">
      <c r="B2" s="28" t="s">
        <v>53</v>
      </c>
      <c r="C2" s="25"/>
      <c r="D2" s="25"/>
      <c r="E2" s="25"/>
    </row>
    <row r="3" spans="2:5" ht="23.25" customHeight="1">
      <c r="B3" s="29" t="s">
        <v>52</v>
      </c>
    </row>
    <row r="4" spans="2:5" ht="23.25" customHeight="1">
      <c r="B4" s="29" t="s">
        <v>51</v>
      </c>
    </row>
    <row r="5" spans="2:5" ht="23.25" customHeight="1">
      <c r="B5" s="28">
        <v>0.74</v>
      </c>
    </row>
    <row r="6" spans="2:5" ht="23.25" customHeight="1">
      <c r="B6" s="29" t="s">
        <v>50</v>
      </c>
    </row>
    <row r="7" spans="2:5" ht="23.25" customHeight="1">
      <c r="B7" s="28">
        <v>0.86</v>
      </c>
    </row>
    <row r="8" spans="2:5" ht="23.25" customHeight="1">
      <c r="B8" s="29" t="s">
        <v>49</v>
      </c>
    </row>
    <row r="9" spans="2:5" ht="23.25" customHeight="1">
      <c r="B9" s="28">
        <v>0.74</v>
      </c>
    </row>
    <row r="10" spans="2:5" ht="23.25" customHeight="1">
      <c r="B10" s="29" t="s">
        <v>48</v>
      </c>
    </row>
    <row r="11" spans="2:5" ht="23.25" customHeight="1">
      <c r="B11" s="28">
        <v>0.9</v>
      </c>
    </row>
    <row r="12" spans="2:5" ht="23.25" customHeight="1">
      <c r="B12" s="29" t="s">
        <v>47</v>
      </c>
    </row>
    <row r="13" spans="2:5" ht="23.25" customHeight="1">
      <c r="B13" s="27" t="s">
        <v>46</v>
      </c>
    </row>
    <row r="14" spans="2:5" ht="23.25" customHeight="1">
      <c r="B14" s="29" t="s">
        <v>45</v>
      </c>
    </row>
    <row r="15" spans="2:5" ht="23.25" customHeight="1">
      <c r="B15" s="40">
        <f>Forecast!E4</f>
        <v>4</v>
      </c>
    </row>
    <row r="16" spans="2:5" ht="23.25" customHeight="1">
      <c r="B16" s="30" t="s">
        <v>44</v>
      </c>
    </row>
    <row r="17" spans="2:2" ht="23.25" customHeight="1">
      <c r="B17" s="30"/>
    </row>
    <row r="18" spans="2:2" ht="23.25" customHeight="1">
      <c r="B18" s="31"/>
    </row>
    <row r="19" spans="2:2" ht="23.25" customHeight="1">
      <c r="B19" s="32"/>
    </row>
    <row r="20" spans="2:2" ht="23.25" customHeight="1">
      <c r="B20" s="33" t="s">
        <v>43</v>
      </c>
    </row>
    <row r="21" spans="2:2" ht="23.25" customHeight="1">
      <c r="B21" s="31">
        <f>MAX( 0, MIN( 30, (B15-B72)/(B82-B72)*30 ))</f>
        <v>14.999999999999996</v>
      </c>
    </row>
    <row r="22" spans="2:2" ht="23.25" customHeight="1">
      <c r="B22" s="31">
        <f>30-B21</f>
        <v>15.000000000000004</v>
      </c>
    </row>
    <row r="23" spans="2:2" ht="23.25" customHeight="1">
      <c r="B23" s="31">
        <v>6</v>
      </c>
    </row>
    <row r="24" spans="2:2" ht="23.25" customHeight="1">
      <c r="B24" s="30" t="s">
        <v>42</v>
      </c>
    </row>
    <row r="25" spans="2:2" ht="23.25" customHeight="1">
      <c r="B25" s="34" t="s">
        <v>33</v>
      </c>
    </row>
    <row r="26" spans="2:2" ht="23.25" customHeight="1">
      <c r="B26" s="32">
        <f>COS(-(B$15-B$72)/(B$82-B$72)*10/6*PI()+4/3*PI())*B$7</f>
        <v>-3.2923533690998317E-16</v>
      </c>
    </row>
    <row r="27" spans="2:2" ht="23.25" customHeight="1">
      <c r="B27" s="35" t="s">
        <v>32</v>
      </c>
    </row>
    <row r="28" spans="2:2" ht="23.25" customHeight="1">
      <c r="B28" s="32">
        <f>SIN(-(B$15-B$72)/(B$82-B$72)*10/6*PI()+4/3*PI())*B$7</f>
        <v>0.86</v>
      </c>
    </row>
    <row r="29" spans="2:2" ht="23.25" customHeight="1">
      <c r="B29" s="29" t="s">
        <v>41</v>
      </c>
    </row>
    <row r="30" spans="2:2" ht="23.25" customHeight="1">
      <c r="B30" s="29" t="s">
        <v>40</v>
      </c>
    </row>
    <row r="31" spans="2:2" ht="23.25" customHeight="1">
      <c r="B31" s="29" t="s">
        <v>34</v>
      </c>
    </row>
    <row r="32" spans="2:2" ht="23.25" customHeight="1">
      <c r="B32" s="27">
        <f>Dashboard!I7</f>
        <v>3.5746238343329892</v>
      </c>
    </row>
    <row r="33" spans="2:2" ht="23.25" customHeight="1">
      <c r="B33" s="36" t="s">
        <v>33</v>
      </c>
    </row>
    <row r="34" spans="2:2" ht="23.25" customHeight="1">
      <c r="B34" s="29">
        <v>0</v>
      </c>
    </row>
    <row r="35" spans="2:2" ht="23.25" customHeight="1">
      <c r="B35" s="29">
        <f>COS(-(B$32-B$72)/(B$82-B$72)*5/3*PI()+4/3*PI())*B$5</f>
        <v>-0.58928553957774199</v>
      </c>
    </row>
    <row r="36" spans="2:2" ht="23.25" customHeight="1">
      <c r="B36" s="36" t="s">
        <v>32</v>
      </c>
    </row>
    <row r="37" spans="2:2" ht="23.25" customHeight="1">
      <c r="B37" s="29">
        <v>0</v>
      </c>
    </row>
    <row r="38" spans="2:2" ht="23.25" customHeight="1">
      <c r="B38" s="29">
        <f>SIN(-(B$32-B$72)/(B$82-B$72)*5/3*PI()+4/3*PI())*B$5</f>
        <v>0.44759641737235728</v>
      </c>
    </row>
    <row r="39" spans="2:2" ht="23.25" customHeight="1">
      <c r="B39" s="29" t="s">
        <v>39</v>
      </c>
    </row>
    <row r="40" spans="2:2" ht="23.25" customHeight="1">
      <c r="B40" s="29" t="s">
        <v>34</v>
      </c>
    </row>
    <row r="41" spans="2:2" ht="23.25" customHeight="1">
      <c r="B41" s="27">
        <f>Dashboard!J2</f>
        <v>4.1183271516880646</v>
      </c>
    </row>
    <row r="42" spans="2:2" ht="23.25" customHeight="1">
      <c r="B42" s="36" t="s">
        <v>33</v>
      </c>
    </row>
    <row r="43" spans="2:2" ht="23.25" customHeight="1">
      <c r="B43" s="29">
        <v>0</v>
      </c>
    </row>
    <row r="44" spans="2:2" ht="23.25" customHeight="1">
      <c r="B44" s="29">
        <f>COS(-(B$41-B$72)/(B$82-B$72)*5/3*PI()+4/3*PI())*B$5</f>
        <v>0.1875583437559914</v>
      </c>
    </row>
    <row r="45" spans="2:2" ht="23.25" customHeight="1">
      <c r="B45" s="36" t="s">
        <v>32</v>
      </c>
    </row>
    <row r="46" spans="2:2" ht="23.25" customHeight="1">
      <c r="B46" s="29">
        <v>0</v>
      </c>
    </row>
    <row r="47" spans="2:2" ht="23.25" customHeight="1">
      <c r="B47" s="29">
        <f>SIN(-(B$41-B$72)/(B$82-B$72)*5/3*PI()+4/3*PI())*B$5</f>
        <v>0.715836481109694</v>
      </c>
    </row>
    <row r="48" spans="2:2" ht="23.25" customHeight="1">
      <c r="B48" s="29" t="s">
        <v>38</v>
      </c>
    </row>
    <row r="49" spans="2:2" ht="23.25" customHeight="1">
      <c r="B49" s="29" t="s">
        <v>34</v>
      </c>
    </row>
    <row r="50" spans="2:2" ht="23.25" customHeight="1">
      <c r="B50" s="27">
        <f>Dashboard!I8</f>
        <v>4.66203046904314</v>
      </c>
    </row>
    <row r="51" spans="2:2" ht="23.25" customHeight="1">
      <c r="B51" s="36" t="s">
        <v>33</v>
      </c>
    </row>
    <row r="52" spans="2:2" ht="23.25" customHeight="1">
      <c r="B52" s="29">
        <v>0</v>
      </c>
    </row>
    <row r="53" spans="2:2" ht="23.25" customHeight="1">
      <c r="B53" s="29">
        <f>COS(-(B$50-B$72)/(B$82-B$72)*5/3*PI()+4/3*PI())*B$5</f>
        <v>0.73305772664316016</v>
      </c>
    </row>
    <row r="54" spans="2:2" ht="23.25" customHeight="1">
      <c r="B54" s="36" t="s">
        <v>32</v>
      </c>
    </row>
    <row r="55" spans="2:2" ht="23.25" customHeight="1">
      <c r="B55" s="29">
        <v>0</v>
      </c>
    </row>
    <row r="56" spans="2:2" ht="23.25" customHeight="1">
      <c r="B56" s="29">
        <f>SIN(-(B$50-B$72)/(B$82-B$72)*5/3*PI()+4/3*PI())*B$5</f>
        <v>0.101125513144616</v>
      </c>
    </row>
    <row r="57" spans="2:2" ht="23.25" customHeight="1">
      <c r="B57" s="29" t="s">
        <v>37</v>
      </c>
    </row>
    <row r="58" spans="2:2" ht="23.25" customHeight="1">
      <c r="B58" s="29" t="s">
        <v>33</v>
      </c>
    </row>
    <row r="59" spans="2:2" ht="23.25" customHeight="1">
      <c r="B59" s="29">
        <f>COS(-(B$32-B$72)/(B$82-B$72)*5/3*PI()+4/3*PI())*B$7</f>
        <v>-0.684845356806565</v>
      </c>
    </row>
    <row r="60" spans="2:2" ht="23.25" customHeight="1">
      <c r="B60" s="29">
        <f>COS(-(B$41-B$72)/(B$82-B$72)*5/3*PI()+4/3*PI())*B$7</f>
        <v>0.21797321031101702</v>
      </c>
    </row>
    <row r="61" spans="2:2" ht="23.25" customHeight="1">
      <c r="B61" s="29">
        <f>COS(-(B$50-B$72)/(B$82-B$72)*5/3*PI()+4/3*PI())*B$7</f>
        <v>0.85193195258529419</v>
      </c>
    </row>
    <row r="62" spans="2:2" ht="23.25" customHeight="1">
      <c r="B62" s="29" t="s">
        <v>32</v>
      </c>
    </row>
    <row r="63" spans="2:2" ht="23.25" customHeight="1">
      <c r="B63" s="29">
        <f>SIN(-(B$32-B$72)/(B$82-B$72)*5/3*PI()+4/3*PI())*B$7</f>
        <v>0.52017962018949637</v>
      </c>
    </row>
    <row r="64" spans="2:2" ht="23.25" customHeight="1">
      <c r="B64" s="29">
        <f>SIN(-(B$41-B$72)/(B$82-B$72)*5/3*PI()+4/3*PI())*B$7</f>
        <v>0.83191807264099582</v>
      </c>
    </row>
    <row r="65" spans="2:3" ht="23.25" customHeight="1">
      <c r="B65" s="29">
        <f>SIN(-(B$50-B$72)/(B$82-B$72)*5/3*PI()+4/3*PI())*B$7</f>
        <v>0.11752424500590508</v>
      </c>
    </row>
    <row r="66" spans="2:3" ht="23.25" customHeight="1">
      <c r="B66" s="29" t="s">
        <v>36</v>
      </c>
    </row>
    <row r="67" spans="2:3" ht="23.25" customHeight="1">
      <c r="B67" s="40">
        <f>B32</f>
        <v>3.5746238343329892</v>
      </c>
    </row>
    <row r="68" spans="2:3" ht="23.25" customHeight="1">
      <c r="B68" s="40">
        <f>B41</f>
        <v>4.1183271516880646</v>
      </c>
    </row>
    <row r="69" spans="2:3" ht="23.25" customHeight="1">
      <c r="B69" s="40">
        <f>B50</f>
        <v>4.66203046904314</v>
      </c>
    </row>
    <row r="70" spans="2:3" ht="23.25" customHeight="1">
      <c r="B70" s="29" t="s">
        <v>35</v>
      </c>
    </row>
    <row r="71" spans="2:3" ht="23.25" customHeight="1">
      <c r="B71" s="36" t="s">
        <v>34</v>
      </c>
    </row>
    <row r="72" spans="2:3" ht="23.25" customHeight="1">
      <c r="B72" s="27">
        <v>2.7911152358200302</v>
      </c>
      <c r="C72" s="27">
        <f>MIN( SimForecast, Forecast!$E$4 * 2 - MAX( SimForecast ))</f>
        <v>2.7911152358200333</v>
      </c>
    </row>
    <row r="73" spans="2:3" ht="23.25" customHeight="1">
      <c r="B73" s="38">
        <f t="shared" ref="B73:B81" si="0">B72+(B$82-B$72)/10</f>
        <v>3.0328921886560241</v>
      </c>
    </row>
    <row r="74" spans="2:3" ht="23.25" customHeight="1">
      <c r="B74" s="38">
        <f t="shared" si="0"/>
        <v>3.2746691414920179</v>
      </c>
    </row>
    <row r="75" spans="2:3" ht="23.25" customHeight="1">
      <c r="B75" s="38">
        <f t="shared" si="0"/>
        <v>3.5164460943280118</v>
      </c>
    </row>
    <row r="76" spans="2:3" ht="14.25" customHeight="1">
      <c r="B76" s="38">
        <f t="shared" si="0"/>
        <v>3.7582230471640057</v>
      </c>
    </row>
    <row r="77" spans="2:3" ht="23.25" customHeight="1">
      <c r="B77" s="38">
        <f t="shared" si="0"/>
        <v>3.9999999999999996</v>
      </c>
    </row>
    <row r="78" spans="2:3" ht="23.25" customHeight="1">
      <c r="B78" s="38">
        <f t="shared" si="0"/>
        <v>4.2417769528359939</v>
      </c>
    </row>
    <row r="79" spans="2:3" ht="23.25" customHeight="1">
      <c r="B79" s="38">
        <f t="shared" si="0"/>
        <v>4.4835539056719877</v>
      </c>
    </row>
    <row r="80" spans="2:3" ht="23.25" customHeight="1">
      <c r="B80" s="38">
        <f t="shared" si="0"/>
        <v>4.7253308585079816</v>
      </c>
    </row>
    <row r="81" spans="2:3" ht="23.25" customHeight="1">
      <c r="B81" s="38">
        <f t="shared" si="0"/>
        <v>4.9671078113439755</v>
      </c>
    </row>
    <row r="82" spans="2:3" ht="23.25" customHeight="1">
      <c r="B82" s="27">
        <v>5.2088847641799703</v>
      </c>
      <c r="C82" s="27">
        <f>MAX( SimForecast, Forecast!$E$4 * 2 - MIN( SimForecast ))</f>
        <v>5.2088847641799667</v>
      </c>
    </row>
    <row r="83" spans="2:3" ht="23.25" customHeight="1">
      <c r="B83" s="29"/>
    </row>
    <row r="84" spans="2:3" ht="23.25" customHeight="1">
      <c r="B84" s="36" t="s">
        <v>33</v>
      </c>
    </row>
    <row r="85" spans="2:3" ht="23.25" customHeight="1">
      <c r="B85" s="29">
        <f t="shared" ref="B85:B95" si="1">COS(( -B72 + B$72 ) / ( B$82 - B$72 ) * 10/6 * PI() - 8/3*PI()) * B$7</f>
        <v>-0.42999999999999933</v>
      </c>
    </row>
    <row r="86" spans="2:3" ht="23.25" customHeight="1">
      <c r="B86" s="29">
        <f t="shared" si="1"/>
        <v>-0.7447818472546166</v>
      </c>
    </row>
    <row r="87" spans="2:3" ht="23.25" customHeight="1">
      <c r="B87" s="29">
        <f t="shared" si="1"/>
        <v>-0.86</v>
      </c>
    </row>
    <row r="88" spans="2:3" ht="23.25" customHeight="1">
      <c r="B88" s="29">
        <f t="shared" si="1"/>
        <v>-0.74478184725461771</v>
      </c>
    </row>
    <row r="89" spans="2:3" ht="23.25" customHeight="1">
      <c r="B89" s="29">
        <f t="shared" si="1"/>
        <v>-0.43000000000000116</v>
      </c>
    </row>
    <row r="90" spans="2:3" ht="23.25" customHeight="1">
      <c r="B90" s="29">
        <f t="shared" si="1"/>
        <v>-1.8964365668117101E-15</v>
      </c>
    </row>
    <row r="91" spans="2:3" ht="23.25" customHeight="1">
      <c r="B91" s="29">
        <f t="shared" si="1"/>
        <v>0.42999999999999788</v>
      </c>
    </row>
    <row r="92" spans="2:3" ht="23.25" customHeight="1">
      <c r="B92" s="29">
        <f t="shared" si="1"/>
        <v>0.74478184725461649</v>
      </c>
    </row>
    <row r="93" spans="2:3" ht="23.25" customHeight="1">
      <c r="B93" s="29">
        <f t="shared" si="1"/>
        <v>0.86</v>
      </c>
    </row>
    <row r="94" spans="2:3" ht="23.25" customHeight="1">
      <c r="B94" s="29">
        <f t="shared" si="1"/>
        <v>0.74478184725461838</v>
      </c>
    </row>
    <row r="95" spans="2:3" ht="23.25" customHeight="1">
      <c r="B95" s="29">
        <f t="shared" si="1"/>
        <v>0.43000000000000121</v>
      </c>
    </row>
    <row r="96" spans="2:3" ht="23.25" customHeight="1">
      <c r="B96" s="29">
        <f>COS(( -B$83 + B$72 ) / ( B$82 - B$72 ) * 10/6 * PI() - 8/3*PI()) * B$7</f>
        <v>-0.59388510713742837</v>
      </c>
    </row>
    <row r="97" spans="2:2" ht="23.25" customHeight="1">
      <c r="B97" s="36" t="s">
        <v>32</v>
      </c>
    </row>
    <row r="98" spans="2:2" ht="23.25" customHeight="1">
      <c r="B98" s="29">
        <f t="shared" ref="B98:B108" si="2">SIN(( -B72 + B$72 ) / ( B$82 - B$72 ) * 10/6*PI() - 8/3*PI()) * B$7</f>
        <v>-0.74478184725461771</v>
      </c>
    </row>
    <row r="99" spans="2:2" ht="23.25" customHeight="1">
      <c r="B99" s="29">
        <f t="shared" si="2"/>
        <v>-0.43000000000000116</v>
      </c>
    </row>
    <row r="100" spans="2:2" ht="23.25" customHeight="1">
      <c r="B100" s="29">
        <f t="shared" si="2"/>
        <v>-3.1608830136642397E-16</v>
      </c>
    </row>
    <row r="101" spans="2:2" ht="23.25" customHeight="1">
      <c r="B101" s="29">
        <f t="shared" si="2"/>
        <v>0.42999999999999927</v>
      </c>
    </row>
    <row r="102" spans="2:2" ht="23.25" customHeight="1">
      <c r="B102" s="29">
        <f t="shared" si="2"/>
        <v>0.74478184725461649</v>
      </c>
    </row>
    <row r="103" spans="2:2" ht="23.25" customHeight="1">
      <c r="B103" s="29">
        <f t="shared" si="2"/>
        <v>0.86</v>
      </c>
    </row>
    <row r="104" spans="2:2" ht="23.25" customHeight="1">
      <c r="B104" s="29">
        <f t="shared" si="2"/>
        <v>0.74478184725461838</v>
      </c>
    </row>
    <row r="105" spans="2:2" ht="23.25" customHeight="1">
      <c r="B105" s="29">
        <f t="shared" si="2"/>
        <v>0.43000000000000121</v>
      </c>
    </row>
    <row r="106" spans="2:2" ht="23.25" customHeight="1">
      <c r="B106" s="29">
        <f t="shared" si="2"/>
        <v>1.9491179503727805E-15</v>
      </c>
    </row>
    <row r="107" spans="2:2" ht="23.25" customHeight="1">
      <c r="B107" s="29">
        <f t="shared" si="2"/>
        <v>-0.42999999999999783</v>
      </c>
    </row>
    <row r="108" spans="2:2" ht="23.25" customHeight="1">
      <c r="B108" s="29">
        <f t="shared" si="2"/>
        <v>-0.74478184725461649</v>
      </c>
    </row>
    <row r="109" spans="2:2" ht="23.25" customHeight="1">
      <c r="B109" s="29">
        <f>SIN(( -B$83 + B$72 ) / ( B$82 - B$72 ) * 10/6*PI() - 8/3*PI()) * B$7</f>
        <v>-0.62201324706180117</v>
      </c>
    </row>
    <row r="110" spans="2:2" ht="23.25" customHeight="1">
      <c r="B110" s="36" t="s">
        <v>31</v>
      </c>
    </row>
    <row r="111" spans="2:2" ht="23.25" customHeight="1">
      <c r="B111" s="40">
        <f>B72</f>
        <v>2.7911152358200302</v>
      </c>
    </row>
    <row r="112" spans="2:2" ht="23.25" customHeight="1">
      <c r="B112" s="37"/>
    </row>
    <row r="113" spans="2:2" ht="23.25" customHeight="1">
      <c r="B113" s="37"/>
    </row>
    <row r="114" spans="2:2" ht="23.25" customHeight="1">
      <c r="B114" s="37"/>
    </row>
    <row r="115" spans="2:2" ht="23.25" customHeight="1">
      <c r="B115" s="37"/>
    </row>
    <row r="116" spans="2:2" ht="23.25" customHeight="1">
      <c r="B116" s="37"/>
    </row>
    <row r="117" spans="2:2" ht="23.25" customHeight="1">
      <c r="B117" s="37"/>
    </row>
    <row r="118" spans="2:2" ht="23.25" customHeight="1">
      <c r="B118" s="37"/>
    </row>
    <row r="119" spans="2:2" ht="23.25" customHeight="1">
      <c r="B119" s="37"/>
    </row>
    <row r="120" spans="2:2" ht="23.25" customHeight="1">
      <c r="B120" s="37"/>
    </row>
    <row r="121" spans="2:2" ht="23.25" customHeight="1">
      <c r="B121" s="40">
        <f>B82</f>
        <v>5.2088847641799703</v>
      </c>
    </row>
    <row r="122" spans="2:2" ht="23.25" customHeight="1">
      <c r="B122" s="29"/>
    </row>
    <row r="123" spans="2:2" ht="23.25" customHeight="1">
      <c r="B123" s="29" t="s">
        <v>30</v>
      </c>
    </row>
    <row r="124" spans="2:2" ht="23.25" customHeight="1">
      <c r="B124" s="29" t="s">
        <v>29</v>
      </c>
    </row>
    <row r="125" spans="2:2" ht="23.25" customHeight="1">
      <c r="B125" s="29">
        <f>COS( -(B72 - B$72) / (B$82-B$72) * 5/3 * PI()-8/3 * PI()) * B$9</f>
        <v>-0.36999999999999944</v>
      </c>
    </row>
    <row r="126" spans="2:2" ht="23.25" customHeight="1">
      <c r="B126" s="29">
        <f>B125*B$11</f>
        <v>-0.33299999999999952</v>
      </c>
    </row>
    <row r="127" spans="2:2" ht="23.25" customHeight="1">
      <c r="B127" s="29"/>
    </row>
    <row r="128" spans="2:2" ht="23.25" customHeight="1">
      <c r="B128" s="29">
        <f>COS( -(B73 - B$72) / (B$82-B$72) * 5/3 * PI()-8/3 * PI()) * B$9</f>
        <v>-0.64085879880048402</v>
      </c>
    </row>
    <row r="129" spans="2:2" ht="23.25" customHeight="1">
      <c r="B129" s="29">
        <f>B128*B$11</f>
        <v>-0.57677291892043558</v>
      </c>
    </row>
    <row r="130" spans="2:2" ht="23.25" customHeight="1">
      <c r="B130" s="29"/>
    </row>
    <row r="131" spans="2:2" ht="23.25" customHeight="1">
      <c r="B131" s="29">
        <f>COS( -(B74 - B$72) / (B$82-B$72) * 5/3 * PI()-8/3 * PI()) * B$9</f>
        <v>-0.74</v>
      </c>
    </row>
    <row r="132" spans="2:2" ht="23.25" customHeight="1">
      <c r="B132" s="29">
        <f>B131*B$11</f>
        <v>-0.66600000000000004</v>
      </c>
    </row>
    <row r="133" spans="2:2" ht="23.25" customHeight="1">
      <c r="B133" s="29"/>
    </row>
    <row r="134" spans="2:2" ht="23.25" customHeight="1">
      <c r="B134" s="29">
        <f>COS( -(B75 - B$72) / (B$82-B$72) * 5/3 * PI()-8/3 * PI()) * B$9</f>
        <v>-0.64085879880048502</v>
      </c>
    </row>
    <row r="135" spans="2:2" ht="23.25" customHeight="1">
      <c r="B135" s="29">
        <f>B134*B$11</f>
        <v>-0.57677291892043658</v>
      </c>
    </row>
    <row r="136" spans="2:2" ht="23.25" customHeight="1">
      <c r="B136" s="29"/>
    </row>
    <row r="137" spans="2:2" ht="23.25" customHeight="1">
      <c r="B137" s="29">
        <f>COS( -(B76 - B$72) / (B$82-B$72) * 5/3 * PI()-8/3 * PI()) * B$9</f>
        <v>-0.37000000000000099</v>
      </c>
    </row>
    <row r="138" spans="2:2" ht="23.25" customHeight="1">
      <c r="B138" s="29">
        <f>B137*B$11</f>
        <v>-0.33300000000000091</v>
      </c>
    </row>
    <row r="139" spans="2:2" ht="23.25" customHeight="1">
      <c r="B139" s="29"/>
    </row>
    <row r="140" spans="2:2" ht="23.25" customHeight="1">
      <c r="B140" s="29">
        <f>COS( -(B77 - B$72) / (B$82-B$72) * 5/3 * PI()-8/3 * PI()) * B$9</f>
        <v>-1.631817510977518E-15</v>
      </c>
    </row>
    <row r="141" spans="2:2" ht="23.25" customHeight="1">
      <c r="B141" s="29">
        <f>B140*B$11</f>
        <v>-1.4686357598797663E-15</v>
      </c>
    </row>
    <row r="142" spans="2:2" ht="23.25" customHeight="1">
      <c r="B142" s="29"/>
    </row>
    <row r="143" spans="2:2" ht="23.25" customHeight="1">
      <c r="B143" s="29">
        <f>COS( -(B78  - B$72)/ (B$82-B$72) * 5/3 * PI()-8/3 * PI()) * B$9</f>
        <v>0.36999999999999816</v>
      </c>
    </row>
    <row r="144" spans="2:2" ht="23.25" customHeight="1">
      <c r="B144" s="29">
        <f>B143*B$11</f>
        <v>0.33299999999999835</v>
      </c>
    </row>
    <row r="145" spans="2:2" ht="23.25" customHeight="1">
      <c r="B145" s="29"/>
    </row>
    <row r="146" spans="2:2" ht="23.25" customHeight="1">
      <c r="B146" s="29">
        <f>COS( -(B79 - B$72) / (B$82-B$72) * 5/3 * PI()-8/3 * PI()) * B$9</f>
        <v>0.64085879880048402</v>
      </c>
    </row>
    <row r="147" spans="2:2" ht="23.25" customHeight="1">
      <c r="B147" s="29">
        <f>B146*B$11</f>
        <v>0.57677291892043558</v>
      </c>
    </row>
    <row r="148" spans="2:2" ht="23.25" customHeight="1">
      <c r="B148" s="29"/>
    </row>
    <row r="149" spans="2:2" ht="23.25" customHeight="1">
      <c r="B149" s="29">
        <f>COS( -(B80 - B$72) / (B$82-B$72) * 5/3 * PI()-8/3 * PI()) * B$9</f>
        <v>0.74</v>
      </c>
    </row>
    <row r="150" spans="2:2" ht="23.25" customHeight="1">
      <c r="B150" s="29">
        <f>B149*B$11</f>
        <v>0.66600000000000004</v>
      </c>
    </row>
    <row r="151" spans="2:2" ht="23.25" customHeight="1">
      <c r="B151" s="29"/>
    </row>
    <row r="152" spans="2:2" ht="23.25" customHeight="1">
      <c r="B152" s="29">
        <f>COS( -(B81  - B$72)/ (B$82-B$72) * 5/3 * PI()-8/3 * PI()) * B$9</f>
        <v>0.64085879880048557</v>
      </c>
    </row>
    <row r="153" spans="2:2" ht="23.25" customHeight="1">
      <c r="B153" s="29">
        <f>B152*B$11</f>
        <v>0.57677291892043703</v>
      </c>
    </row>
    <row r="154" spans="2:2" ht="23.25" customHeight="1">
      <c r="B154" s="29"/>
    </row>
    <row r="155" spans="2:2" ht="23.25" customHeight="1">
      <c r="B155" s="29">
        <f>COS( -(B82 - B$72) / (B$82-B$72) * 5/3 * PI()-8/3 * PI()) * B$9</f>
        <v>0.37000000000000105</v>
      </c>
    </row>
    <row r="156" spans="2:2" ht="23.25" customHeight="1">
      <c r="B156" s="29">
        <f>B155*B$11</f>
        <v>0.33300000000000096</v>
      </c>
    </row>
    <row r="157" spans="2:2" ht="23.25" customHeight="1">
      <c r="B157" s="29" t="s">
        <v>28</v>
      </c>
    </row>
    <row r="158" spans="2:2" ht="23.25" customHeight="1">
      <c r="B158" s="29">
        <f>SIN( -(B72 - B$72) / (B$82-B$72) * 5/3 * PI()-8/3 * PI()) * B$9</f>
        <v>-0.64085879880048502</v>
      </c>
    </row>
    <row r="159" spans="2:2" ht="23.25" customHeight="1">
      <c r="B159" s="29">
        <f>B158*B$11</f>
        <v>-0.57677291892043658</v>
      </c>
    </row>
    <row r="160" spans="2:2" ht="23.25" customHeight="1">
      <c r="B160" s="29"/>
    </row>
    <row r="161" spans="2:2" ht="23.25" customHeight="1">
      <c r="B161" s="29">
        <f>SIN( -(B73 - B$72) / (B$82-B$72) * 5/3 * PI()-8/3 * PI()) * B$9</f>
        <v>-0.37000000000000099</v>
      </c>
    </row>
    <row r="162" spans="2:2" ht="23.25" customHeight="1">
      <c r="B162" s="29">
        <f>B161*B$11</f>
        <v>-0.33300000000000091</v>
      </c>
    </row>
    <row r="163" spans="2:2" ht="23.25" customHeight="1">
      <c r="B163" s="29"/>
    </row>
    <row r="164" spans="2:2" ht="23.25" customHeight="1">
      <c r="B164" s="29">
        <f>SIN( -(B74 - B$72) / (B$82-B$72) * 5/3 * PI()-8/3 * PI()) * B$9</f>
        <v>-2.7198295698971363E-16</v>
      </c>
    </row>
    <row r="165" spans="2:2" ht="23.25" customHeight="1">
      <c r="B165" s="29">
        <f>B164*B$11</f>
        <v>-2.4478466129074225E-16</v>
      </c>
    </row>
    <row r="166" spans="2:2" ht="23.25" customHeight="1">
      <c r="B166" s="29"/>
    </row>
    <row r="167" spans="2:2" ht="23.25" customHeight="1">
      <c r="B167" s="29">
        <f>SIN( -(B75 - B$72) / (B$82-B$72) * 5/3 * PI()-8/3 * PI()) * B$9</f>
        <v>0.36999999999999938</v>
      </c>
    </row>
    <row r="168" spans="2:2" ht="23.25" customHeight="1">
      <c r="B168" s="29">
        <f>B167*B$11</f>
        <v>0.33299999999999946</v>
      </c>
    </row>
    <row r="169" spans="2:2" ht="23.25" customHeight="1">
      <c r="B169" s="29"/>
    </row>
    <row r="170" spans="2:2" ht="23.25" customHeight="1">
      <c r="B170" s="29">
        <f>SIN( -(B76 - B$72) / (B$82-B$72) * 5/3 * PI()-8/3 * PI()) * B$9</f>
        <v>0.64085879880048402</v>
      </c>
    </row>
    <row r="171" spans="2:2" ht="23.25" customHeight="1">
      <c r="B171" s="29">
        <f>B170*B$11</f>
        <v>0.57677291892043558</v>
      </c>
    </row>
    <row r="172" spans="2:2" ht="23.25" customHeight="1">
      <c r="B172" s="29"/>
    </row>
    <row r="173" spans="2:2" ht="23.25" customHeight="1">
      <c r="B173" s="29">
        <f>SIN( -(B77 - B$72) / (B$82-B$72) * 5/3 * PI()-8/3 * PI()) * B$9</f>
        <v>0.74</v>
      </c>
    </row>
    <row r="174" spans="2:2" ht="23.25" customHeight="1">
      <c r="B174" s="29">
        <f>B173*B$11</f>
        <v>0.66600000000000004</v>
      </c>
    </row>
    <row r="175" spans="2:2" ht="23.25" customHeight="1">
      <c r="B175" s="29"/>
    </row>
    <row r="176" spans="2:2" ht="23.25" customHeight="1">
      <c r="B176" s="29">
        <f>SIN( -(B78 - B$72) / (B$82-B$72) * 5/3 * PI()-8/3 * PI()) * B$9</f>
        <v>0.64085879880048557</v>
      </c>
    </row>
    <row r="177" spans="2:2" ht="23.25" customHeight="1">
      <c r="B177" s="29">
        <f>B176*B$11</f>
        <v>0.57677291892043703</v>
      </c>
    </row>
    <row r="178" spans="2:2" ht="23.25" customHeight="1">
      <c r="B178" s="29"/>
    </row>
    <row r="179" spans="2:2" ht="23.25" customHeight="1">
      <c r="B179" s="29">
        <f>SIN( -(B79 - B$72) / (B$82-B$72) * 5/3 * PI()-8/3 * PI()) * B$9</f>
        <v>0.37000000000000105</v>
      </c>
    </row>
    <row r="180" spans="2:2" ht="23.25" customHeight="1">
      <c r="B180" s="29">
        <f>B179*B$11</f>
        <v>0.33300000000000096</v>
      </c>
    </row>
    <row r="181" spans="2:2" ht="23.25" customHeight="1">
      <c r="B181" s="29"/>
    </row>
    <row r="182" spans="2:2" ht="23.25" customHeight="1">
      <c r="B182" s="29">
        <f>SIN( -(B80 - B$72) / (B$82-B$72) * 5/3 * PI()-8/3 * PI()) * B$9</f>
        <v>1.6771480038091368E-15</v>
      </c>
    </row>
    <row r="183" spans="2:2" ht="23.25" customHeight="1">
      <c r="B183" s="29">
        <f>B182*B$11</f>
        <v>1.5094332034282232E-15</v>
      </c>
    </row>
    <row r="184" spans="2:2" ht="23.25" customHeight="1">
      <c r="B184" s="29"/>
    </row>
    <row r="185" spans="2:2" ht="23.25" customHeight="1">
      <c r="B185" s="29">
        <f>SIN( -(B81 - B$72) / (B$82-B$72) * 5/3 * PI()-8/3 * PI()) * B$9</f>
        <v>-0.36999999999999816</v>
      </c>
    </row>
    <row r="186" spans="2:2" ht="23.25" customHeight="1">
      <c r="B186" s="29">
        <f>B185*B$11</f>
        <v>-0.33299999999999835</v>
      </c>
    </row>
    <row r="187" spans="2:2" ht="23.25" customHeight="1">
      <c r="B187" s="29"/>
    </row>
    <row r="188" spans="2:2" ht="23.25" customHeight="1">
      <c r="B188" s="29">
        <f>SIN( -(B82 - B$72) / (B$82-B$72) * 5/3 * PI()-8/3 * PI()) * B$9</f>
        <v>-0.64085879880048402</v>
      </c>
    </row>
    <row r="189" spans="2:2" ht="23.25" customHeight="1">
      <c r="B189" s="29">
        <f>B188*B$11</f>
        <v>-0.57677291892043558</v>
      </c>
    </row>
  </sheetData>
  <pageMargins left="0.75" right="0.75" top="1" bottom="1" header="0.5" footer="0.5"/>
  <pageSetup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G5"/>
  <sheetViews>
    <sheetView workbookViewId="0"/>
  </sheetViews>
  <sheetFormatPr defaultRowHeight="36"/>
  <sheetData>
    <row r="2" spans="2:7">
      <c r="B2" t="s">
        <v>23</v>
      </c>
      <c r="D2" t="s">
        <v>24</v>
      </c>
      <c r="F2" t="s">
        <v>25</v>
      </c>
    </row>
    <row r="3" spans="2:7">
      <c r="B3">
        <v>10</v>
      </c>
      <c r="D3">
        <v>9.8000000000000007</v>
      </c>
      <c r="F3">
        <v>1</v>
      </c>
      <c r="G3" s="23" t="s">
        <v>26</v>
      </c>
    </row>
    <row r="4" spans="2:7">
      <c r="D4" t="s">
        <v>27</v>
      </c>
    </row>
    <row r="5" spans="2:7">
      <c r="D5" s="19">
        <f>(D3-B3)/D3</f>
        <v>-2.0408163265306048E-2</v>
      </c>
      <c r="F5" s="18">
        <f>F3/D3</f>
        <v>0.1020408163265306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36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37</vt:i4>
      </vt:variant>
    </vt:vector>
  </HeadingPairs>
  <TitlesOfParts>
    <vt:vector size="46" baseType="lpstr">
      <vt:lpstr>Overview</vt:lpstr>
      <vt:lpstr>Dashboard</vt:lpstr>
      <vt:lpstr>Forecast</vt:lpstr>
      <vt:lpstr>Standard Normal SIP</vt:lpstr>
      <vt:lpstr>PMTable</vt:lpstr>
      <vt:lpstr>SIPmath Chart Data</vt:lpstr>
      <vt:lpstr>Gauge graph data X</vt:lpstr>
      <vt:lpstr>Sheet3</vt:lpstr>
      <vt:lpstr>Sheet1</vt:lpstr>
      <vt:lpstr>Cont</vt:lpstr>
      <vt:lpstr>Cont_bins</vt:lpstr>
      <vt:lpstr>Cont_cume</vt:lpstr>
      <vt:lpstr>Cont_freq</vt:lpstr>
      <vt:lpstr>Cont_lbls</vt:lpstr>
      <vt:lpstr>Debt</vt:lpstr>
      <vt:lpstr>Debt_bins</vt:lpstr>
      <vt:lpstr>Debt_cume</vt:lpstr>
      <vt:lpstr>Debt_freq</vt:lpstr>
      <vt:lpstr>Debt_lbls</vt:lpstr>
      <vt:lpstr>Intercept</vt:lpstr>
      <vt:lpstr>Norm_0_1</vt:lpstr>
      <vt:lpstr>Ops</vt:lpstr>
      <vt:lpstr>Ops_bins</vt:lpstr>
      <vt:lpstr>Ops_cume</vt:lpstr>
      <vt:lpstr>Ops_freq</vt:lpstr>
      <vt:lpstr>Ops_lbls</vt:lpstr>
      <vt:lpstr>PercentUncertain</vt:lpstr>
      <vt:lpstr>PercentUncertain_bins</vt:lpstr>
      <vt:lpstr>PercentUncertain_cume</vt:lpstr>
      <vt:lpstr>PercentUncertain_freq</vt:lpstr>
      <vt:lpstr>PercentUncertain_lbls</vt:lpstr>
      <vt:lpstr>PM_Index</vt:lpstr>
      <vt:lpstr>PM_Trials</vt:lpstr>
      <vt:lpstr>SimForecast</vt:lpstr>
      <vt:lpstr>SimForecast_bins</vt:lpstr>
      <vt:lpstr>SimForecast_cume</vt:lpstr>
      <vt:lpstr>SimForecast_freq</vt:lpstr>
      <vt:lpstr>SimForecast_lbls</vt:lpstr>
      <vt:lpstr>Slope</vt:lpstr>
      <vt:lpstr>Spec</vt:lpstr>
      <vt:lpstr>Spec_bins</vt:lpstr>
      <vt:lpstr>Spec_cume</vt:lpstr>
      <vt:lpstr>Spec_freq</vt:lpstr>
      <vt:lpstr>Spec_lbls</vt:lpstr>
      <vt:lpstr>Standard_Error</vt:lpstr>
      <vt:lpstr>Standard_Normal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Savage</dc:creator>
  <cp:lastModifiedBy>Max Pinchak</cp:lastModifiedBy>
  <dcterms:created xsi:type="dcterms:W3CDTF">2013-01-03T23:44:48Z</dcterms:created>
  <dcterms:modified xsi:type="dcterms:W3CDTF">2023-04-19T18:24:12Z</dcterms:modified>
</cp:coreProperties>
</file>