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Pinchak\Desktop\"/>
    </mc:Choice>
  </mc:AlternateContent>
  <xr:revisionPtr revIDLastSave="0" documentId="13_ncr:1_{336C2DEF-A21F-4296-A428-951C308F23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hibit 12.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G6" i="4" s="1"/>
  <c r="D7" i="4"/>
  <c r="G7" i="4" s="1"/>
  <c r="D8" i="4"/>
  <c r="G8" i="4" s="1"/>
  <c r="D9" i="4"/>
  <c r="G9" i="4" s="1"/>
  <c r="D10" i="4"/>
  <c r="G10" i="4" s="1"/>
  <c r="D11" i="4"/>
  <c r="G11" i="4" s="1"/>
  <c r="D12" i="4"/>
  <c r="G12" i="4" s="1"/>
  <c r="D13" i="4"/>
  <c r="G13" i="4" s="1"/>
  <c r="D14" i="4"/>
  <c r="H13" i="4" l="1"/>
  <c r="E14" i="4" s="1"/>
</calcChain>
</file>

<file path=xl/sharedStrings.xml><?xml version="1.0" encoding="utf-8"?>
<sst xmlns="http://schemas.openxmlformats.org/spreadsheetml/2006/main" count="9" uniqueCount="9">
  <si>
    <t>Year</t>
  </si>
  <si>
    <t>Equalized (Assessed) Value</t>
  </si>
  <si>
    <t>Current Property Taxes</t>
  </si>
  <si>
    <t>EAV divided by 100</t>
  </si>
  <si>
    <t>Oakland County</t>
  </si>
  <si>
    <t>Exhibit 12.8 - Example of a Combination Graphic with One Vertical Axis</t>
  </si>
  <si>
    <t>EAV in hundreds of millions of dollars</t>
  </si>
  <si>
    <t>And...</t>
  </si>
  <si>
    <t>Properrt tax revenue in millions of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</si>
</sst>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,,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 applyFill="1"/>
    <xf numFmtId="0" fontId="3" fillId="0" borderId="0" xfId="0" applyFont="1" applyAlignment="1">
      <alignment horizontal="center" vertical="center" readingOrder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6" fontId="2" fillId="0" borderId="1" xfId="0" applyNumberFormat="1" applyFont="1" applyBorder="1"/>
    <xf numFmtId="164" fontId="2" fillId="0" borderId="1" xfId="2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'Exhibit 12.8'!$E$5</c:f>
              <c:strCache>
                <c:ptCount val="1"/>
                <c:pt idx="0">
                  <c:v>Current Property Taxes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5AE-4599-BDCC-54131584A83E}"/>
              </c:ext>
            </c:extLst>
          </c:dPt>
          <c:cat>
            <c:numRef>
              <c:f>'Exhibit 12.8'!$B$6:$B$13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'Exhibit 12.8'!$E$6:$E$14</c:f>
              <c:numCache>
                <c:formatCode>##,,</c:formatCode>
                <c:ptCount val="9"/>
                <c:pt idx="0">
                  <c:v>318251897.86000001</c:v>
                </c:pt>
                <c:pt idx="1">
                  <c:v>338924482.32000005</c:v>
                </c:pt>
                <c:pt idx="2">
                  <c:v>257803650.16000003</c:v>
                </c:pt>
                <c:pt idx="3">
                  <c:v>244780495.31999999</c:v>
                </c:pt>
                <c:pt idx="4">
                  <c:v>222738017.09</c:v>
                </c:pt>
                <c:pt idx="5">
                  <c:v>211890533.74000001</c:v>
                </c:pt>
                <c:pt idx="6">
                  <c:v>205243627.07999998</c:v>
                </c:pt>
                <c:pt idx="7">
                  <c:v>203613206.70000002</c:v>
                </c:pt>
                <c:pt idx="8">
                  <c:v>189376968.06882346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AE-4599-BDCC-54131584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23904"/>
        <c:axId val="183725440"/>
      </c:barChar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'Exhibit 12.8'!$B$6:$B$14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'Exhibit 12.8'!$D$6:$D$14</c:f>
              <c:numCache>
                <c:formatCode>##,,</c:formatCode>
                <c:ptCount val="9"/>
                <c:pt idx="0">
                  <c:v>764397255.83000004</c:v>
                </c:pt>
                <c:pt idx="1">
                  <c:v>773310820.36000001</c:v>
                </c:pt>
                <c:pt idx="2">
                  <c:v>744910815.62</c:v>
                </c:pt>
                <c:pt idx="3">
                  <c:v>678589861.49000001</c:v>
                </c:pt>
                <c:pt idx="4">
                  <c:v>577450765.07000005</c:v>
                </c:pt>
                <c:pt idx="5">
                  <c:v>524534603.43000001</c:v>
                </c:pt>
                <c:pt idx="6">
                  <c:v>508390249.66000003</c:v>
                </c:pt>
                <c:pt idx="7">
                  <c:v>514299238.14999998</c:v>
                </c:pt>
                <c:pt idx="8">
                  <c:v>480846072.93000001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AE-4599-BDCC-54131584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23904"/>
        <c:axId val="183725440"/>
      </c:lineChart>
      <c:catAx>
        <c:axId val="18372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3725440"/>
        <c:crosses val="autoZero"/>
        <c:auto val="1"/>
        <c:lblAlgn val="ctr"/>
        <c:lblOffset val="100"/>
        <c:noMultiLvlLbl val="0"/>
      </c:catAx>
      <c:valAx>
        <c:axId val="183725440"/>
        <c:scaling>
          <c:orientation val="minMax"/>
        </c:scaling>
        <c:delete val="0"/>
        <c:axPos val="l"/>
        <c:numFmt formatCode="##,,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3723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18</xdr:row>
      <xdr:rowOff>161925</xdr:rowOff>
    </xdr:from>
    <xdr:to>
      <xdr:col>21</xdr:col>
      <xdr:colOff>466725</xdr:colOff>
      <xdr:row>37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390525</xdr:colOff>
      <xdr:row>25</xdr:row>
      <xdr:rowOff>180976</xdr:rowOff>
    </xdr:from>
    <xdr:to>
      <xdr:col>17</xdr:col>
      <xdr:colOff>238125</xdr:colOff>
      <xdr:row>29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63425" y="4476751"/>
          <a:ext cx="16764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(3) h</a:t>
          </a:r>
          <a:r>
            <a:rPr lang="en-US" sz="1200" baseline="0"/>
            <a:t>ave always varied closely together, so...</a:t>
          </a:r>
          <a:endParaRPr lang="en-US" sz="1200"/>
        </a:p>
      </xdr:txBody>
    </xdr:sp>
    <xdr:clientData/>
  </xdr:twoCellAnchor>
  <xdr:twoCellAnchor>
    <xdr:from>
      <xdr:col>11</xdr:col>
      <xdr:colOff>57150</xdr:colOff>
      <xdr:row>22</xdr:row>
      <xdr:rowOff>19050</xdr:rowOff>
    </xdr:from>
    <xdr:to>
      <xdr:col>13</xdr:col>
      <xdr:colOff>342900</xdr:colOff>
      <xdr:row>25</xdr:row>
      <xdr:rowOff>28574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01250" y="3743325"/>
          <a:ext cx="150495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(1) Equalized</a:t>
          </a:r>
          <a:r>
            <a:rPr lang="en-US" sz="1200" baseline="0"/>
            <a:t> Assessed Valuation...</a:t>
          </a:r>
          <a:endParaRPr lang="en-US" sz="1200"/>
        </a:p>
      </xdr:txBody>
    </xdr:sp>
    <xdr:clientData/>
  </xdr:twoCellAnchor>
  <xdr:twoCellAnchor>
    <xdr:from>
      <xdr:col>11</xdr:col>
      <xdr:colOff>542925</xdr:colOff>
      <xdr:row>27</xdr:row>
      <xdr:rowOff>19050</xdr:rowOff>
    </xdr:from>
    <xdr:to>
      <xdr:col>13</xdr:col>
      <xdr:colOff>561975</xdr:colOff>
      <xdr:row>30</xdr:row>
      <xdr:rowOff>28574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487025" y="4695825"/>
          <a:ext cx="123825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(2) and Property</a:t>
          </a:r>
          <a:r>
            <a:rPr lang="en-US" sz="1200" baseline="0"/>
            <a:t> Tax Revenues...</a:t>
          </a:r>
          <a:endParaRPr lang="en-US" sz="1200"/>
        </a:p>
      </xdr:txBody>
    </xdr:sp>
    <xdr:clientData/>
  </xdr:twoCellAnchor>
  <xdr:twoCellAnchor>
    <xdr:from>
      <xdr:col>18</xdr:col>
      <xdr:colOff>485775</xdr:colOff>
      <xdr:row>27</xdr:row>
      <xdr:rowOff>114299</xdr:rowOff>
    </xdr:from>
    <xdr:to>
      <xdr:col>21</xdr:col>
      <xdr:colOff>304800</xdr:colOff>
      <xdr:row>31</xdr:row>
      <xdr:rowOff>85724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697075" y="4791074"/>
          <a:ext cx="164782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(4)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because EAV has gone down, </a:t>
          </a:r>
          <a:r>
            <a:rPr lang="en-US" sz="1200"/>
            <a:t>we</a:t>
          </a:r>
          <a:r>
            <a:rPr lang="en-US" sz="1200" baseline="0"/>
            <a:t> forecast lower property taxes.</a:t>
          </a:r>
          <a:endParaRPr lang="en-US" sz="1200"/>
        </a:p>
      </xdr:txBody>
    </xdr:sp>
    <xdr:clientData/>
  </xdr:twoCellAnchor>
  <xdr:twoCellAnchor>
    <xdr:from>
      <xdr:col>12</xdr:col>
      <xdr:colOff>133350</xdr:colOff>
      <xdr:row>24</xdr:row>
      <xdr:rowOff>104777</xdr:rowOff>
    </xdr:from>
    <xdr:to>
      <xdr:col>12</xdr:col>
      <xdr:colOff>552451</xdr:colOff>
      <xdr:row>27</xdr:row>
      <xdr:rowOff>9524</xdr:rowOff>
    </xdr:to>
    <xdr:cxnSp macro="">
      <xdr:nvCxnSpPr>
        <xdr:cNvPr id="17" name="Curved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16200000" flipH="1">
          <a:off x="10658477" y="4238625"/>
          <a:ext cx="476247" cy="419101"/>
        </a:xfrm>
        <a:prstGeom prst="curvedConnector3">
          <a:avLst/>
        </a:prstGeom>
        <a:ln>
          <a:solidFill>
            <a:schemeClr val="tx2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76200</xdr:colOff>
      <xdr:row>27</xdr:row>
      <xdr:rowOff>161925</xdr:rowOff>
    </xdr:from>
    <xdr:to>
      <xdr:col>18</xdr:col>
      <xdr:colOff>438150</xdr:colOff>
      <xdr:row>29</xdr:row>
      <xdr:rowOff>28575</xdr:rowOff>
    </xdr:to>
    <xdr:cxnSp macro="">
      <xdr:nvCxnSpPr>
        <xdr:cNvPr id="19" name="Curved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3677900" y="4838700"/>
          <a:ext cx="971550" cy="247650"/>
        </a:xfrm>
        <a:prstGeom prst="curvedConnector3">
          <a:avLst/>
        </a:prstGeom>
        <a:ln>
          <a:solidFill>
            <a:schemeClr val="tx2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409575</xdr:colOff>
      <xdr:row>26</xdr:row>
      <xdr:rowOff>161925</xdr:rowOff>
    </xdr:from>
    <xdr:to>
      <xdr:col>14</xdr:col>
      <xdr:colOff>409575</xdr:colOff>
      <xdr:row>28</xdr:row>
      <xdr:rowOff>123826</xdr:rowOff>
    </xdr:to>
    <xdr:cxnSp macro="">
      <xdr:nvCxnSpPr>
        <xdr:cNvPr id="21" name="Curved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11572875" y="4648200"/>
          <a:ext cx="609600" cy="342901"/>
        </a:xfrm>
        <a:prstGeom prst="curvedConnector3">
          <a:avLst/>
        </a:prstGeom>
        <a:ln>
          <a:solidFill>
            <a:schemeClr val="tx2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476250</xdr:colOff>
      <xdr:row>22</xdr:row>
      <xdr:rowOff>85725</xdr:rowOff>
    </xdr:from>
    <xdr:to>
      <xdr:col>13</xdr:col>
      <xdr:colOff>28577</xdr:colOff>
      <xdr:row>23</xdr:row>
      <xdr:rowOff>9525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11029950" y="3810000"/>
          <a:ext cx="161927" cy="114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571500</xdr:colOff>
      <xdr:row>29</xdr:row>
      <xdr:rowOff>95250</xdr:rowOff>
    </xdr:from>
    <xdr:to>
      <xdr:col>12</xdr:col>
      <xdr:colOff>114300</xdr:colOff>
      <xdr:row>30</xdr:row>
      <xdr:rowOff>76200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H="1">
          <a:off x="10515600" y="5153025"/>
          <a:ext cx="152400" cy="1714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342900</xdr:colOff>
      <xdr:row>27</xdr:row>
      <xdr:rowOff>28575</xdr:rowOff>
    </xdr:from>
    <xdr:to>
      <xdr:col>20</xdr:col>
      <xdr:colOff>561977</xdr:colOff>
      <xdr:row>27</xdr:row>
      <xdr:rowOff>152400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V="1">
          <a:off x="15773400" y="4705350"/>
          <a:ext cx="219077" cy="1238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228600</xdr:colOff>
      <xdr:row>30</xdr:row>
      <xdr:rowOff>171451</xdr:rowOff>
    </xdr:from>
    <xdr:to>
      <xdr:col>20</xdr:col>
      <xdr:colOff>466725</xdr:colOff>
      <xdr:row>31</xdr:row>
      <xdr:rowOff>161925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15659100" y="5419726"/>
          <a:ext cx="238125" cy="18097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5"/>
  <sheetViews>
    <sheetView showGridLines="0" tabSelected="1" workbookViewId="0">
      <selection activeCell="C27" sqref="C27"/>
    </sheetView>
  </sheetViews>
  <sheetFormatPr defaultRowHeight="14.5" x14ac:dyDescent="0.35"/>
  <cols>
    <col min="3" max="4" width="26.453125" customWidth="1"/>
    <col min="5" max="5" width="20.81640625" customWidth="1"/>
    <col min="6" max="6" width="20.54296875" customWidth="1"/>
    <col min="7" max="8" width="0" hidden="1" customWidth="1"/>
    <col min="14" max="14" width="15.26953125" bestFit="1" customWidth="1"/>
  </cols>
  <sheetData>
    <row r="2" spans="2:14" x14ac:dyDescent="0.35">
      <c r="C2" s="13" t="s">
        <v>5</v>
      </c>
      <c r="D2" s="13"/>
      <c r="E2" s="13"/>
    </row>
    <row r="4" spans="2:14" x14ac:dyDescent="0.35">
      <c r="B4" s="10" t="s">
        <v>4</v>
      </c>
      <c r="C4" s="12"/>
      <c r="D4" s="12"/>
      <c r="E4" s="11"/>
    </row>
    <row r="5" spans="2:14" ht="23.5" x14ac:dyDescent="0.35">
      <c r="B5" s="6" t="s">
        <v>0</v>
      </c>
      <c r="C5" s="6" t="s">
        <v>1</v>
      </c>
      <c r="D5" s="6" t="s">
        <v>3</v>
      </c>
      <c r="E5" s="6" t="s">
        <v>2</v>
      </c>
      <c r="F5" s="1"/>
      <c r="H5" s="2"/>
    </row>
    <row r="6" spans="2:14" x14ac:dyDescent="0.35">
      <c r="B6" s="7">
        <v>2006</v>
      </c>
      <c r="C6" s="8">
        <v>76439725583</v>
      </c>
      <c r="D6" s="9">
        <f>C6/100</f>
        <v>764397255.83000004</v>
      </c>
      <c r="E6" s="9">
        <v>318251897.86000001</v>
      </c>
      <c r="F6" s="1"/>
      <c r="G6">
        <f>E6/D6</f>
        <v>0.4163435902375589</v>
      </c>
    </row>
    <row r="7" spans="2:14" x14ac:dyDescent="0.35">
      <c r="B7" s="7">
        <v>2007</v>
      </c>
      <c r="C7" s="8">
        <v>77331082036</v>
      </c>
      <c r="D7" s="9">
        <f t="shared" ref="D7:D12" si="0">C7/100</f>
        <v>773310820.36000001</v>
      </c>
      <c r="E7" s="9">
        <v>338924482.32000005</v>
      </c>
      <c r="G7">
        <f t="shared" ref="G7:G13" si="1">E7/D7</f>
        <v>0.43827717574444419</v>
      </c>
      <c r="N7" s="3"/>
    </row>
    <row r="8" spans="2:14" x14ac:dyDescent="0.35">
      <c r="B8" s="7">
        <v>2008</v>
      </c>
      <c r="C8" s="8">
        <v>74491081562</v>
      </c>
      <c r="D8" s="9">
        <f t="shared" si="0"/>
        <v>744910815.62</v>
      </c>
      <c r="E8" s="9">
        <v>257803650.16000003</v>
      </c>
      <c r="G8">
        <f t="shared" si="1"/>
        <v>0.3460865982264284</v>
      </c>
      <c r="N8" s="4"/>
    </row>
    <row r="9" spans="2:14" x14ac:dyDescent="0.35">
      <c r="B9" s="7">
        <v>2009</v>
      </c>
      <c r="C9" s="8">
        <v>67858986149</v>
      </c>
      <c r="D9" s="9">
        <f t="shared" si="0"/>
        <v>678589861.49000001</v>
      </c>
      <c r="E9" s="9">
        <v>244780495.31999999</v>
      </c>
      <c r="G9">
        <f t="shared" si="1"/>
        <v>0.36071935230881308</v>
      </c>
    </row>
    <row r="10" spans="2:14" x14ac:dyDescent="0.35">
      <c r="B10" s="7">
        <v>2010</v>
      </c>
      <c r="C10" s="8">
        <v>57745076507</v>
      </c>
      <c r="D10" s="9">
        <f t="shared" si="0"/>
        <v>577450765.07000005</v>
      </c>
      <c r="E10" s="9">
        <v>222738017.09</v>
      </c>
      <c r="G10">
        <f t="shared" si="1"/>
        <v>0.38572642130450574</v>
      </c>
    </row>
    <row r="11" spans="2:14" x14ac:dyDescent="0.35">
      <c r="B11" s="7">
        <v>2011</v>
      </c>
      <c r="C11" s="8">
        <v>52453460343</v>
      </c>
      <c r="D11" s="9">
        <f t="shared" si="0"/>
        <v>524534603.43000001</v>
      </c>
      <c r="E11" s="9">
        <v>211890533.74000001</v>
      </c>
      <c r="G11">
        <f t="shared" si="1"/>
        <v>0.40395911414503494</v>
      </c>
    </row>
    <row r="12" spans="2:14" x14ac:dyDescent="0.35">
      <c r="B12" s="7">
        <v>2012</v>
      </c>
      <c r="C12" s="8">
        <v>50839024966</v>
      </c>
      <c r="D12" s="9">
        <f t="shared" si="0"/>
        <v>508390249.66000003</v>
      </c>
      <c r="E12" s="9">
        <v>205243627.07999998</v>
      </c>
      <c r="G12">
        <f t="shared" si="1"/>
        <v>0.40371275258969325</v>
      </c>
    </row>
    <row r="13" spans="2:14" x14ac:dyDescent="0.35">
      <c r="B13" s="7">
        <v>2013</v>
      </c>
      <c r="C13" s="8">
        <v>51429923815</v>
      </c>
      <c r="D13" s="9">
        <f>C13/100</f>
        <v>514299238.14999998</v>
      </c>
      <c r="E13" s="9">
        <v>203613206.70000002</v>
      </c>
      <c r="G13">
        <f t="shared" si="1"/>
        <v>0.39590415772814036</v>
      </c>
      <c r="H13">
        <f>AVERAGE(G6:G13)</f>
        <v>0.39384114528557734</v>
      </c>
    </row>
    <row r="14" spans="2:14" x14ac:dyDescent="0.35">
      <c r="B14" s="7">
        <v>2014</v>
      </c>
      <c r="C14" s="8">
        <v>48084607293</v>
      </c>
      <c r="D14" s="9">
        <f>C14/100</f>
        <v>480846072.93000001</v>
      </c>
      <c r="E14" s="9">
        <f>D14*H13</f>
        <v>189376968.06882346</v>
      </c>
    </row>
    <row r="22" spans="6:10" ht="15" thickBot="1" x14ac:dyDescent="0.4"/>
    <row r="23" spans="6:10" x14ac:dyDescent="0.35">
      <c r="F23" s="14" t="s">
        <v>6</v>
      </c>
      <c r="G23" s="15"/>
      <c r="H23" s="15"/>
      <c r="I23" s="15"/>
      <c r="J23" s="16"/>
    </row>
    <row r="24" spans="6:10" x14ac:dyDescent="0.35">
      <c r="F24" s="17" t="s">
        <v>7</v>
      </c>
      <c r="G24" s="5"/>
      <c r="H24" s="5"/>
      <c r="I24" s="5"/>
      <c r="J24" s="18"/>
    </row>
    <row r="25" spans="6:10" ht="15" thickBot="1" x14ac:dyDescent="0.4">
      <c r="F25" s="19" t="s">
        <v>8</v>
      </c>
      <c r="G25" s="20"/>
      <c r="H25" s="20"/>
      <c r="I25" s="20"/>
      <c r="J25" s="21"/>
    </row>
  </sheetData>
  <mergeCells count="2">
    <mergeCell ref="B4:E4"/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12.8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vchan</dc:creator>
  <cp:lastModifiedBy>Max Pinchak</cp:lastModifiedBy>
  <dcterms:created xsi:type="dcterms:W3CDTF">2015-02-18T17:31:45Z</dcterms:created>
  <dcterms:modified xsi:type="dcterms:W3CDTF">2023-04-28T17:44:04Z</dcterms:modified>
</cp:coreProperties>
</file>