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GFOA-SSS-BA\!SSS-COM Files\"/>
    </mc:Choice>
  </mc:AlternateContent>
  <xr:revisionPtr revIDLastSave="0" documentId="13_ncr:1_{945F8FB6-6B6A-4328-A5E9-B32E77F054EE}" xr6:coauthVersionLast="47" xr6:coauthVersionMax="47" xr10:uidLastSave="{00000000-0000-0000-0000-000000000000}"/>
  <bookViews>
    <workbookView xWindow="-110" yWindow="-110" windowWidth="19420" windowHeight="10300" xr2:uid="{00000000-000D-0000-FFFF-FFFF00000000}"/>
  </bookViews>
  <sheets>
    <sheet name="Introduction" sheetId="20" r:id="rId1"/>
    <sheet name="Instructions" sheetId="5" r:id="rId2"/>
    <sheet name="Example" sheetId="27" r:id="rId3"/>
    <sheet name="Program 1" sheetId="28" r:id="rId4"/>
    <sheet name="Program 2" sheetId="29" r:id="rId5"/>
    <sheet name="Program 3" sheetId="30" r:id="rId6"/>
    <sheet name="Metric Selection" sheetId="8" r:id="rId7"/>
    <sheet name="Data Validation" sheetId="3" state="hidden" r:id="rId8"/>
  </sheets>
  <definedNames>
    <definedName name="IQ_CH" hidden="1">110000</definedName>
    <definedName name="IQ_CQ" hidden="1">5000</definedName>
    <definedName name="IQ_CY" hidden="1">10000</definedName>
    <definedName name="IQ_DAILY" hidden="1">500000</definedName>
    <definedName name="IQ_DNTM" hidden="1">700000</definedName>
    <definedName name="IQ_EXPENSE_CODE_" hidden="1">"alouette"</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41764.0379398148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etricdirection">'Data Validation'!$B$13:$B$14</definedName>
    <definedName name="Metricdirectoin">'Data Validation'!$B$13:$B$14</definedName>
    <definedName name="Operations">'Data Validation'!$J$3:$J$5</definedName>
    <definedName name="Program">'Data Validation'!$D$3:$D$8</definedName>
    <definedName name="Return">'Data Validation'!$B$3:$B$7</definedName>
    <definedName name="Staff">'Data Validation'!$H$3:$H$6</definedName>
    <definedName name="Student">'Data Validation'!$F$3:$F$20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7" i="30" l="1"/>
  <c r="N117" i="30"/>
  <c r="M117" i="30"/>
  <c r="L117" i="30"/>
  <c r="K117" i="30"/>
  <c r="E111" i="30"/>
  <c r="E118" i="30" s="1"/>
  <c r="D111" i="30"/>
  <c r="C111" i="30"/>
  <c r="O104" i="30"/>
  <c r="N104" i="30"/>
  <c r="M104" i="30"/>
  <c r="L104" i="30"/>
  <c r="K104" i="30"/>
  <c r="E98" i="30"/>
  <c r="E105" i="30" s="1"/>
  <c r="D98" i="30"/>
  <c r="C98" i="30"/>
  <c r="O91" i="30"/>
  <c r="N91" i="30"/>
  <c r="M91" i="30"/>
  <c r="L91" i="30"/>
  <c r="K91" i="30"/>
  <c r="N89" i="30"/>
  <c r="M89" i="30"/>
  <c r="E85" i="30"/>
  <c r="E92" i="30" s="1"/>
  <c r="D85" i="30"/>
  <c r="C85" i="30"/>
  <c r="O80" i="30"/>
  <c r="N80" i="30"/>
  <c r="M80" i="30"/>
  <c r="L80" i="30"/>
  <c r="K80" i="30"/>
  <c r="O79" i="30"/>
  <c r="O81" i="30" s="1"/>
  <c r="M78" i="30"/>
  <c r="E74" i="30"/>
  <c r="G79" i="30" s="1"/>
  <c r="D74" i="30"/>
  <c r="C74" i="30"/>
  <c r="V52" i="30"/>
  <c r="U52" i="30"/>
  <c r="T52" i="30"/>
  <c r="S52" i="30"/>
  <c r="R52" i="30"/>
  <c r="V51" i="30"/>
  <c r="U51" i="30"/>
  <c r="T51" i="30"/>
  <c r="S51" i="30"/>
  <c r="R51" i="30"/>
  <c r="V50" i="30"/>
  <c r="U50" i="30"/>
  <c r="T50" i="30"/>
  <c r="S50" i="30"/>
  <c r="R50" i="30"/>
  <c r="V49" i="30"/>
  <c r="U49" i="30"/>
  <c r="T49" i="30"/>
  <c r="S49" i="30"/>
  <c r="R49" i="30"/>
  <c r="P48" i="30"/>
  <c r="R23" i="30"/>
  <c r="O103" i="30" s="1"/>
  <c r="O105" i="30" s="1"/>
  <c r="Q23" i="30"/>
  <c r="N103" i="30" s="1"/>
  <c r="P23" i="30"/>
  <c r="M90" i="30" s="1"/>
  <c r="M92" i="30" s="1"/>
  <c r="O23" i="30"/>
  <c r="L116" i="30" s="1"/>
  <c r="L118" i="30" s="1"/>
  <c r="N23" i="30"/>
  <c r="K103" i="30" s="1"/>
  <c r="K105" i="30" s="1"/>
  <c r="Q22" i="30"/>
  <c r="M22" i="30"/>
  <c r="V48" i="30" s="1"/>
  <c r="L22" i="30"/>
  <c r="U48" i="30" s="1"/>
  <c r="H22" i="30"/>
  <c r="K48" i="30" s="1"/>
  <c r="G22" i="30"/>
  <c r="N102" i="30" s="1"/>
  <c r="F22" i="30"/>
  <c r="M102" i="30" s="1"/>
  <c r="E22" i="30"/>
  <c r="L89" i="30" s="1"/>
  <c r="D22" i="30"/>
  <c r="K115" i="30" s="1"/>
  <c r="O117" i="29"/>
  <c r="N117" i="29"/>
  <c r="M117" i="29"/>
  <c r="L117" i="29"/>
  <c r="K117" i="29"/>
  <c r="N116" i="29"/>
  <c r="N118" i="29" s="1"/>
  <c r="G116" i="29"/>
  <c r="N115" i="29"/>
  <c r="E111" i="29"/>
  <c r="D111" i="29"/>
  <c r="C111" i="29"/>
  <c r="O104" i="29"/>
  <c r="N104" i="29"/>
  <c r="M104" i="29"/>
  <c r="L104" i="29"/>
  <c r="K104" i="29"/>
  <c r="K103" i="29"/>
  <c r="K105" i="29" s="1"/>
  <c r="E98" i="29"/>
  <c r="E104" i="29" s="1"/>
  <c r="D98" i="29"/>
  <c r="C98" i="29"/>
  <c r="O91" i="29"/>
  <c r="N91" i="29"/>
  <c r="M91" i="29"/>
  <c r="L91" i="29"/>
  <c r="K91" i="29"/>
  <c r="N90" i="29"/>
  <c r="L89" i="29"/>
  <c r="E85" i="29"/>
  <c r="E92" i="29" s="1"/>
  <c r="D85" i="29"/>
  <c r="C85" i="29"/>
  <c r="O80" i="29"/>
  <c r="N80" i="29"/>
  <c r="M80" i="29"/>
  <c r="L80" i="29"/>
  <c r="K80" i="29"/>
  <c r="G80" i="29"/>
  <c r="N79" i="29"/>
  <c r="E79" i="29"/>
  <c r="L78" i="29"/>
  <c r="E74" i="29"/>
  <c r="E81" i="29" s="1"/>
  <c r="D74" i="29"/>
  <c r="C74" i="29"/>
  <c r="V52" i="29"/>
  <c r="U52" i="29"/>
  <c r="T52" i="29"/>
  <c r="S52" i="29"/>
  <c r="R52" i="29"/>
  <c r="V51" i="29"/>
  <c r="U51" i="29"/>
  <c r="T51" i="29"/>
  <c r="S51" i="29"/>
  <c r="R51" i="29"/>
  <c r="V50" i="29"/>
  <c r="U50" i="29"/>
  <c r="T50" i="29"/>
  <c r="S50" i="29"/>
  <c r="R50" i="29"/>
  <c r="V49" i="29"/>
  <c r="U49" i="29"/>
  <c r="T49" i="29"/>
  <c r="S49" i="29"/>
  <c r="R49" i="29"/>
  <c r="P48" i="29"/>
  <c r="O48" i="29"/>
  <c r="R23" i="29"/>
  <c r="Q23" i="29"/>
  <c r="N103" i="29" s="1"/>
  <c r="P23" i="29"/>
  <c r="M103" i="29" s="1"/>
  <c r="O23" i="29"/>
  <c r="L103" i="29" s="1"/>
  <c r="L105" i="29" s="1"/>
  <c r="N23" i="29"/>
  <c r="K116" i="29" s="1"/>
  <c r="O22" i="29"/>
  <c r="L22" i="29"/>
  <c r="U48" i="29" s="1"/>
  <c r="H22" i="29"/>
  <c r="G22" i="29"/>
  <c r="N102" i="29" s="1"/>
  <c r="F22" i="29"/>
  <c r="M102" i="29" s="1"/>
  <c r="E22" i="29"/>
  <c r="L102" i="29" s="1"/>
  <c r="D22" i="29"/>
  <c r="G48" i="29" s="1"/>
  <c r="O117" i="28"/>
  <c r="N117" i="28"/>
  <c r="M117" i="28"/>
  <c r="L117" i="28"/>
  <c r="K117" i="28"/>
  <c r="G117" i="28"/>
  <c r="G116" i="28"/>
  <c r="E116" i="28"/>
  <c r="E111" i="28"/>
  <c r="E118" i="28" s="1"/>
  <c r="D111" i="28"/>
  <c r="C111" i="28"/>
  <c r="O104" i="28"/>
  <c r="N104" i="28"/>
  <c r="M104" i="28"/>
  <c r="L104" i="28"/>
  <c r="K104" i="28"/>
  <c r="G103" i="28"/>
  <c r="E98" i="28"/>
  <c r="D98" i="28"/>
  <c r="C98" i="28"/>
  <c r="E92" i="28"/>
  <c r="O91" i="28"/>
  <c r="N91" i="28"/>
  <c r="M91" i="28"/>
  <c r="L91" i="28"/>
  <c r="K91" i="28"/>
  <c r="L90" i="28"/>
  <c r="L92" i="28" s="1"/>
  <c r="E85" i="28"/>
  <c r="D85" i="28"/>
  <c r="C85" i="28"/>
  <c r="G81" i="28"/>
  <c r="O80" i="28"/>
  <c r="N80" i="28"/>
  <c r="M80" i="28"/>
  <c r="L80" i="28"/>
  <c r="K80" i="28"/>
  <c r="E80" i="28"/>
  <c r="G79" i="28"/>
  <c r="E79" i="28"/>
  <c r="E74" i="28"/>
  <c r="E81" i="28" s="1"/>
  <c r="D74" i="28"/>
  <c r="C74" i="28"/>
  <c r="V52" i="28"/>
  <c r="U52" i="28"/>
  <c r="T52" i="28"/>
  <c r="S52" i="28"/>
  <c r="R52" i="28"/>
  <c r="V51" i="28"/>
  <c r="U51" i="28"/>
  <c r="T51" i="28"/>
  <c r="S51" i="28"/>
  <c r="R51" i="28"/>
  <c r="V50" i="28"/>
  <c r="U50" i="28"/>
  <c r="T50" i="28"/>
  <c r="S50" i="28"/>
  <c r="R50" i="28"/>
  <c r="V49" i="28"/>
  <c r="U49" i="28"/>
  <c r="T49" i="28"/>
  <c r="S49" i="28"/>
  <c r="R49" i="28"/>
  <c r="R23" i="28"/>
  <c r="O90" i="28" s="1"/>
  <c r="Q23" i="28"/>
  <c r="N90" i="28" s="1"/>
  <c r="N92" i="28" s="1"/>
  <c r="P23" i="28"/>
  <c r="M103" i="28" s="1"/>
  <c r="M105" i="28" s="1"/>
  <c r="O23" i="28"/>
  <c r="L79" i="28" s="1"/>
  <c r="N23" i="28"/>
  <c r="D22" i="28"/>
  <c r="K89" i="28" s="1"/>
  <c r="O125" i="27"/>
  <c r="N125" i="27"/>
  <c r="M125" i="27"/>
  <c r="L125" i="27"/>
  <c r="K125" i="27"/>
  <c r="E119" i="27"/>
  <c r="E126" i="27" s="1"/>
  <c r="D119" i="27"/>
  <c r="C119" i="27"/>
  <c r="O112" i="27"/>
  <c r="N112" i="27"/>
  <c r="M112" i="27"/>
  <c r="L112" i="27"/>
  <c r="K112" i="27"/>
  <c r="E106" i="27"/>
  <c r="E112" i="27" s="1"/>
  <c r="D106" i="27"/>
  <c r="C106" i="27"/>
  <c r="G100" i="27"/>
  <c r="O99" i="27"/>
  <c r="N99" i="27"/>
  <c r="M99" i="27"/>
  <c r="L99" i="27"/>
  <c r="K99" i="27"/>
  <c r="N98" i="27"/>
  <c r="N100" i="27" s="1"/>
  <c r="E98" i="27"/>
  <c r="K97" i="27"/>
  <c r="E93" i="27"/>
  <c r="E100" i="27" s="1"/>
  <c r="D93" i="27"/>
  <c r="C93" i="27"/>
  <c r="O88" i="27"/>
  <c r="N88" i="27"/>
  <c r="M88" i="27"/>
  <c r="L88" i="27"/>
  <c r="K88" i="27"/>
  <c r="G88" i="27"/>
  <c r="G87" i="27"/>
  <c r="E82" i="27"/>
  <c r="E89" i="27" s="1"/>
  <c r="D82" i="27"/>
  <c r="C82" i="27"/>
  <c r="V60" i="27"/>
  <c r="U60" i="27"/>
  <c r="T60" i="27"/>
  <c r="S60" i="27"/>
  <c r="R60" i="27"/>
  <c r="V59" i="27"/>
  <c r="U59" i="27"/>
  <c r="T59" i="27"/>
  <c r="S59" i="27"/>
  <c r="R59" i="27"/>
  <c r="V58" i="27"/>
  <c r="U58" i="27"/>
  <c r="T58" i="27"/>
  <c r="S58" i="27"/>
  <c r="R58" i="27"/>
  <c r="V57" i="27"/>
  <c r="U57" i="27"/>
  <c r="T57" i="27"/>
  <c r="S57" i="27"/>
  <c r="R57" i="27"/>
  <c r="R31" i="27"/>
  <c r="O124" i="27" s="1"/>
  <c r="Q31" i="27"/>
  <c r="N111" i="27" s="1"/>
  <c r="P31" i="27"/>
  <c r="M124" i="27" s="1"/>
  <c r="M126" i="27" s="1"/>
  <c r="O31" i="27"/>
  <c r="L111" i="27" s="1"/>
  <c r="L113" i="27" s="1"/>
  <c r="N31" i="27"/>
  <c r="K87" i="27" s="1"/>
  <c r="D30" i="27"/>
  <c r="E30" i="27" s="1"/>
  <c r="K78" i="28" l="1"/>
  <c r="E22" i="28"/>
  <c r="G91" i="29"/>
  <c r="N113" i="27"/>
  <c r="G98" i="27"/>
  <c r="G124" i="27"/>
  <c r="M90" i="28"/>
  <c r="P22" i="29"/>
  <c r="M89" i="29"/>
  <c r="O126" i="27"/>
  <c r="E87" i="27"/>
  <c r="L98" i="27"/>
  <c r="N124" i="27"/>
  <c r="N126" i="27" s="1"/>
  <c r="L81" i="28"/>
  <c r="M116" i="28"/>
  <c r="M118" i="28" s="1"/>
  <c r="K118" i="29"/>
  <c r="M78" i="29"/>
  <c r="E90" i="29"/>
  <c r="K79" i="30"/>
  <c r="K90" i="30"/>
  <c r="K92" i="30" s="1"/>
  <c r="G103" i="30"/>
  <c r="O116" i="30"/>
  <c r="O118" i="30" s="1"/>
  <c r="N79" i="30"/>
  <c r="N81" i="30" s="1"/>
  <c r="N90" i="30"/>
  <c r="N92" i="30" s="1"/>
  <c r="M103" i="30"/>
  <c r="M105" i="30" s="1"/>
  <c r="G105" i="30"/>
  <c r="E117" i="30"/>
  <c r="M98" i="27"/>
  <c r="M100" i="27" s="1"/>
  <c r="M79" i="28"/>
  <c r="G90" i="29"/>
  <c r="O90" i="30"/>
  <c r="O92" i="30" s="1"/>
  <c r="E104" i="30"/>
  <c r="M92" i="28"/>
  <c r="M105" i="29"/>
  <c r="G79" i="29"/>
  <c r="L90" i="29"/>
  <c r="L92" i="29" s="1"/>
  <c r="N92" i="29"/>
  <c r="G48" i="30"/>
  <c r="N87" i="27"/>
  <c r="N89" i="27" s="1"/>
  <c r="E99" i="27"/>
  <c r="O92" i="28"/>
  <c r="G80" i="28"/>
  <c r="N105" i="29"/>
  <c r="M79" i="29"/>
  <c r="M81" i="29" s="1"/>
  <c r="M90" i="29"/>
  <c r="M92" i="29" s="1"/>
  <c r="M115" i="29"/>
  <c r="P22" i="30"/>
  <c r="H48" i="30"/>
  <c r="G91" i="30"/>
  <c r="G104" i="30"/>
  <c r="M87" i="27"/>
  <c r="M89" i="27" s="1"/>
  <c r="K89" i="27"/>
  <c r="G99" i="27"/>
  <c r="K22" i="29"/>
  <c r="T48" i="29" s="1"/>
  <c r="N81" i="29"/>
  <c r="G92" i="29"/>
  <c r="M48" i="30"/>
  <c r="E91" i="29"/>
  <c r="N115" i="30"/>
  <c r="G126" i="27"/>
  <c r="N78" i="30"/>
  <c r="E90" i="30"/>
  <c r="O102" i="30"/>
  <c r="O115" i="30"/>
  <c r="G90" i="30"/>
  <c r="E103" i="30"/>
  <c r="N105" i="30"/>
  <c r="K116" i="30"/>
  <c r="K118" i="30" s="1"/>
  <c r="G118" i="30"/>
  <c r="H56" i="27"/>
  <c r="L97" i="27"/>
  <c r="L86" i="27"/>
  <c r="O30" i="27"/>
  <c r="L123" i="27"/>
  <c r="N56" i="27"/>
  <c r="J30" i="27"/>
  <c r="S56" i="27" s="1"/>
  <c r="F30" i="27"/>
  <c r="L110" i="27"/>
  <c r="K111" i="27"/>
  <c r="K113" i="27" s="1"/>
  <c r="O111" i="27"/>
  <c r="O113" i="27" s="1"/>
  <c r="E113" i="27"/>
  <c r="N103" i="28"/>
  <c r="N105" i="28" s="1"/>
  <c r="O115" i="29"/>
  <c r="Q48" i="29"/>
  <c r="M22" i="29"/>
  <c r="V48" i="29" s="1"/>
  <c r="O78" i="29"/>
  <c r="R22" i="29"/>
  <c r="K110" i="27"/>
  <c r="G113" i="27"/>
  <c r="K116" i="28"/>
  <c r="K118" i="28" s="1"/>
  <c r="K79" i="28"/>
  <c r="K81" i="28" s="1"/>
  <c r="O79" i="29"/>
  <c r="O81" i="29" s="1"/>
  <c r="O90" i="29"/>
  <c r="O92" i="29" s="1"/>
  <c r="O89" i="29"/>
  <c r="I30" i="27"/>
  <c r="R56" i="27" s="1"/>
  <c r="M56" i="27"/>
  <c r="E111" i="27"/>
  <c r="M111" i="27"/>
  <c r="M113" i="27" s="1"/>
  <c r="G112" i="27"/>
  <c r="K123" i="27"/>
  <c r="L124" i="27"/>
  <c r="L126" i="27" s="1"/>
  <c r="G125" i="27"/>
  <c r="G91" i="28"/>
  <c r="E90" i="28"/>
  <c r="G90" i="28"/>
  <c r="G92" i="28"/>
  <c r="N116" i="28"/>
  <c r="N118" i="28" s="1"/>
  <c r="N30" i="27"/>
  <c r="K86" i="27"/>
  <c r="L87" i="27"/>
  <c r="L89" i="27" s="1"/>
  <c r="E88" i="27"/>
  <c r="G89" i="27"/>
  <c r="K98" i="27"/>
  <c r="K100" i="27" s="1"/>
  <c r="O98" i="27"/>
  <c r="O100" i="27" s="1"/>
  <c r="G111" i="27"/>
  <c r="E124" i="27"/>
  <c r="M81" i="28"/>
  <c r="K90" i="28"/>
  <c r="K92" i="28" s="1"/>
  <c r="E91" i="28"/>
  <c r="G105" i="28"/>
  <c r="E104" i="28"/>
  <c r="G104" i="28"/>
  <c r="E103" i="28"/>
  <c r="K103" i="28"/>
  <c r="K105" i="28" s="1"/>
  <c r="E105" i="28"/>
  <c r="N78" i="29"/>
  <c r="Q22" i="29"/>
  <c r="N89" i="29"/>
  <c r="J48" i="29"/>
  <c r="O102" i="29"/>
  <c r="G118" i="29"/>
  <c r="E117" i="29"/>
  <c r="G117" i="29"/>
  <c r="E116" i="29"/>
  <c r="E118" i="29"/>
  <c r="L115" i="30"/>
  <c r="N48" i="30"/>
  <c r="J22" i="30"/>
  <c r="S48" i="30" s="1"/>
  <c r="L78" i="30"/>
  <c r="O22" i="30"/>
  <c r="I22" i="30"/>
  <c r="R48" i="30" s="1"/>
  <c r="G81" i="30"/>
  <c r="E80" i="30"/>
  <c r="G80" i="30"/>
  <c r="E79" i="30"/>
  <c r="K81" i="30"/>
  <c r="E81" i="30"/>
  <c r="L102" i="30"/>
  <c r="L103" i="30"/>
  <c r="L105" i="30" s="1"/>
  <c r="N79" i="28"/>
  <c r="N81" i="28" s="1"/>
  <c r="K115" i="29"/>
  <c r="M48" i="29"/>
  <c r="I22" i="29"/>
  <c r="R48" i="29" s="1"/>
  <c r="K78" i="29"/>
  <c r="N22" i="29"/>
  <c r="K48" i="29"/>
  <c r="G104" i="29"/>
  <c r="E103" i="29"/>
  <c r="G103" i="29"/>
  <c r="G56" i="27"/>
  <c r="K124" i="27"/>
  <c r="K126" i="27" s="1"/>
  <c r="E125" i="27"/>
  <c r="K102" i="28"/>
  <c r="K115" i="28"/>
  <c r="M48" i="28"/>
  <c r="I22" i="28"/>
  <c r="R48" i="28" s="1"/>
  <c r="N22" i="28"/>
  <c r="O116" i="28"/>
  <c r="O118" i="28" s="1"/>
  <c r="O79" i="28"/>
  <c r="O81" i="28" s="1"/>
  <c r="O103" i="28"/>
  <c r="O105" i="28" s="1"/>
  <c r="K79" i="29"/>
  <c r="K81" i="29" s="1"/>
  <c r="K90" i="29"/>
  <c r="K92" i="29" s="1"/>
  <c r="K102" i="29"/>
  <c r="E105" i="29"/>
  <c r="O116" i="29"/>
  <c r="O118" i="29" s="1"/>
  <c r="L79" i="30"/>
  <c r="L81" i="30" s="1"/>
  <c r="L90" i="30"/>
  <c r="L92" i="30" s="1"/>
  <c r="O87" i="27"/>
  <c r="O89" i="27" s="1"/>
  <c r="L103" i="28"/>
  <c r="L105" i="28" s="1"/>
  <c r="L116" i="28"/>
  <c r="L118" i="28" s="1"/>
  <c r="G48" i="28"/>
  <c r="L116" i="29"/>
  <c r="L118" i="29" s="1"/>
  <c r="L79" i="29"/>
  <c r="L81" i="29" s="1"/>
  <c r="K89" i="29"/>
  <c r="O103" i="29"/>
  <c r="O105" i="29" s="1"/>
  <c r="G105" i="29"/>
  <c r="K78" i="30"/>
  <c r="N22" i="30"/>
  <c r="K89" i="30"/>
  <c r="O78" i="30"/>
  <c r="R22" i="30"/>
  <c r="O89" i="30"/>
  <c r="M116" i="30"/>
  <c r="M118" i="30" s="1"/>
  <c r="M79" i="30"/>
  <c r="M81" i="30" s="1"/>
  <c r="Q48" i="30"/>
  <c r="K102" i="30"/>
  <c r="G117" i="30"/>
  <c r="E116" i="30"/>
  <c r="G116" i="30"/>
  <c r="H48" i="28"/>
  <c r="E117" i="28"/>
  <c r="G118" i="28"/>
  <c r="J22" i="29"/>
  <c r="S48" i="29" s="1"/>
  <c r="I48" i="29"/>
  <c r="N48" i="29"/>
  <c r="E80" i="29"/>
  <c r="G81" i="29"/>
  <c r="L115" i="29"/>
  <c r="M116" i="29"/>
  <c r="M118" i="29" s="1"/>
  <c r="K22" i="30"/>
  <c r="T48" i="30" s="1"/>
  <c r="J48" i="30"/>
  <c r="O48" i="30"/>
  <c r="E91" i="30"/>
  <c r="G92" i="30"/>
  <c r="M115" i="30"/>
  <c r="N116" i="30"/>
  <c r="N118" i="30" s="1"/>
  <c r="H48" i="29"/>
  <c r="I48" i="30"/>
  <c r="L102" i="28" l="1"/>
  <c r="F22" i="28"/>
  <c r="L115" i="28"/>
  <c r="L78" i="28"/>
  <c r="O22" i="28"/>
  <c r="N48" i="28"/>
  <c r="J22" i="28"/>
  <c r="S48" i="28" s="1"/>
  <c r="L89" i="28"/>
  <c r="L100" i="27"/>
  <c r="M97" i="27"/>
  <c r="M86" i="27"/>
  <c r="P30" i="27"/>
  <c r="K30" i="27"/>
  <c r="T56" i="27" s="1"/>
  <c r="G30" i="27"/>
  <c r="M110" i="27"/>
  <c r="I56" i="27"/>
  <c r="M123" i="27"/>
  <c r="O56" i="27"/>
  <c r="M89" i="28" l="1"/>
  <c r="M115" i="28"/>
  <c r="G22" i="28"/>
  <c r="K22" i="28"/>
  <c r="T48" i="28" s="1"/>
  <c r="P22" i="28"/>
  <c r="I48" i="28"/>
  <c r="O48" i="28"/>
  <c r="M102" i="28"/>
  <c r="M78" i="28"/>
  <c r="N86" i="27"/>
  <c r="Q30" i="27"/>
  <c r="N123" i="27"/>
  <c r="P56" i="27"/>
  <c r="H30" i="27"/>
  <c r="J56" i="27"/>
  <c r="N97" i="27"/>
  <c r="L30" i="27"/>
  <c r="U56" i="27" s="1"/>
  <c r="N110" i="27"/>
  <c r="H22" i="28" l="1"/>
  <c r="N115" i="28"/>
  <c r="N78" i="28"/>
  <c r="N89" i="28"/>
  <c r="Q22" i="28"/>
  <c r="N102" i="28"/>
  <c r="L22" i="28"/>
  <c r="U48" i="28" s="1"/>
  <c r="J48" i="28"/>
  <c r="P48" i="28"/>
  <c r="Q56" i="27"/>
  <c r="M30" i="27"/>
  <c r="V56" i="27" s="1"/>
  <c r="O110" i="27"/>
  <c r="O86" i="27"/>
  <c r="R30" i="27"/>
  <c r="O123" i="27"/>
  <c r="K56" i="27"/>
  <c r="O97" i="27"/>
  <c r="R22" i="28" l="1"/>
  <c r="O115" i="28"/>
  <c r="Q48" i="28"/>
  <c r="M22" i="28"/>
  <c r="V48" i="28" s="1"/>
  <c r="O78" i="28"/>
  <c r="O102" i="28"/>
  <c r="O89" i="28"/>
  <c r="K48"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Kovalova, Anastasija</author>
  </authors>
  <commentList>
    <comment ref="N29" authorId="0" shapeId="0" xr:uid="{00000000-0006-0000-0200-000001000000}">
      <text>
        <r>
          <rPr>
            <sz val="9"/>
            <color indexed="81"/>
            <rFont val="Tahoma"/>
            <family val="2"/>
          </rPr>
          <t>When evaluating whether you've met projected costs, consider thinking about what is driving your costs; personnel or non-personnel costs?</t>
        </r>
        <r>
          <rPr>
            <b/>
            <sz val="9"/>
            <color indexed="81"/>
            <rFont val="Tahoma"/>
            <family val="2"/>
          </rPr>
          <t xml:space="preserve">
</t>
        </r>
      </text>
    </comment>
    <comment ref="L55" authorId="0" shapeId="0" xr:uid="{00000000-0006-0000-0200-000002000000}">
      <text>
        <r>
          <rPr>
            <sz val="9"/>
            <color indexed="81"/>
            <rFont val="Tahoma"/>
            <family val="2"/>
          </rPr>
          <t xml:space="preserve">Enter the number your actual outcomes could be above or below the set target and still be considered within the range of meeting expected outcomes
</t>
        </r>
      </text>
    </comment>
    <comment ref="D56" authorId="0" shapeId="0" xr:uid="{00000000-0006-0000-0200-000003000000}">
      <text>
        <r>
          <rPr>
            <sz val="9"/>
            <color indexed="81"/>
            <rFont val="Tahoma"/>
            <family val="2"/>
          </rPr>
          <t>Make sure your metrics are measurable.  See the tab "Metric Selection" for more guidance in choosing the right metrics</t>
        </r>
      </text>
    </comment>
    <comment ref="F56" authorId="0" shapeId="0" xr:uid="{00000000-0006-0000-0200-000004000000}">
      <text>
        <r>
          <rPr>
            <sz val="9"/>
            <color indexed="81"/>
            <rFont val="Tahoma"/>
            <family val="2"/>
          </rPr>
          <t>Although you will aim to increase most metrics, there are certain metrics, such as drop out rates, where your goal may be to lower the metric from its current figure</t>
        </r>
      </text>
    </comment>
    <comment ref="K85" authorId="0" shapeId="0" xr:uid="{00000000-0006-0000-0200-000005000000}">
      <text>
        <r>
          <rPr>
            <sz val="9"/>
            <color indexed="81"/>
            <rFont val="Tahoma"/>
            <family val="2"/>
          </rPr>
          <t>This table summarizes how your program has been doing compared to target costs and outcomes with respect to the first metric you entered in the Outcomes Table</t>
        </r>
      </text>
    </comment>
    <comment ref="K96" authorId="0" shapeId="0" xr:uid="{00000000-0006-0000-0200-000006000000}">
      <text>
        <r>
          <rPr>
            <sz val="9"/>
            <color indexed="81"/>
            <rFont val="Tahoma"/>
            <family val="2"/>
          </rPr>
          <t>This table summarizes how your program has been doing compared to target costs and outcomes with respect to the first metric you entered in the Outcomes Table</t>
        </r>
      </text>
    </comment>
    <comment ref="K109" authorId="0" shapeId="0" xr:uid="{00000000-0006-0000-0200-000007000000}">
      <text>
        <r>
          <rPr>
            <sz val="9"/>
            <color indexed="81"/>
            <rFont val="Tahoma"/>
            <family val="2"/>
          </rPr>
          <t>This table summarizes how your program has been doing compared to target costs and outcomes with respect to the first metric you entered in the Outcomes Table</t>
        </r>
      </text>
    </comment>
    <comment ref="K122" authorId="0" shapeId="0" xr:uid="{00000000-0006-0000-0200-000008000000}">
      <text>
        <r>
          <rPr>
            <sz val="9"/>
            <color indexed="81"/>
            <rFont val="Tahoma"/>
            <family val="2"/>
          </rPr>
          <t>This table summarizes how your program has been doing compared to target costs and outcomes with respect to the first metric you entered in the Outcomes Table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Kovalova, Anastasija</author>
  </authors>
  <commentList>
    <comment ref="N21" authorId="0" shapeId="0" xr:uid="{00000000-0006-0000-0300-000001000000}">
      <text>
        <r>
          <rPr>
            <sz val="9"/>
            <color indexed="81"/>
            <rFont val="Tahoma"/>
            <family val="2"/>
          </rPr>
          <t>When evaluating whether you've met projected costs, consider thinking about what is driving your costs; personnel or non-personnel costs?</t>
        </r>
        <r>
          <rPr>
            <b/>
            <sz val="9"/>
            <color indexed="81"/>
            <rFont val="Tahoma"/>
            <family val="2"/>
          </rPr>
          <t xml:space="preserve">
</t>
        </r>
      </text>
    </comment>
    <comment ref="L47" authorId="0" shapeId="0" xr:uid="{00000000-0006-0000-0300-000002000000}">
      <text>
        <r>
          <rPr>
            <sz val="9"/>
            <color indexed="81"/>
            <rFont val="Tahoma"/>
            <family val="2"/>
          </rPr>
          <t xml:space="preserve">Enter the number your actual outcomes could be above or below the set target and still be considered within the range of meeting expected outcomes
</t>
        </r>
      </text>
    </comment>
    <comment ref="D48" authorId="0" shapeId="0" xr:uid="{00000000-0006-0000-0300-000003000000}">
      <text>
        <r>
          <rPr>
            <sz val="9"/>
            <color indexed="81"/>
            <rFont val="Tahoma"/>
            <family val="2"/>
          </rPr>
          <t>Make sure your metrics are measurable.  See the tab "Metric Selection" for more guidance in choosing the right metrics</t>
        </r>
      </text>
    </comment>
    <comment ref="F48" authorId="0" shapeId="0" xr:uid="{00000000-0006-0000-0300-000004000000}">
      <text>
        <r>
          <rPr>
            <sz val="9"/>
            <color indexed="81"/>
            <rFont val="Tahoma"/>
            <family val="2"/>
          </rPr>
          <t>Although you will aim to increase most metrics, there are certain metrics, such as drop out rates, where your goal may be to lower the metric from its current figure</t>
        </r>
      </text>
    </comment>
    <comment ref="K77" authorId="0" shapeId="0" xr:uid="{00000000-0006-0000-0300-000005000000}">
      <text>
        <r>
          <rPr>
            <sz val="9"/>
            <color indexed="81"/>
            <rFont val="Tahoma"/>
            <family val="2"/>
          </rPr>
          <t>This table summarizes how your program has been doing compared to target costs and outcomes with respect to the first metric you entered in the Outcomes Table</t>
        </r>
      </text>
    </comment>
    <comment ref="K88" authorId="0" shapeId="0" xr:uid="{00000000-0006-0000-0300-000006000000}">
      <text>
        <r>
          <rPr>
            <sz val="9"/>
            <color indexed="81"/>
            <rFont val="Tahoma"/>
            <family val="2"/>
          </rPr>
          <t>This table summarizes how your program has been doing compared to target costs and outcomes with respect to the first metric you entered in the Outcomes Table</t>
        </r>
      </text>
    </comment>
    <comment ref="K101" authorId="0" shapeId="0" xr:uid="{00000000-0006-0000-0300-000007000000}">
      <text>
        <r>
          <rPr>
            <sz val="9"/>
            <color indexed="81"/>
            <rFont val="Tahoma"/>
            <family val="2"/>
          </rPr>
          <t>This table summarizes how your program has been doing compared to target costs and outcomes with respect to the first metric you entered in the Outcomes Table</t>
        </r>
      </text>
    </comment>
    <comment ref="K114" authorId="0" shapeId="0" xr:uid="{00000000-0006-0000-0300-000008000000}">
      <text>
        <r>
          <rPr>
            <sz val="9"/>
            <color indexed="81"/>
            <rFont val="Tahoma"/>
            <family val="2"/>
          </rPr>
          <t>This table summarizes how your program has been doing compared to target costs and outcomes with respect to the first metric you entered in the Outcomes Table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Kovalova, Anastasija</author>
  </authors>
  <commentList>
    <comment ref="N21" authorId="0" shapeId="0" xr:uid="{00000000-0006-0000-0400-000001000000}">
      <text>
        <r>
          <rPr>
            <sz val="9"/>
            <color indexed="81"/>
            <rFont val="Tahoma"/>
            <family val="2"/>
          </rPr>
          <t>When evaluating whether you've met projected costs, consider thinking about what is driving your costs; personnel or non-personnel costs?</t>
        </r>
        <r>
          <rPr>
            <b/>
            <sz val="9"/>
            <color indexed="81"/>
            <rFont val="Tahoma"/>
            <family val="2"/>
          </rPr>
          <t xml:space="preserve">
</t>
        </r>
      </text>
    </comment>
    <comment ref="L47" authorId="0" shapeId="0" xr:uid="{00000000-0006-0000-0400-000002000000}">
      <text>
        <r>
          <rPr>
            <sz val="9"/>
            <color indexed="81"/>
            <rFont val="Tahoma"/>
            <family val="2"/>
          </rPr>
          <t xml:space="preserve">Enter the number your actual outcomes could be above or below the set target and still be considered within the range of meeting expected outcomes
</t>
        </r>
      </text>
    </comment>
    <comment ref="D48" authorId="0" shapeId="0" xr:uid="{00000000-0006-0000-0400-000003000000}">
      <text>
        <r>
          <rPr>
            <sz val="9"/>
            <color indexed="81"/>
            <rFont val="Tahoma"/>
            <family val="2"/>
          </rPr>
          <t>Make sure your metrics are measurable.  See the tab "Metric Selection" for more guidance in choosing the right metrics</t>
        </r>
      </text>
    </comment>
    <comment ref="F48" authorId="0" shapeId="0" xr:uid="{00000000-0006-0000-0400-000004000000}">
      <text>
        <r>
          <rPr>
            <sz val="9"/>
            <color indexed="81"/>
            <rFont val="Tahoma"/>
            <family val="2"/>
          </rPr>
          <t>Although you will aim to increase most metrics, there are certain metrics, such as drop out rates, where your goal may be to lower the metric from its current figure</t>
        </r>
      </text>
    </comment>
    <comment ref="K77" authorId="0" shapeId="0" xr:uid="{00000000-0006-0000-0400-000005000000}">
      <text>
        <r>
          <rPr>
            <sz val="9"/>
            <color indexed="81"/>
            <rFont val="Tahoma"/>
            <family val="2"/>
          </rPr>
          <t>This table summarizes how your program has been doing compared to target costs and outcomes with respect to the first metric you entered in the Outcomes Table</t>
        </r>
      </text>
    </comment>
    <comment ref="K88" authorId="0" shapeId="0" xr:uid="{00000000-0006-0000-0400-000006000000}">
      <text>
        <r>
          <rPr>
            <sz val="9"/>
            <color indexed="81"/>
            <rFont val="Tahoma"/>
            <family val="2"/>
          </rPr>
          <t>This table summarizes how your program has been doing compared to target costs and outcomes with respect to the first metric you entered in the Outcomes Table</t>
        </r>
      </text>
    </comment>
    <comment ref="K101" authorId="0" shapeId="0" xr:uid="{00000000-0006-0000-0400-000007000000}">
      <text>
        <r>
          <rPr>
            <sz val="9"/>
            <color indexed="81"/>
            <rFont val="Tahoma"/>
            <family val="2"/>
          </rPr>
          <t>This table summarizes how your program has been doing compared to target costs and outcomes with respect to the first metric you entered in the Outcomes Table</t>
        </r>
      </text>
    </comment>
    <comment ref="K114" authorId="0" shapeId="0" xr:uid="{00000000-0006-0000-0400-000008000000}">
      <text>
        <r>
          <rPr>
            <sz val="9"/>
            <color indexed="81"/>
            <rFont val="Tahoma"/>
            <family val="2"/>
          </rPr>
          <t>This table summarizes how your program has been doing compared to target costs and outcomes with respect to the first metric you entered in the Outcomes Table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Kovalova, Anastasija</author>
  </authors>
  <commentList>
    <comment ref="N21" authorId="0" shapeId="0" xr:uid="{00000000-0006-0000-0500-000001000000}">
      <text>
        <r>
          <rPr>
            <sz val="9"/>
            <color indexed="81"/>
            <rFont val="Tahoma"/>
            <family val="2"/>
          </rPr>
          <t>When evaluating whether you've met projected costs, consider thinking about what is driving your costs; personnel or non-personnel costs?</t>
        </r>
        <r>
          <rPr>
            <b/>
            <sz val="9"/>
            <color indexed="81"/>
            <rFont val="Tahoma"/>
            <family val="2"/>
          </rPr>
          <t xml:space="preserve">
</t>
        </r>
      </text>
    </comment>
    <comment ref="L47" authorId="0" shapeId="0" xr:uid="{00000000-0006-0000-0500-000002000000}">
      <text>
        <r>
          <rPr>
            <sz val="9"/>
            <color indexed="81"/>
            <rFont val="Tahoma"/>
            <family val="2"/>
          </rPr>
          <t xml:space="preserve">Enter the number your actual outcomes could be above or below the set target and still be considered within the range of meeting expected outcomes
</t>
        </r>
      </text>
    </comment>
    <comment ref="D48" authorId="0" shapeId="0" xr:uid="{00000000-0006-0000-0500-000003000000}">
      <text>
        <r>
          <rPr>
            <sz val="9"/>
            <color indexed="81"/>
            <rFont val="Tahoma"/>
            <family val="2"/>
          </rPr>
          <t>Make sure your metrics are measurable.  See the tab "Metric Selection" for more guidance in choosing the right metrics</t>
        </r>
      </text>
    </comment>
    <comment ref="F48" authorId="0" shapeId="0" xr:uid="{00000000-0006-0000-0500-000004000000}">
      <text>
        <r>
          <rPr>
            <sz val="9"/>
            <color indexed="81"/>
            <rFont val="Tahoma"/>
            <family val="2"/>
          </rPr>
          <t>Although you will aim to increase most metrics, there are certain metrics, such as drop out rates, where your goal may be to lower the metric from its current figure</t>
        </r>
      </text>
    </comment>
    <comment ref="K77" authorId="0" shapeId="0" xr:uid="{00000000-0006-0000-0500-000005000000}">
      <text>
        <r>
          <rPr>
            <sz val="9"/>
            <color indexed="81"/>
            <rFont val="Tahoma"/>
            <family val="2"/>
          </rPr>
          <t>This table summarizes how your program has been doing compared to target costs and outcomes with respect to the first metric you entered in the Outcomes Table</t>
        </r>
      </text>
    </comment>
    <comment ref="K88" authorId="0" shapeId="0" xr:uid="{00000000-0006-0000-0500-000006000000}">
      <text>
        <r>
          <rPr>
            <sz val="9"/>
            <color indexed="81"/>
            <rFont val="Tahoma"/>
            <family val="2"/>
          </rPr>
          <t>This table summarizes how your program has been doing compared to target costs and outcomes with respect to the first metric you entered in the Outcomes Table</t>
        </r>
      </text>
    </comment>
    <comment ref="K101" authorId="0" shapeId="0" xr:uid="{00000000-0006-0000-0500-000007000000}">
      <text>
        <r>
          <rPr>
            <sz val="9"/>
            <color indexed="81"/>
            <rFont val="Tahoma"/>
            <family val="2"/>
          </rPr>
          <t>This table summarizes how your program has been doing compared to target costs and outcomes with respect to the first metric you entered in the Outcomes Table</t>
        </r>
      </text>
    </comment>
    <comment ref="K114" authorId="0" shapeId="0" xr:uid="{00000000-0006-0000-0500-000008000000}">
      <text>
        <r>
          <rPr>
            <sz val="9"/>
            <color indexed="81"/>
            <rFont val="Tahoma"/>
            <family val="2"/>
          </rPr>
          <t>This table summarizes how your program has been doing compared to target costs and outcomes with respect to the first metric you entered in the Outcomes Table</t>
        </r>
      </text>
    </comment>
  </commentList>
</comments>
</file>

<file path=xl/sharedStrings.xml><?xml version="1.0" encoding="utf-8"?>
<sst xmlns="http://schemas.openxmlformats.org/spreadsheetml/2006/main" count="652" uniqueCount="139">
  <si>
    <t>Who are you targeting?</t>
  </si>
  <si>
    <t>Define the outcome: actual results</t>
  </si>
  <si>
    <t>Expected cost</t>
  </si>
  <si>
    <t>Actual cost</t>
  </si>
  <si>
    <t>Metric</t>
  </si>
  <si>
    <t>Cost</t>
  </si>
  <si>
    <t>On-Track</t>
  </si>
  <si>
    <t>Return</t>
  </si>
  <si>
    <t>Recommendation</t>
  </si>
  <si>
    <t>Maintain</t>
  </si>
  <si>
    <t>Optimize</t>
  </si>
  <si>
    <t>Meeting expectations         (On-Track)</t>
  </si>
  <si>
    <t>Program</t>
  </si>
  <si>
    <t>Student</t>
  </si>
  <si>
    <t xml:space="preserve">Staff </t>
  </si>
  <si>
    <t>Operations</t>
  </si>
  <si>
    <t>Other</t>
  </si>
  <si>
    <t>% special needs populations served</t>
  </si>
  <si>
    <t>Participant feedback</t>
  </si>
  <si>
    <t>Observed fidelity of implementation</t>
  </si>
  <si>
    <t>Average time spent on program per participant</t>
  </si>
  <si>
    <t>Program completion rate</t>
  </si>
  <si>
    <t>Attendance</t>
  </si>
  <si>
    <t>School climate</t>
  </si>
  <si>
    <t>Credit accumulation</t>
  </si>
  <si>
    <t>Assessment performance</t>
  </si>
  <si>
    <t>Behavior performance</t>
  </si>
  <si>
    <t>GPA</t>
  </si>
  <si>
    <t>Grade promotion</t>
  </si>
  <si>
    <t>High school graduation</t>
  </si>
  <si>
    <t>High school drop out rate</t>
  </si>
  <si>
    <t>Participation in accelerated curricula</t>
  </si>
  <si>
    <t>Performance in accelerated curricula</t>
  </si>
  <si>
    <t>Career placement rate</t>
  </si>
  <si>
    <t>College enrollment</t>
  </si>
  <si>
    <t>College remediation</t>
  </si>
  <si>
    <t>College graduation</t>
  </si>
  <si>
    <t>CTE course completions</t>
  </si>
  <si>
    <t>CTE certifications</t>
  </si>
  <si>
    <t>Staff</t>
  </si>
  <si>
    <t>Observation-based evaluation</t>
  </si>
  <si>
    <t>Retention of strong performers</t>
  </si>
  <si>
    <t>Job satisfaction</t>
  </si>
  <si>
    <t>School culture improvements</t>
  </si>
  <si>
    <t>Community benefits</t>
  </si>
  <si>
    <t>P/S</t>
  </si>
  <si>
    <t>Primary</t>
  </si>
  <si>
    <t>Secondary</t>
  </si>
  <si>
    <t>Actual Cost</t>
  </si>
  <si>
    <t>Define success: your target outcomes</t>
  </si>
  <si>
    <t>Define what you will be measuring</t>
  </si>
  <si>
    <t>Increase</t>
  </si>
  <si>
    <t>Decrease</t>
  </si>
  <si>
    <t>Metricdirection</t>
  </si>
  <si>
    <t>Lower than expected</t>
  </si>
  <si>
    <t xml:space="preserve">Greater than expected        </t>
  </si>
  <si>
    <t xml:space="preserve">Greater than expected </t>
  </si>
  <si>
    <t xml:space="preserve">Lower than expected </t>
  </si>
  <si>
    <t>+/-</t>
  </si>
  <si>
    <t>Greater than expected</t>
  </si>
  <si>
    <t>Name of metric</t>
  </si>
  <si>
    <t>Define your program</t>
  </si>
  <si>
    <t>Define current conditions</t>
  </si>
  <si>
    <t>This year's figures of the chosen metric</t>
  </si>
  <si>
    <t xml:space="preserve">    </t>
  </si>
  <si>
    <t xml:space="preserve">  Actual Cost</t>
  </si>
  <si>
    <t>Target population</t>
  </si>
  <si>
    <t>Cost table</t>
  </si>
  <si>
    <t>How do you choose the right one?</t>
  </si>
  <si>
    <t xml:space="preserve">2. Measurable; you must be able to easily track any changes in the metric </t>
  </si>
  <si>
    <t>Examples:</t>
  </si>
  <si>
    <t>List of potential metrics:</t>
  </si>
  <si>
    <t>A good metric must be:</t>
  </si>
  <si>
    <t>3. Specific</t>
  </si>
  <si>
    <t>Margin of error</t>
  </si>
  <si>
    <t>Is the goal to increase or decrease the metric?</t>
  </si>
  <si>
    <t>Drop out rate</t>
  </si>
  <si>
    <t>Math students</t>
  </si>
  <si>
    <t>Evaluate the information you've been tracking:</t>
  </si>
  <si>
    <r>
      <rPr>
        <sz val="11"/>
        <color rgb="FF000000"/>
        <rFont val="Calibri"/>
        <family val="2"/>
        <scheme val="minor"/>
      </rPr>
      <t>◦</t>
    </r>
    <r>
      <rPr>
        <sz val="11"/>
        <color theme="1"/>
        <rFont val="Calibri"/>
        <family val="2"/>
        <scheme val="minor"/>
      </rPr>
      <t xml:space="preserve"> District A's goal is to improve the professional development of its teachers.  Possible metrics include: teacher ratings and student achievement on certain tests</t>
    </r>
  </si>
  <si>
    <t>Year implemented:</t>
  </si>
  <si>
    <t>All high schools in the district</t>
  </si>
  <si>
    <t>Students Succeeding</t>
  </si>
  <si>
    <t>High school students</t>
  </si>
  <si>
    <t>A. Metric Description Table</t>
  </si>
  <si>
    <t>C. Metric Summary Table</t>
  </si>
  <si>
    <t>B. Decision-Making Matrix</t>
  </si>
  <si>
    <t>Actual - expected costs: Did you meet projections?</t>
  </si>
  <si>
    <t>Increase or Decrease?</t>
  </si>
  <si>
    <t>What is a success metric?</t>
  </si>
  <si>
    <r>
      <t xml:space="preserve">A success metric is </t>
    </r>
    <r>
      <rPr>
        <i/>
        <u/>
        <sz val="11"/>
        <color theme="1"/>
        <rFont val="Calibri"/>
        <family val="2"/>
        <scheme val="minor"/>
      </rPr>
      <t>what you are hoping to change</t>
    </r>
    <r>
      <rPr>
        <i/>
        <sz val="11"/>
        <color theme="1"/>
        <rFont val="Calibri"/>
        <family val="2"/>
        <scheme val="minor"/>
      </rPr>
      <t xml:space="preserve"> by implementing an initiative. This could be anything from graduation rates to the GPA of a certain cross section of students to the retention rate of high performing teachers and beyond.</t>
    </r>
  </si>
  <si>
    <t xml:space="preserve">1. Responsive. In order to demonstrate your program has had an effect, your metric should vary over time in response to changes in the district </t>
  </si>
  <si>
    <t>◦ District B's goal is to improve high school performance in math.  Possible metrics include: NAEP math scores, high school math GPA, and student attendance</t>
  </si>
  <si>
    <t>Note: This list is not comprehensive and should be used as a starting point for identifying the right metrics for you.</t>
  </si>
  <si>
    <t>Program name:</t>
  </si>
  <si>
    <t>Program department:</t>
  </si>
  <si>
    <t>Introduction</t>
  </si>
  <si>
    <t>Overview</t>
  </si>
  <si>
    <t>What will you get out of this activity?</t>
  </si>
  <si>
    <t>When should you do this activity?</t>
  </si>
  <si>
    <t>How long will it take to complete?</t>
  </si>
  <si>
    <t>Who should be involved?</t>
  </si>
  <si>
    <t>Is technical assistance support necessary?</t>
  </si>
  <si>
    <t>Tips &amp; Tricks</t>
  </si>
  <si>
    <t>Reconsider</t>
  </si>
  <si>
    <t>Evaluate</t>
  </si>
  <si>
    <t>Summary Matrix of Metric 1</t>
  </si>
  <si>
    <t>Summary Matrix of Metric 2</t>
  </si>
  <si>
    <t>Summary Matrix of Metric 3</t>
  </si>
  <si>
    <t>Summary Matrix of Metric 4</t>
  </si>
  <si>
    <t>What does this mean?</t>
  </si>
  <si>
    <t xml:space="preserve">  Interpreting the results:</t>
  </si>
  <si>
    <t xml:space="preserve">  Depending on how your actual costs and returns compare to your targets, the summary matrix </t>
  </si>
  <si>
    <t>Metric Selection</t>
  </si>
  <si>
    <t>Consider whether or not this program is worth continuing.  This program is not currently maximizing student outcomes and is costing as much or more than projected</t>
  </si>
  <si>
    <t>While this program is costing less than expected, it's also not producing the outcomes your district expected.  Reevaluate whether this investment is worth continuing and why you're not seeing the outcomes you planned for</t>
  </si>
  <si>
    <t>This program is producing the outcomes your district planned for, but it's also costing a lot more.  Is there a better way to get these outcomes?  Consider diving into the cost drivers of this program or finding a more efficient alternative</t>
  </si>
  <si>
    <t>Your program is on track in terms of costs and outcomes. Keep tracking its success</t>
  </si>
  <si>
    <t>How much is the program costing?</t>
  </si>
  <si>
    <t>What outcomes is your program producing?</t>
  </si>
  <si>
    <t>Actual - expected outcomes: Did you meet projections?</t>
  </si>
  <si>
    <t>Outcomes Table</t>
  </si>
  <si>
    <t>Actual outcome</t>
  </si>
  <si>
    <t>Outcome</t>
  </si>
  <si>
    <t>Actual outcomes</t>
  </si>
  <si>
    <t>Since most programs are likely to have effects on multiple aspects of your district, you may choose to track multiple metrics per program.</t>
  </si>
  <si>
    <t xml:space="preserve">Choosing the right metrics is crucial to tracking the outcomes and success of your investments.  </t>
  </si>
  <si>
    <t>1. Clearly identify the goals of your program. Where specifically do you want to see improvements?</t>
  </si>
  <si>
    <t>2. Pinpoint who your program is targeting (this may be multiple groups of people or different departments within the district)</t>
  </si>
  <si>
    <t>3. Choose one or more metrics that would demonstrate your program is moving towards its overarching goal</t>
  </si>
  <si>
    <t>1. A place to track target &amp; actual:
        - Costs
        - Outcomes
2.  A summary of each program's performance 
3.  A high level recommended action for each program based on how actual cost and outcomes compare to  original targets</t>
  </si>
  <si>
    <t>It should take 30 minutes to enter the data into the tracker. Defining the metrics and costs for each program or initiative may take additional time depending on who is involved.  This tracker should be part of an ongoing annual process of evaluating programs</t>
  </si>
  <si>
    <r>
      <t xml:space="preserve">All districts aim to use their dollars as effectively as possible in order to maximize student outcomes.  This tool helps districts think specifically about the intended results of their investments and track their success. The Program Success Tracker compares the projected outcomes and costs of an investment to the actual outcomes and costs of an investment in order to measure its relative success. Districts can use this tool to regularly evaluate program success and identify potential areas for either increased investment or disinvestment of resources.  
</t>
    </r>
    <r>
      <rPr>
        <b/>
        <sz val="11"/>
        <color theme="1"/>
        <rFont val="Calibri"/>
        <family val="2"/>
        <scheme val="minor"/>
      </rPr>
      <t xml:space="preserve">
Specifically, this tool may be used to:</t>
    </r>
    <r>
      <rPr>
        <sz val="11"/>
        <color theme="1"/>
        <rFont val="Calibri"/>
        <family val="2"/>
        <scheme val="minor"/>
      </rPr>
      <t xml:space="preserve">
-Set annual target costs and outcomes for each new program
-Track annual  costs and outcomes of programs
-Track outcomes of specific programs across different target populations and metrics
-Evaluate costs and outcomes at a high level by comparing outcomes to targets
-Identify ineffective programs</t>
    </r>
  </si>
  <si>
    <r>
      <rPr>
        <b/>
        <sz val="11"/>
        <color theme="1"/>
        <rFont val="Calibri"/>
        <family val="2"/>
        <scheme val="minor"/>
      </rPr>
      <t xml:space="preserve">Technical assistance support is not recommended
</t>
    </r>
    <r>
      <rPr>
        <sz val="11"/>
        <color theme="1"/>
        <rFont val="Calibri"/>
        <family val="2"/>
        <scheme val="minor"/>
      </rPr>
      <t xml:space="preserve">This tracker does not involve gathering or analyzing any past data on programs.  Your district should be able to track costs and outcomes on its own moving forward with the support of this tool.  You may want to involve external assistance in setting metrics for your project but it is not always necessary. </t>
    </r>
  </si>
  <si>
    <r>
      <rPr>
        <i/>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Choosing the right metric: </t>
    </r>
    <r>
      <rPr>
        <sz val="11"/>
        <color theme="1"/>
        <rFont val="Calibri"/>
        <family val="2"/>
        <scheme val="minor"/>
      </rPr>
      <t xml:space="preserve">Districts must be careful to track the right things when evaluating the effectiveness of their investments.  Reference the </t>
    </r>
    <r>
      <rPr>
        <i/>
        <sz val="11"/>
        <color theme="1"/>
        <rFont val="Calibri"/>
        <family val="2"/>
        <scheme val="minor"/>
      </rPr>
      <t>"Metric Selection" tab</t>
    </r>
    <r>
      <rPr>
        <sz val="11"/>
        <color theme="1"/>
        <rFont val="Calibri"/>
        <family val="2"/>
        <scheme val="minor"/>
      </rPr>
      <t xml:space="preserve"> for more guidance around this topic
- </t>
    </r>
    <r>
      <rPr>
        <b/>
        <sz val="11"/>
        <color theme="1"/>
        <rFont val="Calibri"/>
        <family val="2"/>
        <scheme val="minor"/>
      </rPr>
      <t xml:space="preserve">Interpreting program performance: </t>
    </r>
    <r>
      <rPr>
        <sz val="11"/>
        <color theme="1"/>
        <rFont val="Calibri"/>
        <family val="2"/>
        <scheme val="minor"/>
      </rPr>
      <t>This tool provides an overall summary of whether costs and outcomes are meeting targets.  However,</t>
    </r>
    <r>
      <rPr>
        <b/>
        <sz val="11"/>
        <color theme="1"/>
        <rFont val="Calibri"/>
        <family val="2"/>
        <scheme val="minor"/>
      </rPr>
      <t xml:space="preserve"> i</t>
    </r>
    <r>
      <rPr>
        <sz val="11"/>
        <color theme="1"/>
        <rFont val="Calibri"/>
        <family val="2"/>
        <scheme val="minor"/>
      </rPr>
      <t xml:space="preserve">t will be important to dig deeper and identify the specific drivers within costs and outcomes when evaluating your programs. </t>
    </r>
    <r>
      <rPr>
        <i/>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Identifying next steps: </t>
    </r>
    <r>
      <rPr>
        <sz val="11"/>
        <color theme="1"/>
        <rFont val="Calibri"/>
        <family val="2"/>
        <scheme val="minor"/>
      </rPr>
      <t xml:space="preserve">The recommended steps moving forward in this tracker are fairly general.  Use your judgement and interpret program performance for yourself as well.  
- </t>
    </r>
    <r>
      <rPr>
        <b/>
        <sz val="11"/>
        <color theme="1"/>
        <rFont val="Calibri"/>
        <family val="2"/>
        <scheme val="minor"/>
      </rPr>
      <t>Additional consideration:</t>
    </r>
    <r>
      <rPr>
        <sz val="11"/>
        <color theme="1"/>
        <rFont val="Calibri"/>
        <family val="2"/>
        <scheme val="minor"/>
      </rPr>
      <t xml:space="preserve">  Alongside this process, issues of equity, implementation ability and ease, and strategic priorities should also be considered in justifying budget decisions to stakeholders.   
</t>
    </r>
  </si>
  <si>
    <r>
      <rPr>
        <b/>
        <sz val="11"/>
        <color theme="1"/>
        <rFont val="Calibri"/>
        <family val="2"/>
        <scheme val="minor"/>
      </rPr>
      <t xml:space="preserve">District leadership </t>
    </r>
    <r>
      <rPr>
        <sz val="11"/>
        <color theme="1"/>
        <rFont val="Calibri"/>
        <family val="2"/>
        <scheme val="minor"/>
      </rPr>
      <t xml:space="preserve">may use this tool as they further explore cost savings opportunities. 
</t>
    </r>
    <r>
      <rPr>
        <b/>
        <sz val="11"/>
        <color theme="1"/>
        <rFont val="Calibri"/>
        <family val="2"/>
        <scheme val="minor"/>
      </rPr>
      <t xml:space="preserve">Accountability staff </t>
    </r>
    <r>
      <rPr>
        <sz val="11"/>
        <color theme="1"/>
        <rFont val="Calibri"/>
        <family val="2"/>
        <scheme val="minor"/>
      </rPr>
      <t>may also use this tool to evaluate the success of programs</t>
    </r>
  </si>
  <si>
    <t>4. Make sure your metrics fit the criteria of being 1) responsive, 2) measurable, and 3) specific</t>
  </si>
  <si>
    <r>
      <rPr>
        <b/>
        <sz val="11"/>
        <rFont val="Calibri"/>
        <family val="2"/>
        <scheme val="minor"/>
      </rPr>
      <t>Step 2: Set Instructional Priorities</t>
    </r>
    <r>
      <rPr>
        <sz val="11"/>
        <rFont val="Calibri"/>
        <family val="2"/>
        <scheme val="minor"/>
      </rPr>
      <t xml:space="preserve">
As your district develops and sets instructional priorities you can use this tracker to help you set metrics you will use to track those priorities
</t>
    </r>
    <r>
      <rPr>
        <b/>
        <sz val="11"/>
        <rFont val="Calibri"/>
        <family val="2"/>
        <scheme val="minor"/>
      </rPr>
      <t>Step 4: Implement Plan</t>
    </r>
    <r>
      <rPr>
        <sz val="11"/>
        <rFont val="Calibri"/>
        <family val="2"/>
        <scheme val="minor"/>
      </rPr>
      <t xml:space="preserve">
As a way to support the decisions you've outlined in your strategic financial plan, you can use this tracker to help formulate evaluations for new investments going forward 
</t>
    </r>
    <r>
      <rPr>
        <b/>
        <sz val="11"/>
        <rFont val="Calibri"/>
        <family val="2"/>
        <scheme val="minor"/>
      </rPr>
      <t xml:space="preserve">
Step 5: Ensure Sustainability</t>
    </r>
    <r>
      <rPr>
        <sz val="11"/>
        <rFont val="Calibri"/>
        <family val="2"/>
        <scheme val="minor"/>
      </rPr>
      <t xml:space="preserve">
Track the costs and outcomes of each new program on a yearly basis to ensure your dollars are being spent effectively</t>
    </r>
  </si>
  <si>
    <t xml:space="preserve">  within each "Program" tab will suggest one of four possible next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</si>
</sst>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color theme="0"/>
      <name val="Arial"/>
      <family val="2"/>
    </font>
    <font>
      <sz val="8"/>
      <color theme="1"/>
      <name val="Calibri"/>
      <family val="2"/>
      <scheme val="minor"/>
    </font>
    <font>
      <b/>
      <sz val="10"/>
      <color theme="0"/>
      <name val="Calibri"/>
      <family val="2"/>
      <scheme val="minor"/>
    </font>
    <font>
      <b/>
      <sz val="18"/>
      <color theme="1"/>
      <name val="Calibri"/>
      <family val="2"/>
      <scheme val="minor"/>
    </font>
    <font>
      <b/>
      <i/>
      <sz val="14"/>
      <color theme="1"/>
      <name val="Calibri"/>
      <family val="2"/>
      <scheme val="minor"/>
    </font>
    <font>
      <sz val="14"/>
      <color theme="1"/>
      <name val="Calibri"/>
      <family val="2"/>
      <scheme val="minor"/>
    </font>
    <font>
      <sz val="11"/>
      <color theme="1"/>
      <name val="Calibri"/>
      <family val="2"/>
      <scheme val="minor"/>
    </font>
    <font>
      <i/>
      <sz val="11"/>
      <color theme="1"/>
      <name val="Calibri"/>
      <family val="2"/>
      <scheme val="minor"/>
    </font>
    <font>
      <b/>
      <u/>
      <sz val="18"/>
      <color rgb="FF000000"/>
      <name val="Calibri"/>
      <family val="2"/>
      <scheme val="minor"/>
    </font>
    <font>
      <sz val="12"/>
      <color rgb="FF000000"/>
      <name val="Calibri"/>
      <family val="2"/>
      <scheme val="minor"/>
    </font>
    <font>
      <b/>
      <sz val="12"/>
      <color rgb="FF000000"/>
      <name val="Calibri"/>
      <family val="2"/>
      <scheme val="minor"/>
    </font>
    <font>
      <i/>
      <sz val="12"/>
      <color rgb="FF000000"/>
      <name val="Calibri"/>
      <family val="2"/>
      <scheme val="minor"/>
    </font>
    <font>
      <sz val="11"/>
      <color rgb="FF000000"/>
      <name val="Calibri"/>
      <family val="2"/>
      <scheme val="minor"/>
    </font>
    <font>
      <b/>
      <sz val="14"/>
      <color rgb="FF000000"/>
      <name val="Calibri"/>
      <family val="2"/>
      <scheme val="minor"/>
    </font>
    <font>
      <sz val="14"/>
      <color rgb="FF000000"/>
      <name val="Calibri"/>
      <family val="2"/>
      <scheme val="minor"/>
    </font>
    <font>
      <b/>
      <sz val="11"/>
      <color theme="0"/>
      <name val="Arial"/>
      <family val="2"/>
    </font>
    <font>
      <i/>
      <u/>
      <sz val="11"/>
      <color theme="1"/>
      <name val="Calibri"/>
      <family val="2"/>
      <scheme val="minor"/>
    </font>
    <font>
      <b/>
      <sz val="9"/>
      <color indexed="81"/>
      <name val="Tahoma"/>
      <family val="2"/>
    </font>
    <font>
      <sz val="9"/>
      <color indexed="81"/>
      <name val="Tahoma"/>
      <family val="2"/>
    </font>
    <font>
      <b/>
      <sz val="18"/>
      <color theme="0"/>
      <name val="Calibri"/>
      <family val="2"/>
      <scheme val="minor"/>
    </font>
    <font>
      <b/>
      <sz val="14"/>
      <color theme="1"/>
      <name val="Calibri"/>
      <family val="2"/>
      <scheme val="minor"/>
    </font>
    <font>
      <b/>
      <sz val="11"/>
      <name val="Calibri"/>
      <family val="2"/>
      <scheme val="minor"/>
    </font>
    <font>
      <sz val="12"/>
      <color theme="1"/>
      <name val="Calibri"/>
      <family val="2"/>
      <scheme val="minor"/>
    </font>
    <font>
      <b/>
      <sz val="16"/>
      <color theme="0"/>
      <name val="Calibri"/>
      <family val="2"/>
      <scheme val="minor"/>
    </font>
    <font>
      <b/>
      <i/>
      <sz val="16"/>
      <color theme="0"/>
      <name val="Calibri"/>
      <family val="2"/>
      <scheme val="minor"/>
    </font>
    <font>
      <sz val="11"/>
      <name val="Calibri"/>
      <family val="2"/>
      <scheme val="minor"/>
    </font>
  </fonts>
  <fills count="1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FFCC"/>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FFC7CE"/>
        <bgColor indexed="64"/>
      </patternFill>
    </fill>
    <fill>
      <patternFill patternType="solid">
        <fgColor rgb="FF085085"/>
        <bgColor indexed="64"/>
      </patternFill>
    </fill>
    <fill>
      <patternFill patternType="solid">
        <fgColor rgb="FF9FA0A2"/>
        <bgColor indexed="64"/>
      </patternFill>
    </fill>
    <fill>
      <patternFill patternType="solid">
        <fgColor rgb="FFE4E4E4"/>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3"/>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right/>
      <top/>
      <bottom style="medium">
        <color indexed="64"/>
      </bottom>
      <diagonal/>
    </border>
    <border>
      <left/>
      <right/>
      <top/>
      <bottom style="double">
        <color indexed="64"/>
      </bottom>
      <diagonal/>
    </border>
    <border>
      <left style="thin">
        <color rgb="FFB2B2B2"/>
      </left>
      <right style="thin">
        <color rgb="FFB2B2B2"/>
      </right>
      <top style="thin">
        <color rgb="FFB2B2B2"/>
      </top>
      <bottom style="thin">
        <color rgb="FFB2B2B2"/>
      </bottom>
      <diagonal/>
    </border>
    <border>
      <left style="thin">
        <color theme="3"/>
      </left>
      <right/>
      <top style="thin">
        <color theme="3"/>
      </top>
      <bottom style="thin">
        <color indexed="64"/>
      </bottom>
      <diagonal/>
    </border>
    <border>
      <left/>
      <right style="thin">
        <color theme="3"/>
      </right>
      <top style="thin">
        <color theme="3"/>
      </top>
      <bottom style="thin">
        <color indexed="64"/>
      </bottom>
      <diagonal/>
    </border>
    <border>
      <left style="thin">
        <color theme="3"/>
      </left>
      <right/>
      <top style="thin">
        <color indexed="64"/>
      </top>
      <bottom style="thin">
        <color indexed="64"/>
      </bottom>
      <diagonal/>
    </border>
    <border>
      <left/>
      <right style="thin">
        <color theme="3"/>
      </right>
      <top style="thin">
        <color indexed="64"/>
      </top>
      <bottom style="thin">
        <color indexed="64"/>
      </bottom>
      <diagonal/>
    </border>
    <border>
      <left style="thin">
        <color theme="3"/>
      </left>
      <right/>
      <top style="thin">
        <color indexed="64"/>
      </top>
      <bottom style="thin">
        <color theme="3"/>
      </bottom>
      <diagonal/>
    </border>
    <border>
      <left/>
      <right style="thin">
        <color theme="3"/>
      </right>
      <top style="thin">
        <color indexed="64"/>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BCBCBC"/>
      </left>
      <right/>
      <top style="thin">
        <color rgb="FFBCBCBC"/>
      </top>
      <bottom/>
      <diagonal/>
    </border>
    <border>
      <left/>
      <right/>
      <top style="thin">
        <color rgb="FFBCBCBC"/>
      </top>
      <bottom/>
      <diagonal/>
    </border>
    <border>
      <left/>
      <right style="thin">
        <color rgb="FFBCBCBC"/>
      </right>
      <top style="thin">
        <color rgb="FFBCBCBC"/>
      </top>
      <bottom/>
      <diagonal/>
    </border>
    <border>
      <left style="thin">
        <color rgb="FFBCBCBC"/>
      </left>
      <right/>
      <top/>
      <bottom/>
      <diagonal/>
    </border>
    <border>
      <left/>
      <right style="thin">
        <color rgb="FFBCBCBC"/>
      </right>
      <top/>
      <bottom/>
      <diagonal/>
    </border>
    <border>
      <left style="thin">
        <color rgb="FFBCBCBC"/>
      </left>
      <right/>
      <top/>
      <bottom style="thin">
        <color rgb="FFBCBCBC"/>
      </bottom>
      <diagonal/>
    </border>
    <border>
      <left/>
      <right/>
      <top/>
      <bottom style="thin">
        <color rgb="FFBCBCBC"/>
      </bottom>
      <diagonal/>
    </border>
    <border>
      <left/>
      <right style="thin">
        <color rgb="FFBCBCBC"/>
      </right>
      <top/>
      <bottom style="thin">
        <color rgb="FFBCBCBC"/>
      </bottom>
      <diagonal/>
    </border>
    <border>
      <left style="thin">
        <color indexed="64"/>
      </left>
      <right/>
      <top style="thin">
        <color indexed="64"/>
      </top>
      <bottom style="medium">
        <color indexed="64"/>
      </bottom>
      <diagonal/>
    </border>
  </borders>
  <cellStyleXfs count="4">
    <xf numFmtId="0" fontId="0" fillId="0" borderId="0"/>
    <xf numFmtId="0" fontId="3" fillId="0" borderId="0"/>
    <xf numFmtId="44" fontId="10" fillId="0" borderId="0" applyFont="0" applyFill="0" applyBorder="0" applyAlignment="0" applyProtection="0"/>
    <xf numFmtId="0" fontId="10" fillId="6" borderId="21" applyNumberFormat="0" applyFont="0" applyAlignment="0" applyProtection="0"/>
  </cellStyleXfs>
  <cellXfs count="222">
    <xf numFmtId="0" fontId="0" fillId="0" borderId="0" xfId="0"/>
    <xf numFmtId="0" fontId="0" fillId="4" borderId="1" xfId="0" applyFill="1" applyBorder="1"/>
    <xf numFmtId="0" fontId="8" fillId="0" borderId="0" xfId="0" applyFont="1"/>
    <xf numFmtId="0" fontId="9" fillId="0" borderId="0" xfId="0" applyFont="1"/>
    <xf numFmtId="0" fontId="1" fillId="0" borderId="0" xfId="0" applyFont="1" applyFill="1" applyBorder="1" applyAlignment="1">
      <alignment vertical="center"/>
    </xf>
    <xf numFmtId="0" fontId="0" fillId="0" borderId="0" xfId="0" applyFill="1" applyBorder="1" applyAlignment="1"/>
    <xf numFmtId="0" fontId="0" fillId="0" borderId="0" xfId="0" applyFill="1"/>
    <xf numFmtId="0" fontId="0" fillId="0" borderId="0" xfId="0" applyFill="1" applyBorder="1"/>
    <xf numFmtId="0" fontId="6" fillId="0" borderId="0" xfId="0" applyFont="1" applyFill="1" applyBorder="1" applyAlignment="1">
      <alignment horizontal="center" wrapText="1"/>
    </xf>
    <xf numFmtId="0" fontId="1" fillId="0" borderId="0" xfId="0" applyFont="1" applyFill="1" applyBorder="1" applyAlignment="1">
      <alignment horizontal="center" wrapText="1"/>
    </xf>
    <xf numFmtId="0" fontId="5" fillId="0" borderId="0" xfId="0" applyFont="1" applyFill="1" applyBorder="1" applyAlignment="1">
      <alignment wrapText="1"/>
    </xf>
    <xf numFmtId="0" fontId="1" fillId="0" borderId="0" xfId="0" applyFont="1" applyFill="1" applyBorder="1" applyAlignment="1"/>
    <xf numFmtId="0" fontId="1" fillId="0" borderId="0" xfId="0" applyFont="1" applyFill="1" applyBorder="1" applyAlignment="1">
      <alignment horizontal="center" vertical="center" wrapText="1"/>
    </xf>
    <xf numFmtId="0" fontId="0" fillId="0" borderId="0" xfId="0" applyBorder="1"/>
    <xf numFmtId="0" fontId="0" fillId="0" borderId="0" xfId="0" applyFill="1" applyBorder="1" applyAlignment="1">
      <alignment vertical="center" wrapText="1"/>
    </xf>
    <xf numFmtId="0" fontId="0" fillId="4" borderId="1" xfId="0" applyFill="1" applyBorder="1" applyAlignment="1">
      <alignment wrapText="1"/>
    </xf>
    <xf numFmtId="0" fontId="1" fillId="0" borderId="0" xfId="0" applyFont="1" applyFill="1" applyBorder="1" applyAlignment="1">
      <alignment vertical="center" textRotation="90"/>
    </xf>
    <xf numFmtId="0" fontId="2" fillId="0" borderId="0" xfId="0" applyFont="1" applyFill="1" applyBorder="1" applyAlignment="1">
      <alignment vertical="center"/>
    </xf>
    <xf numFmtId="0" fontId="2" fillId="0" borderId="0" xfId="0" applyFont="1"/>
    <xf numFmtId="0" fontId="0" fillId="0" borderId="0" xfId="0" applyFont="1"/>
    <xf numFmtId="0" fontId="0" fillId="0" borderId="0" xfId="0" applyBorder="1" applyAlignment="1"/>
    <xf numFmtId="0" fontId="0" fillId="0" borderId="0" xfId="0" applyBorder="1" applyAlignment="1">
      <alignment horizontal="center" vertical="center"/>
    </xf>
    <xf numFmtId="0" fontId="1" fillId="0" borderId="0" xfId="0" applyFont="1" applyFill="1" applyBorder="1" applyAlignment="1">
      <alignment horizontal="center" vertical="center" textRotation="90"/>
    </xf>
    <xf numFmtId="0" fontId="1" fillId="0" borderId="0" xfId="0" applyFont="1" applyFill="1" applyBorder="1" applyAlignment="1">
      <alignment horizontal="center" vertical="center"/>
    </xf>
    <xf numFmtId="44" fontId="0" fillId="0" borderId="0" xfId="2" applyFont="1" applyFill="1" applyBorder="1"/>
    <xf numFmtId="44" fontId="0" fillId="0" borderId="0" xfId="0" applyNumberFormat="1" applyFill="1" applyBorder="1" applyAlignment="1">
      <alignment vertical="center" wrapText="1"/>
    </xf>
    <xf numFmtId="0" fontId="0" fillId="0" borderId="0" xfId="0" quotePrefix="1" applyFill="1" applyBorder="1"/>
    <xf numFmtId="0" fontId="1" fillId="0" borderId="0" xfId="0" applyFont="1" applyFill="1" applyBorder="1" applyAlignment="1">
      <alignment horizontal="centerContinuous"/>
    </xf>
    <xf numFmtId="0" fontId="0" fillId="0" borderId="0" xfId="0" applyFill="1" applyBorder="1" applyAlignment="1">
      <alignment horizontal="center" vertical="center"/>
    </xf>
    <xf numFmtId="0" fontId="0" fillId="0" borderId="0" xfId="0" applyFont="1" applyAlignment="1">
      <alignment horizontal="center" vertical="center"/>
    </xf>
    <xf numFmtId="0" fontId="0" fillId="0" borderId="19" xfId="0" applyBorder="1"/>
    <xf numFmtId="0" fontId="0" fillId="0" borderId="19" xfId="0" applyFill="1" applyBorder="1"/>
    <xf numFmtId="0" fontId="0" fillId="0" borderId="20" xfId="0" applyBorder="1"/>
    <xf numFmtId="0" fontId="8" fillId="0" borderId="0" xfId="0" applyFont="1" applyBorder="1"/>
    <xf numFmtId="0" fontId="0" fillId="0" borderId="0" xfId="0" applyFont="1" applyBorder="1"/>
    <xf numFmtId="0" fontId="2" fillId="0" borderId="0" xfId="0" applyFont="1" applyFill="1" applyBorder="1"/>
    <xf numFmtId="0" fontId="7" fillId="5" borderId="2" xfId="0" applyFont="1" applyFill="1" applyBorder="1" applyAlignment="1"/>
    <xf numFmtId="0" fontId="0" fillId="5" borderId="2" xfId="0" applyFill="1" applyBorder="1"/>
    <xf numFmtId="0" fontId="0" fillId="5" borderId="0" xfId="0" applyFill="1" applyBorder="1"/>
    <xf numFmtId="0" fontId="0" fillId="5" borderId="18" xfId="0" applyFill="1" applyBorder="1"/>
    <xf numFmtId="0" fontId="4" fillId="5" borderId="18" xfId="1" applyFont="1" applyFill="1" applyBorder="1" applyAlignment="1" applyProtection="1"/>
    <xf numFmtId="0" fontId="0" fillId="5" borderId="0" xfId="0" applyFill="1" applyBorder="1" applyAlignment="1"/>
    <xf numFmtId="0" fontId="0" fillId="5" borderId="18" xfId="0" applyFill="1" applyBorder="1" applyAlignment="1"/>
    <xf numFmtId="0" fontId="1" fillId="5" borderId="18" xfId="0" applyFont="1" applyFill="1" applyBorder="1"/>
    <xf numFmtId="0" fontId="11" fillId="5" borderId="18" xfId="0" applyFont="1" applyFill="1" applyBorder="1" applyAlignment="1">
      <alignment horizontal="center" vertical="center"/>
    </xf>
    <xf numFmtId="0" fontId="1" fillId="0" borderId="0" xfId="3" applyFont="1" applyFill="1" applyBorder="1" applyAlignment="1">
      <alignment horizontal="left" wrapText="1"/>
    </xf>
    <xf numFmtId="0" fontId="0" fillId="2" borderId="0" xfId="0" applyFill="1"/>
    <xf numFmtId="0" fontId="0" fillId="2" borderId="0" xfId="0" applyFill="1" applyAlignment="1">
      <alignment wrapText="1"/>
    </xf>
    <xf numFmtId="0" fontId="0" fillId="0" borderId="0" xfId="0" applyAlignment="1">
      <alignment wrapText="1"/>
    </xf>
    <xf numFmtId="0" fontId="2" fillId="2" borderId="0" xfId="0" applyFont="1" applyFill="1"/>
    <xf numFmtId="0" fontId="0" fillId="0" borderId="6" xfId="0" applyBorder="1"/>
    <xf numFmtId="0" fontId="0" fillId="7" borderId="1" xfId="0" applyFont="1" applyFill="1" applyBorder="1" applyAlignment="1">
      <alignment horizontal="center" vertical="center"/>
    </xf>
    <xf numFmtId="0" fontId="0" fillId="8" borderId="1" xfId="0" applyFont="1" applyFill="1" applyBorder="1" applyAlignment="1">
      <alignment horizontal="center" vertical="center"/>
    </xf>
    <xf numFmtId="0" fontId="0" fillId="9" borderId="1" xfId="0" applyFont="1" applyFill="1" applyBorder="1" applyAlignment="1">
      <alignment horizontal="center" vertical="center"/>
    </xf>
    <xf numFmtId="0" fontId="0" fillId="10" borderId="1" xfId="0" applyFont="1" applyFill="1" applyBorder="1" applyAlignment="1">
      <alignment horizontal="center" vertical="center"/>
    </xf>
    <xf numFmtId="0" fontId="1" fillId="0" borderId="19" xfId="0" applyFont="1" applyFill="1" applyBorder="1" applyAlignment="1">
      <alignment horizontal="center" vertical="center"/>
    </xf>
    <xf numFmtId="44" fontId="0" fillId="0" borderId="19" xfId="2" applyFont="1" applyFill="1" applyBorder="1"/>
    <xf numFmtId="44" fontId="0" fillId="0" borderId="19" xfId="0" applyNumberFormat="1" applyFill="1" applyBorder="1" applyAlignment="1">
      <alignment vertical="center" wrapText="1"/>
    </xf>
    <xf numFmtId="0" fontId="11" fillId="0" borderId="0" xfId="0" applyFont="1"/>
    <xf numFmtId="0" fontId="0" fillId="0" borderId="0" xfId="0" applyFill="1" applyAlignment="1">
      <alignment wrapText="1"/>
    </xf>
    <xf numFmtId="0" fontId="0" fillId="2" borderId="0" xfId="0" applyFill="1" applyBorder="1"/>
    <xf numFmtId="0" fontId="0" fillId="2" borderId="0" xfId="0" applyFill="1" applyBorder="1" applyAlignment="1"/>
    <xf numFmtId="0" fontId="0" fillId="2" borderId="0" xfId="0" applyFill="1" applyAlignment="1"/>
    <xf numFmtId="0" fontId="11" fillId="2" borderId="0" xfId="0" applyFont="1" applyFill="1" applyBorder="1" applyAlignment="1">
      <alignment horizontal="center" vertical="center"/>
    </xf>
    <xf numFmtId="0" fontId="6" fillId="2" borderId="0" xfId="0" applyFont="1" applyFill="1" applyBorder="1" applyAlignment="1">
      <alignment horizontal="center" wrapText="1"/>
    </xf>
    <xf numFmtId="0" fontId="1" fillId="2" borderId="0" xfId="0" applyFont="1" applyFill="1" applyBorder="1" applyAlignment="1">
      <alignment horizontal="center" wrapText="1"/>
    </xf>
    <xf numFmtId="0" fontId="1" fillId="2" borderId="0"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ill="1" applyBorder="1" applyAlignment="1">
      <alignment vertical="center" wrapText="1"/>
    </xf>
    <xf numFmtId="0" fontId="0" fillId="2" borderId="0" xfId="0" applyFill="1" applyBorder="1" applyAlignment="1">
      <alignment vertical="center"/>
    </xf>
    <xf numFmtId="0" fontId="7" fillId="5" borderId="0" xfId="0" applyFont="1" applyFill="1" applyBorder="1" applyAlignment="1"/>
    <xf numFmtId="0" fontId="19" fillId="2" borderId="24" xfId="1" applyFont="1" applyFill="1" applyBorder="1" applyAlignment="1" applyProtection="1"/>
    <xf numFmtId="0" fontId="4" fillId="2" borderId="25" xfId="1" applyFont="1" applyFill="1" applyBorder="1" applyAlignment="1" applyProtection="1"/>
    <xf numFmtId="0" fontId="19" fillId="2" borderId="26" xfId="1" applyFont="1" applyFill="1" applyBorder="1" applyAlignment="1" applyProtection="1"/>
    <xf numFmtId="0" fontId="4" fillId="2" borderId="27" xfId="1" applyFont="1" applyFill="1" applyBorder="1" applyAlignment="1" applyProtection="1"/>
    <xf numFmtId="0" fontId="0" fillId="0" borderId="10" xfId="0" applyFill="1" applyBorder="1"/>
    <xf numFmtId="0" fontId="4" fillId="2" borderId="23" xfId="1" applyFont="1" applyFill="1" applyBorder="1" applyAlignment="1" applyProtection="1"/>
    <xf numFmtId="0" fontId="19" fillId="2" borderId="22" xfId="1" applyFont="1" applyFill="1" applyBorder="1" applyAlignment="1" applyProtection="1"/>
    <xf numFmtId="164" fontId="0" fillId="4" borderId="36" xfId="2" applyNumberFormat="1" applyFont="1" applyFill="1" applyBorder="1"/>
    <xf numFmtId="164" fontId="0" fillId="4" borderId="37" xfId="2" applyNumberFormat="1" applyFont="1" applyFill="1" applyBorder="1"/>
    <xf numFmtId="164" fontId="0" fillId="4" borderId="38" xfId="2" applyNumberFormat="1" applyFont="1" applyFill="1" applyBorder="1"/>
    <xf numFmtId="0" fontId="0" fillId="11" borderId="39" xfId="0" applyFill="1" applyBorder="1" applyAlignment="1">
      <alignment horizontal="center" wrapText="1"/>
    </xf>
    <xf numFmtId="0" fontId="0" fillId="4" borderId="35" xfId="0" applyFill="1" applyBorder="1" applyAlignment="1">
      <alignment wrapText="1"/>
    </xf>
    <xf numFmtId="0" fontId="0" fillId="11" borderId="39" xfId="0" applyFill="1" applyBorder="1" applyAlignment="1">
      <alignment horizontal="center"/>
    </xf>
    <xf numFmtId="0" fontId="0" fillId="4" borderId="35" xfId="0" applyFill="1" applyBorder="1"/>
    <xf numFmtId="0" fontId="0" fillId="11" borderId="36" xfId="0" applyFill="1" applyBorder="1" applyAlignment="1">
      <alignment horizontal="center"/>
    </xf>
    <xf numFmtId="0" fontId="0" fillId="4" borderId="37" xfId="0" applyFill="1" applyBorder="1"/>
    <xf numFmtId="0" fontId="0" fillId="4" borderId="38" xfId="0" applyFill="1" applyBorder="1"/>
    <xf numFmtId="0" fontId="0" fillId="4" borderId="39" xfId="0" applyFill="1" applyBorder="1" applyAlignment="1">
      <alignment wrapText="1"/>
    </xf>
    <xf numFmtId="0" fontId="0" fillId="4" borderId="36" xfId="0" applyFill="1" applyBorder="1" applyAlignment="1">
      <alignment wrapText="1"/>
    </xf>
    <xf numFmtId="0" fontId="0" fillId="4" borderId="37" xfId="0" applyFill="1" applyBorder="1" applyAlignment="1">
      <alignment wrapText="1"/>
    </xf>
    <xf numFmtId="0" fontId="0" fillId="4" borderId="38" xfId="0" applyFill="1" applyBorder="1" applyAlignment="1">
      <alignment wrapText="1"/>
    </xf>
    <xf numFmtId="0" fontId="1" fillId="2" borderId="40" xfId="0" applyFont="1" applyFill="1" applyBorder="1" applyAlignment="1">
      <alignment horizontal="center" vertical="center" wrapText="1"/>
    </xf>
    <xf numFmtId="0" fontId="0" fillId="4" borderId="41" xfId="0" applyFill="1" applyBorder="1" applyAlignment="1">
      <alignment wrapText="1"/>
    </xf>
    <xf numFmtId="0" fontId="0" fillId="4" borderId="41" xfId="0" applyFill="1" applyBorder="1"/>
    <xf numFmtId="0" fontId="0" fillId="4" borderId="42" xfId="0" applyFill="1" applyBorder="1"/>
    <xf numFmtId="0" fontId="6" fillId="2" borderId="43" xfId="0" applyFont="1" applyFill="1" applyBorder="1" applyAlignment="1">
      <alignment horizontal="center" vertical="center" wrapText="1"/>
    </xf>
    <xf numFmtId="164" fontId="0" fillId="4" borderId="44" xfId="2" applyNumberFormat="1" applyFont="1" applyFill="1" applyBorder="1"/>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4" borderId="39" xfId="0" applyFill="1" applyBorder="1"/>
    <xf numFmtId="0" fontId="0" fillId="4" borderId="36" xfId="0" applyFill="1" applyBorder="1"/>
    <xf numFmtId="0" fontId="13" fillId="0" borderId="0" xfId="0" applyFont="1" applyFill="1" applyBorder="1" applyAlignment="1">
      <alignment horizontal="center" wrapText="1"/>
    </xf>
    <xf numFmtId="0" fontId="0" fillId="0" borderId="0" xfId="0" applyFill="1" applyBorder="1" applyAlignment="1">
      <alignment wrapText="1"/>
    </xf>
    <xf numFmtId="0" fontId="17" fillId="0" borderId="0" xfId="0" applyFont="1" applyFill="1" applyBorder="1" applyAlignment="1">
      <alignment wrapText="1"/>
    </xf>
    <xf numFmtId="0" fontId="14" fillId="0" borderId="0" xfId="0" applyFont="1" applyFill="1" applyBorder="1" applyAlignment="1">
      <alignment wrapText="1"/>
    </xf>
    <xf numFmtId="0" fontId="13" fillId="0" borderId="0" xfId="0" applyFont="1" applyFill="1" applyBorder="1" applyAlignment="1">
      <alignment wrapText="1"/>
    </xf>
    <xf numFmtId="0" fontId="15" fillId="0" borderId="0" xfId="0" applyFont="1" applyFill="1" applyBorder="1" applyAlignment="1">
      <alignment wrapText="1"/>
    </xf>
    <xf numFmtId="0" fontId="16" fillId="0" borderId="0" xfId="0" applyFont="1" applyFill="1" applyBorder="1" applyAlignment="1">
      <alignment wrapText="1"/>
    </xf>
    <xf numFmtId="0" fontId="11" fillId="0" borderId="0" xfId="0" applyFont="1" applyFill="1" applyBorder="1" applyAlignment="1">
      <alignment wrapText="1"/>
    </xf>
    <xf numFmtId="0" fontId="2" fillId="0" borderId="0" xfId="0" applyFont="1" applyFill="1" applyBorder="1" applyAlignment="1">
      <alignment wrapText="1"/>
    </xf>
    <xf numFmtId="0" fontId="26" fillId="0" borderId="0" xfId="0" quotePrefix="1" applyFont="1" applyFill="1" applyBorder="1" applyAlignment="1">
      <alignment horizontal="left" wrapText="1" indent="4"/>
    </xf>
    <xf numFmtId="0" fontId="13" fillId="0" borderId="0" xfId="0" quotePrefix="1" applyFont="1" applyFill="1" applyBorder="1" applyAlignment="1">
      <alignment horizontal="left" wrapText="1" indent="4"/>
    </xf>
    <xf numFmtId="0" fontId="14" fillId="0" borderId="0" xfId="0" applyFont="1" applyFill="1" applyBorder="1" applyAlignment="1">
      <alignment horizontal="left" wrapText="1"/>
    </xf>
    <xf numFmtId="0" fontId="12" fillId="0" borderId="0" xfId="0" applyFont="1" applyFill="1" applyBorder="1" applyAlignment="1">
      <alignment wrapText="1"/>
    </xf>
    <xf numFmtId="0" fontId="18" fillId="0" borderId="0" xfId="0" applyFont="1" applyFill="1" applyBorder="1" applyAlignment="1">
      <alignment wrapText="1"/>
    </xf>
    <xf numFmtId="0" fontId="0" fillId="0" borderId="0" xfId="0" quotePrefix="1" applyFont="1" applyFill="1" applyBorder="1" applyAlignment="1">
      <alignment horizontal="left" wrapText="1" indent="4"/>
    </xf>
    <xf numFmtId="0" fontId="0" fillId="0" borderId="0" xfId="0" quotePrefix="1" applyFill="1" applyBorder="1" applyAlignment="1">
      <alignment horizontal="left" wrapText="1" indent="4"/>
    </xf>
    <xf numFmtId="0" fontId="16" fillId="0" borderId="0" xfId="0" quotePrefix="1" applyFont="1" applyFill="1" applyBorder="1" applyAlignment="1">
      <alignment horizontal="left" wrapText="1" indent="4"/>
    </xf>
    <xf numFmtId="0" fontId="0" fillId="0" borderId="0" xfId="0" applyFill="1" applyBorder="1" applyAlignment="1">
      <alignment horizontal="left" indent="4"/>
    </xf>
    <xf numFmtId="0" fontId="16" fillId="0" borderId="0" xfId="0" applyFont="1" applyFill="1"/>
    <xf numFmtId="0" fontId="14" fillId="0" borderId="0" xfId="0" applyFont="1" applyFill="1" applyAlignment="1">
      <alignment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4" fillId="0" borderId="1" xfId="0" applyFont="1" applyFill="1" applyBorder="1" applyAlignment="1">
      <alignment horizontal="center"/>
    </xf>
    <xf numFmtId="0" fontId="4" fillId="0" borderId="0" xfId="1" applyFont="1" applyFill="1" applyBorder="1" applyAlignment="1" applyProtection="1"/>
    <xf numFmtId="0" fontId="1" fillId="0" borderId="0" xfId="0" applyFont="1" applyFill="1" applyBorder="1"/>
    <xf numFmtId="0" fontId="11" fillId="0" borderId="0" xfId="0" applyFont="1" applyFill="1" applyBorder="1" applyAlignment="1">
      <alignment horizontal="center" vertical="center"/>
    </xf>
    <xf numFmtId="0" fontId="0" fillId="12" borderId="0" xfId="0" applyFill="1"/>
    <xf numFmtId="0" fontId="0" fillId="12" borderId="0" xfId="0" applyFill="1" applyAlignment="1">
      <alignment wrapText="1"/>
    </xf>
    <xf numFmtId="0" fontId="9" fillId="13"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0" borderId="1" xfId="0" applyFont="1" applyFill="1" applyBorder="1" applyAlignment="1">
      <alignment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 xfId="0" applyFill="1" applyBorder="1" applyAlignment="1">
      <alignment horizontal="center" vertical="center"/>
    </xf>
    <xf numFmtId="0" fontId="25" fillId="3" borderId="39" xfId="0" applyFont="1" applyFill="1" applyBorder="1" applyAlignment="1">
      <alignment wrapText="1"/>
    </xf>
    <xf numFmtId="164" fontId="25" fillId="3" borderId="36" xfId="2" applyNumberFormat="1" applyFont="1" applyFill="1" applyBorder="1" applyAlignment="1">
      <alignment vertical="center" wrapText="1"/>
    </xf>
    <xf numFmtId="164" fontId="25" fillId="3" borderId="37" xfId="2" applyNumberFormat="1" applyFont="1" applyFill="1" applyBorder="1" applyAlignment="1">
      <alignment vertical="center" wrapText="1"/>
    </xf>
    <xf numFmtId="164" fontId="25" fillId="3" borderId="38" xfId="2" applyNumberFormat="1" applyFont="1" applyFill="1" applyBorder="1" applyAlignment="1">
      <alignment vertical="center" wrapText="1"/>
    </xf>
    <xf numFmtId="0" fontId="25" fillId="3" borderId="36" xfId="0" applyFont="1" applyFill="1" applyBorder="1" applyAlignment="1">
      <alignment wrapText="1"/>
    </xf>
    <xf numFmtId="0" fontId="0" fillId="4" borderId="3" xfId="0" applyFill="1" applyBorder="1" applyAlignment="1">
      <alignment wrapText="1"/>
    </xf>
    <xf numFmtId="0" fontId="0" fillId="4" borderId="56" xfId="0" applyFill="1" applyBorder="1" applyAlignment="1">
      <alignment wrapText="1"/>
    </xf>
    <xf numFmtId="0" fontId="25" fillId="3" borderId="1" xfId="0" applyFont="1" applyFill="1" applyBorder="1" applyAlignment="1">
      <alignment wrapText="1"/>
    </xf>
    <xf numFmtId="0" fontId="25" fillId="3" borderId="35" xfId="0" applyFont="1" applyFill="1" applyBorder="1" applyAlignment="1">
      <alignment wrapText="1"/>
    </xf>
    <xf numFmtId="0" fontId="25" fillId="3" borderId="37" xfId="0" applyFont="1" applyFill="1" applyBorder="1" applyAlignment="1">
      <alignment wrapText="1"/>
    </xf>
    <xf numFmtId="0" fontId="25" fillId="3" borderId="38" xfId="0" applyFont="1" applyFill="1" applyBorder="1" applyAlignment="1">
      <alignment wrapText="1"/>
    </xf>
    <xf numFmtId="0" fontId="27" fillId="14" borderId="3" xfId="0" applyFont="1" applyFill="1" applyBorder="1" applyAlignment="1">
      <alignment horizontal="centerContinuous" wrapText="1"/>
    </xf>
    <xf numFmtId="0" fontId="1" fillId="14" borderId="34" xfId="0" applyFont="1" applyFill="1" applyBorder="1" applyAlignment="1">
      <alignment horizontal="center" vertical="center" wrapText="1"/>
    </xf>
    <xf numFmtId="0" fontId="1" fillId="14" borderId="3" xfId="0" applyFont="1" applyFill="1" applyBorder="1" applyAlignment="1">
      <alignment horizontal="center" vertical="center"/>
    </xf>
    <xf numFmtId="0" fontId="1" fillId="14" borderId="35" xfId="0" applyFont="1" applyFill="1" applyBorder="1" applyAlignment="1">
      <alignment horizontal="center" vertical="center" wrapText="1"/>
    </xf>
    <xf numFmtId="0" fontId="1" fillId="14" borderId="35" xfId="0" applyFont="1" applyFill="1" applyBorder="1" applyAlignment="1">
      <alignment horizontal="center" vertical="center"/>
    </xf>
    <xf numFmtId="0" fontId="1" fillId="14" borderId="41" xfId="0" applyFont="1" applyFill="1" applyBorder="1" applyAlignment="1">
      <alignment horizontal="center" vertical="center"/>
    </xf>
    <xf numFmtId="0" fontId="1" fillId="14" borderId="34" xfId="0" applyFont="1" applyFill="1" applyBorder="1" applyAlignment="1">
      <alignment horizontal="center" vertical="center"/>
    </xf>
    <xf numFmtId="0" fontId="1" fillId="14" borderId="3" xfId="0" applyFont="1" applyFill="1" applyBorder="1" applyAlignment="1">
      <alignment horizontal="center" vertical="center" wrapText="1"/>
    </xf>
    <xf numFmtId="0" fontId="1" fillId="14" borderId="39" xfId="0" applyFont="1" applyFill="1" applyBorder="1" applyAlignment="1">
      <alignment horizontal="center" vertical="center"/>
    </xf>
    <xf numFmtId="0" fontId="1" fillId="14" borderId="1" xfId="0" applyFont="1" applyFill="1" applyBorder="1" applyAlignment="1">
      <alignment horizontal="center" vertical="center"/>
    </xf>
    <xf numFmtId="0" fontId="28" fillId="15" borderId="1" xfId="0" applyFont="1" applyFill="1" applyBorder="1" applyAlignment="1">
      <alignment horizontal="center" vertical="center" wrapText="1"/>
    </xf>
    <xf numFmtId="0" fontId="0" fillId="16" borderId="1" xfId="0" applyFont="1" applyFill="1" applyBorder="1" applyAlignment="1">
      <alignment horizontal="left" vertical="center" wrapText="1" indent="1"/>
    </xf>
    <xf numFmtId="0" fontId="0" fillId="16" borderId="1" xfId="0" applyFill="1" applyBorder="1" applyAlignment="1">
      <alignment horizontal="left" vertical="center" wrapText="1" indent="1"/>
    </xf>
    <xf numFmtId="0" fontId="29" fillId="16" borderId="1" xfId="0" applyFont="1" applyFill="1" applyBorder="1" applyAlignment="1">
      <alignment horizontal="left" vertical="center" wrapText="1" indent="1"/>
    </xf>
    <xf numFmtId="0" fontId="0" fillId="16" borderId="11" xfId="0" applyFill="1" applyBorder="1" applyAlignment="1">
      <alignment wrapText="1"/>
    </xf>
    <xf numFmtId="0" fontId="2" fillId="16" borderId="12" xfId="0" applyFont="1" applyFill="1" applyBorder="1" applyAlignment="1">
      <alignment wrapText="1"/>
    </xf>
    <xf numFmtId="0" fontId="2" fillId="16" borderId="13" xfId="0" applyFont="1" applyFill="1" applyBorder="1" applyAlignment="1">
      <alignment wrapText="1"/>
    </xf>
    <xf numFmtId="0" fontId="0" fillId="16" borderId="14" xfId="0" applyFill="1" applyBorder="1" applyAlignment="1">
      <alignment wrapText="1"/>
    </xf>
    <xf numFmtId="0" fontId="24" fillId="16" borderId="0" xfId="0" applyFont="1" applyFill="1" applyBorder="1" applyAlignment="1">
      <alignment wrapText="1"/>
    </xf>
    <xf numFmtId="0" fontId="2" fillId="16" borderId="10" xfId="0" applyFont="1" applyFill="1" applyBorder="1" applyAlignment="1">
      <alignment wrapText="1"/>
    </xf>
    <xf numFmtId="0" fontId="11" fillId="16" borderId="0" xfId="0" applyFont="1" applyFill="1" applyBorder="1" applyAlignment="1">
      <alignment wrapText="1"/>
    </xf>
    <xf numFmtId="0" fontId="11" fillId="16" borderId="10" xfId="0" applyFont="1" applyFill="1" applyBorder="1" applyAlignment="1">
      <alignment wrapText="1"/>
    </xf>
    <xf numFmtId="0" fontId="0" fillId="16" borderId="0" xfId="0" applyFill="1" applyBorder="1" applyAlignment="1">
      <alignment wrapText="1"/>
    </xf>
    <xf numFmtId="0" fontId="0" fillId="16" borderId="10" xfId="0" applyFill="1" applyBorder="1" applyAlignment="1">
      <alignment wrapText="1"/>
    </xf>
    <xf numFmtId="0" fontId="0" fillId="16" borderId="0" xfId="0" applyFill="1" applyBorder="1" applyAlignment="1">
      <alignment horizontal="left" wrapText="1" indent="6"/>
    </xf>
    <xf numFmtId="0" fontId="0" fillId="16" borderId="10" xfId="0" applyFill="1" applyBorder="1" applyAlignment="1">
      <alignment horizontal="left" wrapText="1" indent="6"/>
    </xf>
    <xf numFmtId="0" fontId="0" fillId="16" borderId="0" xfId="0" applyFill="1" applyBorder="1" applyAlignment="1">
      <alignment horizontal="left" wrapText="1"/>
    </xf>
    <xf numFmtId="0" fontId="0" fillId="16" borderId="10" xfId="0" applyFill="1" applyBorder="1" applyAlignment="1">
      <alignment horizontal="left" wrapText="1"/>
    </xf>
    <xf numFmtId="0" fontId="2" fillId="16" borderId="0" xfId="0" applyFont="1" applyFill="1" applyBorder="1" applyAlignment="1">
      <alignment wrapText="1"/>
    </xf>
    <xf numFmtId="0" fontId="2" fillId="16" borderId="0" xfId="0" applyFont="1" applyFill="1" applyBorder="1"/>
    <xf numFmtId="0" fontId="2" fillId="16" borderId="10" xfId="0" applyFont="1" applyFill="1" applyBorder="1"/>
    <xf numFmtId="0" fontId="0" fillId="16" borderId="0" xfId="0" applyFill="1" applyBorder="1"/>
    <xf numFmtId="0" fontId="0" fillId="16" borderId="10" xfId="0" applyFill="1" applyBorder="1"/>
    <xf numFmtId="0" fontId="0" fillId="16" borderId="15" xfId="0" applyFill="1" applyBorder="1" applyAlignment="1">
      <alignment wrapText="1"/>
    </xf>
    <xf numFmtId="0" fontId="0" fillId="16" borderId="16" xfId="0" applyFill="1" applyBorder="1" applyAlignment="1">
      <alignment wrapText="1"/>
    </xf>
    <xf numFmtId="0" fontId="0" fillId="16" borderId="17" xfId="0" applyFill="1" applyBorder="1" applyAlignment="1">
      <alignment wrapText="1"/>
    </xf>
    <xf numFmtId="0" fontId="0" fillId="16" borderId="50" xfId="0" applyFill="1" applyBorder="1"/>
    <xf numFmtId="0" fontId="0" fillId="16" borderId="52" xfId="0" applyFill="1" applyBorder="1"/>
    <xf numFmtId="0" fontId="0" fillId="16" borderId="55" xfId="0" applyFill="1" applyBorder="1"/>
    <xf numFmtId="0" fontId="0" fillId="16" borderId="48" xfId="0" applyFill="1" applyBorder="1"/>
    <xf numFmtId="0" fontId="0" fillId="16" borderId="49" xfId="0" applyFill="1" applyBorder="1"/>
    <xf numFmtId="0" fontId="13" fillId="16" borderId="49" xfId="0" applyFont="1" applyFill="1" applyBorder="1" applyAlignment="1">
      <alignment wrapText="1"/>
    </xf>
    <xf numFmtId="0" fontId="17" fillId="16" borderId="51" xfId="0" applyFont="1" applyFill="1" applyBorder="1"/>
    <xf numFmtId="0" fontId="13" fillId="16" borderId="0" xfId="0" applyFont="1" applyFill="1" applyBorder="1" applyAlignment="1">
      <alignment wrapText="1"/>
    </xf>
    <xf numFmtId="0" fontId="18" fillId="16" borderId="51" xfId="0" applyFont="1" applyFill="1" applyBorder="1"/>
    <xf numFmtId="0" fontId="9" fillId="16" borderId="51" xfId="0" applyFont="1" applyFill="1" applyBorder="1"/>
    <xf numFmtId="0" fontId="0" fillId="16" borderId="51" xfId="0" applyFill="1" applyBorder="1"/>
    <xf numFmtId="0" fontId="0" fillId="16" borderId="53" xfId="0" applyFill="1" applyBorder="1"/>
    <xf numFmtId="0" fontId="0" fillId="16" borderId="54" xfId="0" applyFill="1" applyBorder="1"/>
    <xf numFmtId="0" fontId="0" fillId="16" borderId="54" xfId="0" applyFill="1" applyBorder="1" applyAlignment="1">
      <alignment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textRotation="90"/>
    </xf>
    <xf numFmtId="0" fontId="1" fillId="2" borderId="8" xfId="0" applyFont="1" applyFill="1" applyBorder="1" applyAlignment="1">
      <alignment horizontal="center" vertical="center" textRotation="90"/>
    </xf>
    <xf numFmtId="0" fontId="1" fillId="2" borderId="7" xfId="0" applyFont="1" applyFill="1" applyBorder="1" applyAlignment="1">
      <alignment horizontal="center" vertical="center" textRotation="90"/>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 xfId="0" applyFont="1" applyFill="1" applyBorder="1" applyAlignment="1">
      <alignment horizontal="center" vertical="center" textRotation="90"/>
    </xf>
    <xf numFmtId="0" fontId="3" fillId="4" borderId="24" xfId="1" applyFont="1" applyFill="1" applyBorder="1" applyAlignment="1" applyProtection="1">
      <alignment horizontal="left" wrapText="1"/>
    </xf>
    <xf numFmtId="0" fontId="3" fillId="4" borderId="4" xfId="1" applyFont="1" applyFill="1" applyBorder="1" applyAlignment="1" applyProtection="1">
      <alignment horizontal="left" wrapText="1"/>
    </xf>
    <xf numFmtId="0" fontId="3" fillId="4" borderId="5" xfId="1" applyFont="1" applyFill="1" applyBorder="1" applyAlignment="1" applyProtection="1">
      <alignment horizontal="left" wrapText="1"/>
    </xf>
    <xf numFmtId="0" fontId="3" fillId="4" borderId="24" xfId="1" applyFont="1" applyFill="1" applyBorder="1" applyAlignment="1" applyProtection="1">
      <alignment horizontal="left"/>
    </xf>
    <xf numFmtId="0" fontId="3" fillId="4" borderId="4" xfId="1" applyFont="1" applyFill="1" applyBorder="1" applyAlignment="1" applyProtection="1">
      <alignment horizontal="left"/>
    </xf>
    <xf numFmtId="0" fontId="3" fillId="4" borderId="5" xfId="1" applyFont="1" applyFill="1" applyBorder="1" applyAlignment="1" applyProtection="1">
      <alignment horizontal="left"/>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23" fillId="14" borderId="28" xfId="0" applyFont="1" applyFill="1" applyBorder="1" applyAlignment="1">
      <alignment horizontal="center" vertical="center"/>
    </xf>
    <xf numFmtId="0" fontId="23" fillId="14" borderId="29" xfId="0" applyFont="1" applyFill="1" applyBorder="1" applyAlignment="1">
      <alignment horizontal="center" vertical="center"/>
    </xf>
    <xf numFmtId="0" fontId="23" fillId="14" borderId="30" xfId="0" applyFont="1" applyFill="1" applyBorder="1" applyAlignment="1">
      <alignment horizontal="center" vertical="center"/>
    </xf>
  </cellXfs>
  <cellStyles count="4">
    <cellStyle name="Currency" xfId="2" builtinId="4"/>
    <cellStyle name="Normal" xfId="0" builtinId="0"/>
    <cellStyle name="Normal 2" xfId="1" xr:uid="{00000000-0005-0000-0000-000002000000}"/>
    <cellStyle name="Note" xfId="3" builtinId="10"/>
  </cellStyles>
  <dxfs count="112">
    <dxf>
      <font>
        <b/>
        <i val="0"/>
        <color rgb="FF006100"/>
      </font>
      <fill>
        <patternFill>
          <bgColor rgb="FFC7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006100"/>
      </font>
      <fill>
        <patternFill>
          <bgColor rgb="FFC7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006100"/>
      </font>
      <fill>
        <patternFill>
          <bgColor rgb="FFC7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006100"/>
      </font>
      <fill>
        <patternFill>
          <bgColor rgb="FFC7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
      <font>
        <color auto="1"/>
      </font>
      <fill>
        <patternFill>
          <bgColor theme="7" tint="0.59996337778862885"/>
        </patternFill>
      </fill>
    </dxf>
    <dxf>
      <fill>
        <patternFill>
          <bgColor theme="6" tint="-0.24994659260841701"/>
        </patternFill>
      </fill>
    </dxf>
    <dxf>
      <fill>
        <patternFill>
          <bgColor theme="8" tint="0.59996337778862885"/>
        </patternFill>
      </fill>
    </dxf>
    <dxf>
      <fill>
        <patternFill>
          <bgColor theme="9" tint="0.59996337778862885"/>
        </patternFill>
      </fill>
    </dxf>
  </dxfs>
  <tableStyles count="0" defaultTableStyle="TableStyleMedium2" defaultPivotStyle="PivotStyleLight16"/>
  <colors>
    <mruColors>
      <color rgb="FF085085"/>
      <color rgb="FFF67B18"/>
      <color rgb="FFE4E4E4"/>
      <color rgb="FFF0F6E4"/>
      <color rgb="FFC6EFCE"/>
      <color rgb="FF9FA0A2"/>
      <color rgb="FFC6C7C8"/>
      <color rgb="FF7FA236"/>
      <color rgb="FFFFC7CE"/>
      <color rgb="FFFF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etric Selection'!A1"/></Relationships>
</file>

<file path=xl/drawings/_rels/drawing4.xml.rels><?xml version="1.0" encoding="UTF-8" standalone="yes"?>
<Relationships xmlns="http://schemas.openxmlformats.org/package/2006/relationships"><Relationship Id="rId1" Type="http://schemas.openxmlformats.org/officeDocument/2006/relationships/hyperlink" Target="#'Metric Selection'!A1"/></Relationships>
</file>

<file path=xl/drawings/_rels/drawing5.xml.rels><?xml version="1.0" encoding="UTF-8" standalone="yes"?>
<Relationships xmlns="http://schemas.openxmlformats.org/package/2006/relationships"><Relationship Id="rId1" Type="http://schemas.openxmlformats.org/officeDocument/2006/relationships/hyperlink" Target="#'Metric Selection'!A1"/></Relationships>
</file>

<file path=xl/drawings/_rels/drawing6.xml.rels><?xml version="1.0" encoding="UTF-8" standalone="yes"?>
<Relationships xmlns="http://schemas.openxmlformats.org/package/2006/relationships"><Relationship Id="rId1" Type="http://schemas.openxmlformats.org/officeDocument/2006/relationships/hyperlink" Target="#'Metric Selection'!A1"/></Relationships>
</file>

<file path=xl/drawings/drawing1.xml><?xml version="1.0" encoding="utf-8"?>
<xdr:wsDr xmlns:xdr="http://schemas.openxmlformats.org/drawingml/2006/spreadsheetDrawing" xmlns:a="http://schemas.openxmlformats.org/drawingml/2006/main">
  <xdr:oneCellAnchor>
    <xdr:from>
      <xdr:col>0</xdr:col>
      <xdr:colOff>428647</xdr:colOff>
      <xdr:row>4</xdr:row>
      <xdr:rowOff>71438</xdr:rowOff>
    </xdr:from>
    <xdr:ext cx="5488782" cy="525913"/>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28647" y="833438"/>
          <a:ext cx="5488782" cy="52591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914400" marR="0" indent="0" algn="l">
            <a:lnSpc>
              <a:spcPct val="115000"/>
            </a:lnSpc>
            <a:spcBef>
              <a:spcPts val="0"/>
            </a:spcBef>
            <a:spcAft>
              <a:spcPts val="0"/>
            </a:spcAft>
          </a:pPr>
          <a:r>
            <a:rPr lang="en-US" sz="2400" b="0" i="0">
              <a:solidFill>
                <a:srgbClr val="00454B"/>
              </a:solidFill>
              <a:effectLst/>
              <a:latin typeface="Roboto Slab" pitchFamily="2" charset="0"/>
              <a:ea typeface="Roboto Slab" pitchFamily="2" charset="0"/>
              <a:cs typeface="Times New Roman"/>
            </a:rPr>
            <a:t>Program Success Tracker</a:t>
          </a:r>
        </a:p>
      </xdr:txBody>
    </xdr:sp>
    <xdr:clientData/>
  </xdr:oneCellAnchor>
  <xdr:twoCellAnchor editAs="oneCell">
    <xdr:from>
      <xdr:col>1</xdr:col>
      <xdr:colOff>166673</xdr:colOff>
      <xdr:row>4</xdr:row>
      <xdr:rowOff>95251</xdr:rowOff>
    </xdr:from>
    <xdr:to>
      <xdr:col>1</xdr:col>
      <xdr:colOff>631031</xdr:colOff>
      <xdr:row>6</xdr:row>
      <xdr:rowOff>181705</xdr:rowOff>
    </xdr:to>
    <xdr:pic>
      <xdr:nvPicPr>
        <xdr:cNvPr id="6" name="Picture 5" descr="C:\Users\MBubness\Documents\Gates - School BP - SSS\SSS Re-design\Uploads to new SSS\Tools.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892" y="857251"/>
          <a:ext cx="464358" cy="4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154767</xdr:colOff>
      <xdr:row>0</xdr:row>
      <xdr:rowOff>166690</xdr:rowOff>
    </xdr:from>
    <xdr:to>
      <xdr:col>2</xdr:col>
      <xdr:colOff>4571999</xdr:colOff>
      <xdr:row>4</xdr:row>
      <xdr:rowOff>14508</xdr:rowOff>
    </xdr:to>
    <xdr:pic>
      <xdr:nvPicPr>
        <xdr:cNvPr id="7" name="Picture 6" descr="C:\Users\MBubness\Downloads\New_logo.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986" y="166690"/>
          <a:ext cx="6679419" cy="609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273844</xdr:colOff>
      <xdr:row>1</xdr:row>
      <xdr:rowOff>59550</xdr:rowOff>
    </xdr:from>
    <xdr:to>
      <xdr:col>5</xdr:col>
      <xdr:colOff>166687</xdr:colOff>
      <xdr:row>3</xdr:row>
      <xdr:rowOff>116700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488282" y="250050"/>
          <a:ext cx="6131718" cy="438150"/>
        </a:xfrm>
        <a:prstGeom prst="rect">
          <a:avLst/>
        </a:prstGeom>
        <a:solidFill>
          <a:srgbClr val="08508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solidFill>
                <a:schemeClr val="bg1"/>
              </a:solidFill>
              <a:latin typeface="Roboto Slab" pitchFamily="2" charset="0"/>
              <a:ea typeface="Roboto Slab" pitchFamily="2" charset="0"/>
            </a:rPr>
            <a:t>Program Success Tracker</a:t>
          </a:r>
        </a:p>
      </xdr:txBody>
    </xdr:sp>
    <xdr:clientData/>
  </xdr:twoCellAnchor>
  <xdr:twoCellAnchor>
    <xdr:from>
      <xdr:col>1</xdr:col>
      <xdr:colOff>11925</xdr:colOff>
      <xdr:row>5</xdr:row>
      <xdr:rowOff>11904</xdr:rowOff>
    </xdr:from>
    <xdr:to>
      <xdr:col>5</xdr:col>
      <xdr:colOff>1047768</xdr:colOff>
      <xdr:row>27</xdr:row>
      <xdr:rowOff>333375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19144" y="964404"/>
          <a:ext cx="7881937" cy="5369721"/>
        </a:xfrm>
        <a:prstGeom prst="rect">
          <a:avLst/>
        </a:prstGeom>
        <a:solidFill>
          <a:srgbClr val="E4E4E4"/>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How the tool works:</a:t>
          </a:r>
          <a:r>
            <a:rPr lang="en-US" sz="1400"/>
            <a:t> </a:t>
          </a:r>
          <a:r>
            <a:rPr lang="en-US" sz="1400" b="0" i="1" u="none" strike="noStrike">
              <a:solidFill>
                <a:schemeClr val="dk1"/>
              </a:solidFill>
              <a:effectLst/>
              <a:latin typeface="+mn-lt"/>
              <a:ea typeface="+mn-ea"/>
              <a:cs typeface="+mn-cs"/>
            </a:rPr>
            <a:t> </a:t>
          </a:r>
          <a:r>
            <a:rPr lang="en-US" sz="1400"/>
            <a:t> </a:t>
          </a:r>
          <a:r>
            <a:rPr lang="en-US" sz="1400" b="0" i="1" u="none" strike="noStrike">
              <a:solidFill>
                <a:schemeClr val="dk1"/>
              </a:solidFill>
              <a:effectLst/>
              <a:latin typeface="+mn-lt"/>
              <a:ea typeface="+mn-ea"/>
              <a:cs typeface="+mn-cs"/>
            </a:rPr>
            <a:t> </a:t>
          </a:r>
          <a:r>
            <a:rPr lang="en-US" sz="1400"/>
            <a:t> </a:t>
          </a:r>
          <a:r>
            <a:rPr lang="en-US" sz="1400" b="0" i="0" u="none" strike="noStrike">
              <a:solidFill>
                <a:schemeClr val="dk1"/>
              </a:solidFill>
              <a:effectLst/>
              <a:latin typeface="+mn-lt"/>
              <a:ea typeface="+mn-ea"/>
              <a:cs typeface="+mn-cs"/>
            </a:rPr>
            <a:t> </a:t>
          </a:r>
          <a:r>
            <a:rPr lang="en-US" sz="1400"/>
            <a:t> </a:t>
          </a:r>
          <a:r>
            <a:rPr lang="en-US" sz="1400" b="0" i="0" u="none" strike="noStrike">
              <a:solidFill>
                <a:schemeClr val="dk1"/>
              </a:solidFill>
              <a:effectLst/>
              <a:latin typeface="+mn-lt"/>
              <a:ea typeface="+mn-ea"/>
              <a:cs typeface="+mn-cs"/>
            </a:rPr>
            <a:t> </a:t>
          </a:r>
          <a:r>
            <a:rPr lang="en-US" sz="1400"/>
            <a:t> </a:t>
          </a: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Track each new initiative in a separate tab.  There will be more detailed instructions within each tab on how to use this tool.</a:t>
          </a:r>
          <a:r>
            <a:rPr lang="en-US"/>
            <a:t> </a:t>
          </a:r>
          <a:r>
            <a:rPr lang="en-US" sz="1100" b="0" i="1" u="none" strike="noStrike">
              <a:solidFill>
                <a:schemeClr val="dk1"/>
              </a:solidFill>
              <a:effectLst/>
              <a:latin typeface="+mn-lt"/>
              <a:ea typeface="+mn-ea"/>
              <a:cs typeface="+mn-cs"/>
            </a:rPr>
            <a:t> </a:t>
          </a:r>
          <a:r>
            <a:rPr lang="en-US"/>
            <a:t> </a:t>
          </a:r>
        </a:p>
        <a:p>
          <a:endParaRPr lang="en-US" sz="11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Instructions:</a:t>
          </a:r>
        </a:p>
        <a:p>
          <a:endParaRPr lang="en-US" sz="1400" b="0" i="0" u="none" strike="noStrike">
            <a:solidFill>
              <a:schemeClr val="dk1"/>
            </a:solidFill>
            <a:effectLst/>
            <a:latin typeface="+mn-lt"/>
            <a:ea typeface="+mn-ea"/>
            <a:cs typeface="+mn-cs"/>
          </a:endParaRPr>
        </a:p>
        <a:p>
          <a:pPr lvl="1"/>
          <a:r>
            <a:rPr lang="en-US" sz="1400" b="0" i="0" u="none" strike="noStrike">
              <a:solidFill>
                <a:schemeClr val="dk1"/>
              </a:solidFill>
              <a:effectLst/>
              <a:latin typeface="+mn-lt"/>
              <a:ea typeface="+mn-ea"/>
              <a:cs typeface="+mn-cs"/>
            </a:rPr>
            <a:t>1.  Reference the "Example" tab</a:t>
          </a:r>
          <a:r>
            <a:rPr lang="en-US" sz="1400" b="0" i="0" u="none" strike="noStrike" baseline="0">
              <a:solidFill>
                <a:schemeClr val="dk1"/>
              </a:solidFill>
              <a:effectLst/>
              <a:latin typeface="+mn-lt"/>
              <a:ea typeface="+mn-ea"/>
              <a:cs typeface="+mn-cs"/>
            </a:rPr>
            <a:t> for an idea of what a completed template might look like</a:t>
          </a:r>
          <a:endParaRPr lang="en-US" sz="1400" b="0" i="0" u="none" strike="noStrike">
            <a:solidFill>
              <a:schemeClr val="dk1"/>
            </a:solidFill>
            <a:effectLst/>
            <a:latin typeface="+mn-lt"/>
            <a:ea typeface="+mn-ea"/>
            <a:cs typeface="+mn-cs"/>
          </a:endParaRPr>
        </a:p>
        <a:p>
          <a:pPr lvl="1"/>
          <a:r>
            <a:rPr lang="en-US" sz="1400" b="0" i="0" u="none" strike="noStrike">
              <a:solidFill>
                <a:schemeClr val="dk1"/>
              </a:solidFill>
              <a:effectLst/>
              <a:latin typeface="+mn-lt"/>
              <a:ea typeface="+mn-ea"/>
              <a:cs typeface="+mn-cs"/>
            </a:rPr>
            <a:t>2.  Define how you will measure the success</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of  each of your new programs</a:t>
          </a:r>
          <a:r>
            <a:rPr lang="en-US" sz="1400" b="0" i="0" u="none" strike="noStrike" baseline="0">
              <a:solidFill>
                <a:schemeClr val="dk1"/>
              </a:solidFill>
              <a:effectLst/>
              <a:latin typeface="+mn-lt"/>
              <a:ea typeface="+mn-ea"/>
              <a:cs typeface="+mn-cs"/>
            </a:rPr>
            <a:t> in separate tabs.</a:t>
          </a:r>
        </a:p>
        <a:p>
          <a:pPr lvl="1"/>
          <a:r>
            <a:rPr lang="en-US" sz="1400" b="0" i="0" u="none" strike="noStrike" baseline="0">
              <a:solidFill>
                <a:schemeClr val="dk1"/>
              </a:solidFill>
              <a:effectLst/>
              <a:latin typeface="+mn-lt"/>
              <a:ea typeface="+mn-ea"/>
              <a:cs typeface="+mn-cs"/>
            </a:rPr>
            <a:t>3.  Set target costs and outcomes </a:t>
          </a:r>
          <a:r>
            <a:rPr lang="en-US" sz="1400" b="0" i="1" u="none" strike="noStrike" baseline="0">
              <a:solidFill>
                <a:schemeClr val="dk1"/>
              </a:solidFill>
              <a:effectLst/>
              <a:latin typeface="+mn-lt"/>
              <a:ea typeface="+mn-ea"/>
              <a:cs typeface="+mn-cs"/>
            </a:rPr>
            <a:t>(these may have been developed as part of Step 2: Set Instructional Priorities.)</a:t>
          </a:r>
          <a:endParaRPr lang="en-US" sz="1400" b="0" i="1" u="none" strike="noStrike">
            <a:solidFill>
              <a:schemeClr val="dk1"/>
            </a:solidFill>
            <a:effectLst/>
            <a:latin typeface="+mn-lt"/>
            <a:ea typeface="+mn-ea"/>
            <a:cs typeface="+mn-cs"/>
          </a:endParaRPr>
        </a:p>
        <a:p>
          <a:pPr lvl="1"/>
          <a:r>
            <a:rPr lang="en-US" sz="1400" b="0" i="0" u="none" strike="noStrike">
              <a:solidFill>
                <a:schemeClr val="dk1"/>
              </a:solidFill>
              <a:effectLst/>
              <a:latin typeface="+mn-lt"/>
              <a:ea typeface="+mn-ea"/>
              <a:cs typeface="+mn-cs"/>
            </a:rPr>
            <a:t>4.  Track and evaluate your program's costs and outcomes on an annual basis</a:t>
          </a:r>
          <a:r>
            <a:rPr lang="en-US" sz="1400" b="0"/>
            <a:t> </a:t>
          </a:r>
        </a:p>
        <a:p>
          <a:endParaRPr lang="en-US" sz="1400" b="0"/>
        </a:p>
        <a:p>
          <a:r>
            <a:rPr lang="en-US" sz="1400" b="0"/>
            <a:t>Data</a:t>
          </a:r>
          <a:r>
            <a:rPr lang="en-US" sz="1400" b="0" baseline="0"/>
            <a:t> you will need on each new program to begin the process:</a:t>
          </a:r>
        </a:p>
        <a:p>
          <a:endParaRPr lang="en-US" sz="1400" b="0" baseline="0"/>
        </a:p>
        <a:p>
          <a:pPr lvl="1"/>
          <a:r>
            <a:rPr lang="en-US" sz="1400" b="0" baseline="0"/>
            <a:t>-  Expected costs</a:t>
          </a:r>
        </a:p>
        <a:p>
          <a:pPr lvl="1"/>
          <a:r>
            <a:rPr lang="en-US" sz="1400" b="0" baseline="0"/>
            <a:t>-  Expected outcomes </a:t>
          </a:r>
        </a:p>
        <a:p>
          <a:pPr lvl="1"/>
          <a:r>
            <a:rPr lang="en-US" sz="1400" b="0" baseline="0"/>
            <a:t>-  At least one discrete target population </a:t>
          </a:r>
        </a:p>
        <a:p>
          <a:pPr lvl="1"/>
          <a:r>
            <a:rPr lang="en-US" sz="1400" b="0" baseline="0"/>
            <a:t>-  At least one metric, which will allow you to track success</a:t>
          </a:r>
        </a:p>
        <a:p>
          <a:pPr lvl="1"/>
          <a:r>
            <a:rPr lang="en-US" sz="1400" b="0" baseline="0"/>
            <a:t>-  Current figures for the metrics you have selected</a:t>
          </a:r>
        </a:p>
        <a:p>
          <a:pPr lvl="1"/>
          <a:r>
            <a:rPr lang="en-US" sz="1400" b="0" baseline="0"/>
            <a:t>-  Margins of error for actual costs and outcomes</a:t>
          </a:r>
        </a:p>
        <a:p>
          <a:pPr lvl="1"/>
          <a:endParaRPr lang="en-US" sz="1400" b="0" baseline="0"/>
        </a:p>
        <a:p>
          <a:pPr lvl="0"/>
          <a:r>
            <a:rPr lang="en-US" sz="1400" b="0" i="1" baseline="0"/>
            <a:t>Note: If you would like to include more program tabs you can copy and paste additional worksheets. Right click on "Program 1" tab select "Move or Copy."   In the dialogue box that opens click on the location where you would like the new worksheet and then click the box "Create a Copy."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873575</xdr:colOff>
      <xdr:row>23</xdr:row>
      <xdr:rowOff>202407</xdr:rowOff>
    </xdr:from>
    <xdr:to>
      <xdr:col>6</xdr:col>
      <xdr:colOff>71436</xdr:colOff>
      <xdr:row>27</xdr:row>
      <xdr:rowOff>83345</xdr:rowOff>
    </xdr:to>
    <xdr:sp macro="" textlink="">
      <xdr:nvSpPr>
        <xdr:cNvPr id="2" name="Rectangular Callout 1">
          <a:extLst>
            <a:ext uri="{FF2B5EF4-FFF2-40B4-BE49-F238E27FC236}">
              <a16:creationId xmlns:a16="http://schemas.microsoft.com/office/drawing/2014/main" id="{00000000-0008-0000-0200-000002000000}"/>
            </a:ext>
          </a:extLst>
        </xdr:cNvPr>
        <xdr:cNvSpPr/>
      </xdr:nvSpPr>
      <xdr:spPr>
        <a:xfrm>
          <a:off x="1264100" y="5117307"/>
          <a:ext cx="2703061" cy="833438"/>
        </a:xfrm>
        <a:prstGeom prst="wedgeRectCallout">
          <a:avLst>
            <a:gd name="adj1" fmla="val -49691"/>
            <a:gd name="adj2" fmla="val 66436"/>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Enter the number your actual costs could be above or below the set target and still be considered within the range of meeting expected costs</a:t>
          </a:r>
        </a:p>
        <a:p>
          <a:pPr algn="ctr"/>
          <a:endParaRPr lang="en-US" sz="1100"/>
        </a:p>
      </xdr:txBody>
    </xdr:sp>
    <xdr:clientData/>
  </xdr:twoCellAnchor>
  <xdr:twoCellAnchor>
    <xdr:from>
      <xdr:col>15</xdr:col>
      <xdr:colOff>119063</xdr:colOff>
      <xdr:row>23</xdr:row>
      <xdr:rowOff>83344</xdr:rowOff>
    </xdr:from>
    <xdr:to>
      <xdr:col>18</xdr:col>
      <xdr:colOff>392906</xdr:colOff>
      <xdr:row>27</xdr:row>
      <xdr:rowOff>119055</xdr:rowOff>
    </xdr:to>
    <xdr:sp macro="" textlink="">
      <xdr:nvSpPr>
        <xdr:cNvPr id="3" name="Rectangular Callout 2">
          <a:extLst>
            <a:ext uri="{FF2B5EF4-FFF2-40B4-BE49-F238E27FC236}">
              <a16:creationId xmlns:a16="http://schemas.microsoft.com/office/drawing/2014/main" id="{00000000-0008-0000-0200-000003000000}"/>
            </a:ext>
          </a:extLst>
        </xdr:cNvPr>
        <xdr:cNvSpPr/>
      </xdr:nvSpPr>
      <xdr:spPr>
        <a:xfrm>
          <a:off x="12149138" y="4998244"/>
          <a:ext cx="2912268" cy="988211"/>
        </a:xfrm>
        <a:prstGeom prst="wedgeRectCallout">
          <a:avLst>
            <a:gd name="adj1" fmla="val -40231"/>
            <a:gd name="adj2" fmla="val 57441"/>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met</a:t>
          </a:r>
          <a:r>
            <a:rPr lang="en-US" sz="1100" baseline="0"/>
            <a:t> cost expectations</a:t>
          </a:r>
          <a:endParaRPr lang="en-US" sz="1100"/>
        </a:p>
        <a:p>
          <a:pPr algn="l"/>
          <a:r>
            <a:rPr lang="en-US" sz="1100"/>
            <a:t>● </a:t>
          </a:r>
          <a:r>
            <a:rPr lang="en-US" sz="1100" b="1"/>
            <a:t>Green</a:t>
          </a:r>
          <a:r>
            <a:rPr lang="en-US" sz="1100"/>
            <a:t> if actual costs are below expected costs </a:t>
          </a:r>
        </a:p>
        <a:p>
          <a:pPr algn="l"/>
          <a:r>
            <a:rPr lang="en-US" sz="1100"/>
            <a:t>● </a:t>
          </a:r>
          <a:r>
            <a:rPr lang="en-US" sz="1100" b="1"/>
            <a:t>Red</a:t>
          </a:r>
          <a:r>
            <a:rPr lang="en-US" sz="1100"/>
            <a:t> if actual costs are above expected costs</a:t>
          </a:r>
        </a:p>
        <a:p>
          <a:pPr algn="l"/>
          <a:endParaRPr lang="en-US" sz="1100"/>
        </a:p>
      </xdr:txBody>
    </xdr:sp>
    <xdr:clientData/>
  </xdr:twoCellAnchor>
  <xdr:twoCellAnchor>
    <xdr:from>
      <xdr:col>3</xdr:col>
      <xdr:colOff>635454</xdr:colOff>
      <xdr:row>49</xdr:row>
      <xdr:rowOff>204107</xdr:rowOff>
    </xdr:from>
    <xdr:to>
      <xdr:col>6</xdr:col>
      <xdr:colOff>321468</xdr:colOff>
      <xdr:row>53</xdr:row>
      <xdr:rowOff>40820</xdr:rowOff>
    </xdr:to>
    <xdr:sp macro="" textlink="">
      <xdr:nvSpPr>
        <xdr:cNvPr id="4" name="Rectangular Callout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902279" y="11167382"/>
          <a:ext cx="2314914" cy="789213"/>
        </a:xfrm>
        <a:prstGeom prst="wedgeRectCallout">
          <a:avLst>
            <a:gd name="adj1" fmla="val -52457"/>
            <a:gd name="adj2" fmla="val 6814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 metric is what</a:t>
          </a:r>
          <a:r>
            <a:rPr lang="en-US" sz="1100" baseline="0"/>
            <a:t> you are hoping to change by making this investment .  Click this box for further guidance around choosing the right metric. </a:t>
          </a:r>
          <a:endParaRPr lang="en-US" sz="1100"/>
        </a:p>
      </xdr:txBody>
    </xdr:sp>
    <xdr:clientData/>
  </xdr:twoCellAnchor>
  <xdr:twoCellAnchor>
    <xdr:from>
      <xdr:col>15</xdr:col>
      <xdr:colOff>436563</xdr:colOff>
      <xdr:row>84</xdr:row>
      <xdr:rowOff>87312</xdr:rowOff>
    </xdr:from>
    <xdr:to>
      <xdr:col>17</xdr:col>
      <xdr:colOff>571500</xdr:colOff>
      <xdr:row>85</xdr:row>
      <xdr:rowOff>357187</xdr:rowOff>
    </xdr:to>
    <xdr:sp macro="" textlink="">
      <xdr:nvSpPr>
        <xdr:cNvPr id="5" name="Rectangular Callout 4">
          <a:extLst>
            <a:ext uri="{FF2B5EF4-FFF2-40B4-BE49-F238E27FC236}">
              <a16:creationId xmlns:a16="http://schemas.microsoft.com/office/drawing/2014/main" id="{00000000-0008-0000-0200-000005000000}"/>
            </a:ext>
          </a:extLst>
        </xdr:cNvPr>
        <xdr:cNvSpPr/>
      </xdr:nvSpPr>
      <xdr:spPr>
        <a:xfrm>
          <a:off x="12466638" y="20146962"/>
          <a:ext cx="1887537" cy="841375"/>
        </a:xfrm>
        <a:prstGeom prst="wedgeRectCallout">
          <a:avLst>
            <a:gd name="adj1" fmla="val -72210"/>
            <a:gd name="adj2" fmla="val -25860"/>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The cost and outcome rows of this table autopopulate from the Cost</a:t>
          </a:r>
          <a:r>
            <a:rPr lang="en-US" sz="1100" baseline="0"/>
            <a:t> Table and Outcomes Table above</a:t>
          </a:r>
          <a:endParaRPr lang="en-US" sz="1100"/>
        </a:p>
      </xdr:txBody>
    </xdr:sp>
    <xdr:clientData/>
  </xdr:twoCellAnchor>
  <xdr:twoCellAnchor>
    <xdr:from>
      <xdr:col>0</xdr:col>
      <xdr:colOff>178594</xdr:colOff>
      <xdr:row>82</xdr:row>
      <xdr:rowOff>107156</xdr:rowOff>
    </xdr:from>
    <xdr:to>
      <xdr:col>3</xdr:col>
      <xdr:colOff>750093</xdr:colOff>
      <xdr:row>85</xdr:row>
      <xdr:rowOff>500062</xdr:rowOff>
    </xdr:to>
    <xdr:sp macro="" textlink="">
      <xdr:nvSpPr>
        <xdr:cNvPr id="6" name="Rectangular Callout 5">
          <a:extLst>
            <a:ext uri="{FF2B5EF4-FFF2-40B4-BE49-F238E27FC236}">
              <a16:creationId xmlns:a16="http://schemas.microsoft.com/office/drawing/2014/main" id="{00000000-0008-0000-0200-000006000000}"/>
            </a:ext>
          </a:extLst>
        </xdr:cNvPr>
        <xdr:cNvSpPr/>
      </xdr:nvSpPr>
      <xdr:spPr>
        <a:xfrm>
          <a:off x="178594" y="19595306"/>
          <a:ext cx="1838324" cy="1535906"/>
        </a:xfrm>
        <a:prstGeom prst="wedgeRectCallout">
          <a:avLst>
            <a:gd name="adj1" fmla="val 56244"/>
            <a:gd name="adj2" fmla="val -27198"/>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This matrix is for your reference only to help</a:t>
          </a:r>
          <a:r>
            <a:rPr lang="en-US" sz="1100" baseline="0"/>
            <a:t>  guide how to think about the information you have been tracking. The matrix updates according to your preference to increase or decrease the targeted metric </a:t>
          </a:r>
          <a:endParaRPr lang="en-US" sz="1100"/>
        </a:p>
      </xdr:txBody>
    </xdr:sp>
    <xdr:clientData/>
  </xdr:twoCellAnchor>
  <xdr:twoCellAnchor>
    <xdr:from>
      <xdr:col>17</xdr:col>
      <xdr:colOff>678656</xdr:colOff>
      <xdr:row>47</xdr:row>
      <xdr:rowOff>59531</xdr:rowOff>
    </xdr:from>
    <xdr:to>
      <xdr:col>20</xdr:col>
      <xdr:colOff>440531</xdr:colOff>
      <xdr:row>53</xdr:row>
      <xdr:rowOff>42529</xdr:rowOff>
    </xdr:to>
    <xdr:sp macro="" textlink="">
      <xdr:nvSpPr>
        <xdr:cNvPr id="7" name="Rectangular Callout 6">
          <a:extLst>
            <a:ext uri="{FF2B5EF4-FFF2-40B4-BE49-F238E27FC236}">
              <a16:creationId xmlns:a16="http://schemas.microsoft.com/office/drawing/2014/main" id="{00000000-0008-0000-0200-000007000000}"/>
            </a:ext>
          </a:extLst>
        </xdr:cNvPr>
        <xdr:cNvSpPr/>
      </xdr:nvSpPr>
      <xdr:spPr>
        <a:xfrm>
          <a:off x="14461331" y="10546556"/>
          <a:ext cx="2419350" cy="1411748"/>
        </a:xfrm>
        <a:prstGeom prst="wedgeRectCallout">
          <a:avLst>
            <a:gd name="adj1" fmla="val -38946"/>
            <a:gd name="adj2" fmla="val 5812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are within the range of your projected outcomes</a:t>
          </a:r>
        </a:p>
        <a:p>
          <a:pPr algn="l"/>
          <a:r>
            <a:rPr lang="en-US" sz="1100"/>
            <a:t>● </a:t>
          </a:r>
          <a:r>
            <a:rPr lang="en-US" sz="1100" b="1"/>
            <a:t>Green</a:t>
          </a:r>
          <a:r>
            <a:rPr lang="en-US" sz="1100"/>
            <a:t> if actual outcomes are better than your expectations</a:t>
          </a:r>
        </a:p>
        <a:p>
          <a:pPr algn="l"/>
          <a:r>
            <a:rPr lang="en-US" sz="1100"/>
            <a:t>● </a:t>
          </a:r>
          <a:r>
            <a:rPr lang="en-US" sz="1100" b="1"/>
            <a:t>Red</a:t>
          </a:r>
          <a:r>
            <a:rPr lang="en-US" sz="1100"/>
            <a:t> if actual  outcomes are worse than your expectations</a:t>
          </a:r>
        </a:p>
        <a:p>
          <a:pPr algn="l"/>
          <a:endParaRPr lang="en-US" sz="1100"/>
        </a:p>
      </xdr:txBody>
    </xdr:sp>
    <xdr:clientData/>
  </xdr:twoCellAnchor>
  <xdr:twoCellAnchor>
    <xdr:from>
      <xdr:col>7</xdr:col>
      <xdr:colOff>166688</xdr:colOff>
      <xdr:row>0</xdr:row>
      <xdr:rowOff>285749</xdr:rowOff>
    </xdr:from>
    <xdr:to>
      <xdr:col>11</xdr:col>
      <xdr:colOff>847596</xdr:colOff>
      <xdr:row>2</xdr:row>
      <xdr:rowOff>130968</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938713" y="285749"/>
          <a:ext cx="4433758" cy="330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aseline="0"/>
            <a:t>          Input Value                Calculation (</a:t>
          </a:r>
          <a:r>
            <a:rPr lang="en-US" sz="1050" i="1" baseline="0"/>
            <a:t>do not edit</a:t>
          </a:r>
          <a:r>
            <a:rPr lang="en-US" sz="1050" baseline="0"/>
            <a:t>)            Drop down menu</a:t>
          </a:r>
          <a:endParaRPr lang="en-US" sz="1050"/>
        </a:p>
      </xdr:txBody>
    </xdr:sp>
    <xdr:clientData/>
  </xdr:twoCellAnchor>
  <xdr:twoCellAnchor>
    <xdr:from>
      <xdr:col>7</xdr:col>
      <xdr:colOff>312625</xdr:colOff>
      <xdr:row>1</xdr:row>
      <xdr:rowOff>62593</xdr:rowOff>
    </xdr:from>
    <xdr:to>
      <xdr:col>7</xdr:col>
      <xdr:colOff>492580</xdr:colOff>
      <xdr:row>2</xdr:row>
      <xdr:rowOff>47965</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5084650" y="357868"/>
          <a:ext cx="179955" cy="175872"/>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10</xdr:col>
      <xdr:colOff>122178</xdr:colOff>
      <xdr:row>1</xdr:row>
      <xdr:rowOff>62593</xdr:rowOff>
    </xdr:from>
    <xdr:to>
      <xdr:col>10</xdr:col>
      <xdr:colOff>299751</xdr:colOff>
      <xdr:row>2</xdr:row>
      <xdr:rowOff>47965</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130649" y="361417"/>
          <a:ext cx="177573" cy="172136"/>
        </a:xfrm>
        <a:prstGeom prst="rect">
          <a:avLst/>
        </a:prstGeom>
        <a:solidFill>
          <a:schemeClr val="bg1">
            <a:lumMod val="7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537710</xdr:colOff>
      <xdr:row>1</xdr:row>
      <xdr:rowOff>62593</xdr:rowOff>
    </xdr:from>
    <xdr:to>
      <xdr:col>8</xdr:col>
      <xdr:colOff>717665</xdr:colOff>
      <xdr:row>2</xdr:row>
      <xdr:rowOff>47965</xdr:rowOff>
    </xdr:to>
    <xdr:sp macro="" textlink="">
      <xdr:nvSpPr>
        <xdr:cNvPr id="11" name="Rectangle 10">
          <a:extLst>
            <a:ext uri="{FF2B5EF4-FFF2-40B4-BE49-F238E27FC236}">
              <a16:creationId xmlns:a16="http://schemas.microsoft.com/office/drawing/2014/main" id="{00000000-0008-0000-0200-00000B000000}"/>
            </a:ext>
          </a:extLst>
        </xdr:cNvPr>
        <xdr:cNvSpPr/>
      </xdr:nvSpPr>
      <xdr:spPr>
        <a:xfrm>
          <a:off x="6186035" y="357868"/>
          <a:ext cx="179955" cy="175872"/>
        </a:xfrm>
        <a:prstGeom prst="rect">
          <a:avLst/>
        </a:prstGeom>
        <a:solidFill>
          <a:schemeClr val="accent1">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607217</xdr:colOff>
      <xdr:row>15</xdr:row>
      <xdr:rowOff>47626</xdr:rowOff>
    </xdr:from>
    <xdr:to>
      <xdr:col>15</xdr:col>
      <xdr:colOff>95249</xdr:colOff>
      <xdr:row>23</xdr:row>
      <xdr:rowOff>35720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388142" y="3057526"/>
          <a:ext cx="11737182" cy="1893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 Fill in your expected costs for the next 5 years</a:t>
          </a:r>
        </a:p>
        <a:p>
          <a:endParaRPr lang="en-US" sz="1200"/>
        </a:p>
        <a:p>
          <a:r>
            <a:rPr lang="en-US" sz="1200"/>
            <a:t>2. There may be a range of costs around your target costs for which you would still consider the program to be meeting cost expectations.  In  Column C, enter the acceptable margin of error from your target costs (+/-) </a:t>
          </a:r>
        </a:p>
        <a:p>
          <a:endParaRPr lang="en-US" sz="1200"/>
        </a:p>
        <a:p>
          <a:r>
            <a:rPr lang="en-US" sz="1200"/>
            <a:t>3. On a yearly basis, enter actual costs of the program</a:t>
          </a:r>
        </a:p>
        <a:p>
          <a:endParaRPr lang="en-US" sz="1200"/>
        </a:p>
        <a:p>
          <a:r>
            <a:rPr lang="en-US" sz="1200"/>
            <a:t>4. In Columns N-R, the table will calculate the difference between your actual and expected costs for each year.  The box will turn blue if you spent within your cost expectations, green if you are spent below cost expectations, and red if you spent above cost expectations </a:t>
          </a:r>
        </a:p>
      </xdr:txBody>
    </xdr:sp>
    <xdr:clientData/>
  </xdr:twoCellAnchor>
  <xdr:twoCellAnchor>
    <xdr:from>
      <xdr:col>2</xdr:col>
      <xdr:colOff>59530</xdr:colOff>
      <xdr:row>35</xdr:row>
      <xdr:rowOff>154780</xdr:rowOff>
    </xdr:from>
    <xdr:to>
      <xdr:col>15</xdr:col>
      <xdr:colOff>11906</xdr:colOff>
      <xdr:row>48</xdr:row>
      <xdr:rowOff>142875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450055" y="7784305"/>
          <a:ext cx="11591926" cy="3083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Enter who you intend to target in implementing this initiative (most likely students, but other possibilities include staff, operations…etc.)  It is possible you have multiple targets; enter these in multiple rows</a:t>
          </a:r>
        </a:p>
        <a:p>
          <a:endParaRPr lang="en-US" sz="1100"/>
        </a:p>
        <a:p>
          <a:r>
            <a:rPr lang="en-US" sz="1100"/>
            <a:t>2. Choose a metric to measure success. A metric is what you use to measure the effects of the program on the target population or department you have identified.  For help choosing the right metrics, see the tab "Metric Selection"</a:t>
          </a:r>
        </a:p>
        <a:p>
          <a:endParaRPr lang="en-US" sz="1100"/>
        </a:p>
        <a:p>
          <a:r>
            <a:rPr lang="en-US" sz="1100"/>
            <a:t>3. If you have multiple metrics you want to track, enter these in multiple rows. However, be sure to enter the</a:t>
          </a:r>
          <a:r>
            <a:rPr lang="en-US" sz="1100" baseline="0"/>
            <a:t> most important metric first</a:t>
          </a:r>
          <a:endParaRPr lang="en-US" sz="1100"/>
        </a:p>
        <a:p>
          <a:endParaRPr lang="en-US" sz="1100"/>
        </a:p>
        <a:p>
          <a:r>
            <a:rPr lang="en-US" sz="1100"/>
            <a:t>4. For each metric (i.e. graduation rate) indicate what the current figures are in your district</a:t>
          </a:r>
        </a:p>
        <a:p>
          <a:endParaRPr lang="en-US" sz="1100"/>
        </a:p>
        <a:p>
          <a:r>
            <a:rPr lang="en-US" sz="1100"/>
            <a:t>5. Indicate whether your goal is to increase or decrease the metric you have chosen compared to its current value</a:t>
          </a:r>
        </a:p>
        <a:p>
          <a:endParaRPr lang="en-US" sz="1100"/>
        </a:p>
        <a:p>
          <a:r>
            <a:rPr lang="en-US" sz="1100"/>
            <a:t>6. Enter your annual targets for each metric.  There may be a range of outcomes around your target outcomes for which you would still consider the program to be meeting expectations. In Column L, enter the acceptable margin of error for your target outcomes (+/-) that would not cause concern or indicate a shortcoming</a:t>
          </a:r>
        </a:p>
        <a:p>
          <a:endParaRPr lang="en-US" sz="1100"/>
        </a:p>
        <a:p>
          <a:r>
            <a:rPr lang="en-US" sz="1100"/>
            <a:t>7. Track your actual results for each target population and metric on an annual basis.  The boxes in Columns M-Q will turn blue if you meet your outcome targets (within the margin of error), green if you exceed your outcome targets, and red if you fall short of your outcome targets</a:t>
          </a:r>
        </a:p>
      </xdr:txBody>
    </xdr:sp>
    <xdr:clientData/>
  </xdr:twoCellAnchor>
  <xdr:twoCellAnchor>
    <xdr:from>
      <xdr:col>1</xdr:col>
      <xdr:colOff>0</xdr:colOff>
      <xdr:row>64</xdr:row>
      <xdr:rowOff>107154</xdr:rowOff>
    </xdr:from>
    <xdr:to>
      <xdr:col>15</xdr:col>
      <xdr:colOff>23812</xdr:colOff>
      <xdr:row>78</xdr:row>
      <xdr:rowOff>59531</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390525" y="15404304"/>
          <a:ext cx="11663362" cy="2619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sets of tables each correspond to a specific metric listed in the Outcomes Table (all tables reference the same cost data).  Each table provides a summary representing your program's success in meeting both outcomes and cost expectations.</a:t>
          </a:r>
        </a:p>
        <a:p>
          <a:endParaRPr lang="en-US" sz="1100"/>
        </a:p>
        <a:p>
          <a:r>
            <a:rPr lang="en-US" sz="1100" u="sng"/>
            <a:t>Each metric summary includes 3 tables</a:t>
          </a:r>
        </a:p>
        <a:p>
          <a:endParaRPr lang="en-US" sz="1100"/>
        </a:p>
        <a:p>
          <a:r>
            <a:rPr lang="en-US" sz="1100"/>
            <a:t>Background</a:t>
          </a:r>
          <a:r>
            <a:rPr lang="en-US" sz="1100" baseline="0"/>
            <a:t> information:</a:t>
          </a:r>
          <a:endParaRPr lang="en-US" sz="1100"/>
        </a:p>
        <a:p>
          <a:r>
            <a:rPr lang="en-US" sz="1100"/>
            <a:t>A. The Metric Description Table - Summary of your metric and who it is targeting</a:t>
          </a:r>
          <a:endParaRPr lang="en-US" sz="1100" baseline="0"/>
        </a:p>
        <a:p>
          <a:r>
            <a:rPr lang="en-US" sz="1100" baseline="0"/>
            <a:t>B. The Decision-Making Matrix - How to think about evaluating metric outcomes</a:t>
          </a:r>
        </a:p>
        <a:p>
          <a:endParaRPr lang="en-US" sz="1100" baseline="0"/>
        </a:p>
        <a:p>
          <a:r>
            <a:rPr lang="en-US" sz="1100" baseline="0"/>
            <a:t>Summary of the costs/outcomes you have been tracking:</a:t>
          </a:r>
        </a:p>
        <a:p>
          <a:r>
            <a:rPr lang="en-US" sz="1100" baseline="0"/>
            <a:t>C. The Metric Summary Table - Summarizes your program's success in meeting both cost &amp; outcomes expectations. This table also offers a recommendation based on the framework within the "Decision-Making Matrix"</a:t>
          </a:r>
        </a:p>
        <a:p>
          <a:endParaRPr lang="en-US" sz="1100" baseline="0"/>
        </a:p>
        <a:p>
          <a:r>
            <a:rPr lang="en-US" sz="1100" i="1"/>
            <a:t>Note: This section does not require user inputs. </a:t>
          </a:r>
        </a:p>
      </xdr:txBody>
    </xdr:sp>
    <xdr:clientData/>
  </xdr:twoCellAnchor>
  <xdr:twoCellAnchor>
    <xdr:from>
      <xdr:col>2</xdr:col>
      <xdr:colOff>125676</xdr:colOff>
      <xdr:row>6</xdr:row>
      <xdr:rowOff>89955</xdr:rowOff>
    </xdr:from>
    <xdr:to>
      <xdr:col>10</xdr:col>
      <xdr:colOff>486834</xdr:colOff>
      <xdr:row>11</xdr:row>
      <xdr:rowOff>190496</xdr:rowOff>
    </xdr:to>
    <xdr:sp macro="" textlink="">
      <xdr:nvSpPr>
        <xdr:cNvPr id="15" name="Rectangle 14">
          <a:extLst>
            <a:ext uri="{FF2B5EF4-FFF2-40B4-BE49-F238E27FC236}">
              <a16:creationId xmlns:a16="http://schemas.microsoft.com/office/drawing/2014/main" id="{00000000-0008-0000-0200-00000F000000}"/>
            </a:ext>
          </a:extLst>
        </xdr:cNvPr>
        <xdr:cNvSpPr/>
      </xdr:nvSpPr>
      <xdr:spPr>
        <a:xfrm>
          <a:off x="516201" y="1337730"/>
          <a:ext cx="7619208" cy="1053041"/>
        </a:xfrm>
        <a:prstGeom prst="rect">
          <a:avLst/>
        </a:prstGeom>
        <a:solidFill>
          <a:srgbClr val="FFF7B9"/>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lgn="l"/>
          <a:r>
            <a:rPr lang="en-US" sz="1400" b="0" i="0" u="none" strike="noStrike">
              <a:solidFill>
                <a:schemeClr val="dk1"/>
              </a:solidFill>
              <a:effectLst/>
              <a:latin typeface="+mn-lt"/>
              <a:ea typeface="+mn-ea"/>
              <a:cs typeface="+mn-cs"/>
            </a:rPr>
            <a:t>This template is filled out as an example of what this tracker might look like five years after the implementation of a new program.  In this case, the program is targeting math classes specifically as well</a:t>
          </a:r>
          <a:r>
            <a:rPr lang="en-US" sz="1400" b="0" i="0" u="none" strike="noStrike" baseline="0">
              <a:solidFill>
                <a:schemeClr val="dk1"/>
              </a:solidFill>
              <a:effectLst/>
              <a:latin typeface="+mn-lt"/>
              <a:ea typeface="+mn-ea"/>
              <a:cs typeface="+mn-cs"/>
            </a:rPr>
            <a:t> as drop out prevention in </a:t>
          </a:r>
          <a:r>
            <a:rPr lang="en-US" sz="1400" b="0" i="0" u="none" strike="noStrike">
              <a:solidFill>
                <a:schemeClr val="dk1"/>
              </a:solidFill>
              <a:effectLst/>
              <a:latin typeface="+mn-lt"/>
              <a:ea typeface="+mn-ea"/>
              <a:cs typeface="+mn-cs"/>
            </a:rPr>
            <a:t>high school.  Take a look at the summary matrices of the two metrics to get an idea for how this program performed and what next steps were recommended.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873575</xdr:colOff>
      <xdr:row>15</xdr:row>
      <xdr:rowOff>202407</xdr:rowOff>
    </xdr:from>
    <xdr:to>
      <xdr:col>6</xdr:col>
      <xdr:colOff>71436</xdr:colOff>
      <xdr:row>19</xdr:row>
      <xdr:rowOff>83345</xdr:rowOff>
    </xdr:to>
    <xdr:sp macro="" textlink="">
      <xdr:nvSpPr>
        <xdr:cNvPr id="2" name="Rectangular Callout 1">
          <a:extLst>
            <a:ext uri="{FF2B5EF4-FFF2-40B4-BE49-F238E27FC236}">
              <a16:creationId xmlns:a16="http://schemas.microsoft.com/office/drawing/2014/main" id="{00000000-0008-0000-0300-000002000000}"/>
            </a:ext>
          </a:extLst>
        </xdr:cNvPr>
        <xdr:cNvSpPr/>
      </xdr:nvSpPr>
      <xdr:spPr>
        <a:xfrm>
          <a:off x="1264100" y="3593307"/>
          <a:ext cx="2703061" cy="833438"/>
        </a:xfrm>
        <a:prstGeom prst="wedgeRectCallout">
          <a:avLst>
            <a:gd name="adj1" fmla="val -49691"/>
            <a:gd name="adj2" fmla="val 66436"/>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Enter the number your actual costs could be above or below the set target and still be considered within the range of meeting expected costs</a:t>
          </a:r>
        </a:p>
        <a:p>
          <a:pPr algn="ctr"/>
          <a:endParaRPr lang="en-US" sz="1100"/>
        </a:p>
      </xdr:txBody>
    </xdr:sp>
    <xdr:clientData/>
  </xdr:twoCellAnchor>
  <xdr:twoCellAnchor>
    <xdr:from>
      <xdr:col>15</xdr:col>
      <xdr:colOff>119063</xdr:colOff>
      <xdr:row>15</xdr:row>
      <xdr:rowOff>83344</xdr:rowOff>
    </xdr:from>
    <xdr:to>
      <xdr:col>18</xdr:col>
      <xdr:colOff>392906</xdr:colOff>
      <xdr:row>19</xdr:row>
      <xdr:rowOff>119055</xdr:rowOff>
    </xdr:to>
    <xdr:sp macro="" textlink="">
      <xdr:nvSpPr>
        <xdr:cNvPr id="3" name="Rectangular Callout 2">
          <a:extLst>
            <a:ext uri="{FF2B5EF4-FFF2-40B4-BE49-F238E27FC236}">
              <a16:creationId xmlns:a16="http://schemas.microsoft.com/office/drawing/2014/main" id="{00000000-0008-0000-0300-000003000000}"/>
            </a:ext>
          </a:extLst>
        </xdr:cNvPr>
        <xdr:cNvSpPr/>
      </xdr:nvSpPr>
      <xdr:spPr>
        <a:xfrm>
          <a:off x="12149138" y="3474244"/>
          <a:ext cx="2912268" cy="988211"/>
        </a:xfrm>
        <a:prstGeom prst="wedgeRectCallout">
          <a:avLst>
            <a:gd name="adj1" fmla="val -40231"/>
            <a:gd name="adj2" fmla="val 57441"/>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met</a:t>
          </a:r>
          <a:r>
            <a:rPr lang="en-US" sz="1100" baseline="0"/>
            <a:t> cost expectations</a:t>
          </a:r>
          <a:endParaRPr lang="en-US" sz="1100"/>
        </a:p>
        <a:p>
          <a:pPr algn="l"/>
          <a:r>
            <a:rPr lang="en-US" sz="1100"/>
            <a:t>● </a:t>
          </a:r>
          <a:r>
            <a:rPr lang="en-US" sz="1100" b="1"/>
            <a:t>Green</a:t>
          </a:r>
          <a:r>
            <a:rPr lang="en-US" sz="1100"/>
            <a:t> if actual costs are below expected costs </a:t>
          </a:r>
        </a:p>
        <a:p>
          <a:pPr algn="l"/>
          <a:r>
            <a:rPr lang="en-US" sz="1100"/>
            <a:t>● </a:t>
          </a:r>
          <a:r>
            <a:rPr lang="en-US" sz="1100" b="1"/>
            <a:t>Red</a:t>
          </a:r>
          <a:r>
            <a:rPr lang="en-US" sz="1100"/>
            <a:t> if actual costs are above expected costs</a:t>
          </a:r>
        </a:p>
        <a:p>
          <a:pPr algn="l"/>
          <a:endParaRPr lang="en-US" sz="1100"/>
        </a:p>
      </xdr:txBody>
    </xdr:sp>
    <xdr:clientData/>
  </xdr:twoCellAnchor>
  <xdr:twoCellAnchor>
    <xdr:from>
      <xdr:col>3</xdr:col>
      <xdr:colOff>635454</xdr:colOff>
      <xdr:row>41</xdr:row>
      <xdr:rowOff>204107</xdr:rowOff>
    </xdr:from>
    <xdr:to>
      <xdr:col>6</xdr:col>
      <xdr:colOff>321468</xdr:colOff>
      <xdr:row>45</xdr:row>
      <xdr:rowOff>40820</xdr:rowOff>
    </xdr:to>
    <xdr:sp macro="" textlink="">
      <xdr:nvSpPr>
        <xdr:cNvPr id="4" name="Rectangular Callout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902279" y="9643382"/>
          <a:ext cx="2314914" cy="789213"/>
        </a:xfrm>
        <a:prstGeom prst="wedgeRectCallout">
          <a:avLst>
            <a:gd name="adj1" fmla="val -52457"/>
            <a:gd name="adj2" fmla="val 6814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 metric is what</a:t>
          </a:r>
          <a:r>
            <a:rPr lang="en-US" sz="1100" baseline="0"/>
            <a:t> you are hoping to change by making this investment .  Click this box for further guidance around choosing the right metric. </a:t>
          </a:r>
          <a:endParaRPr lang="en-US" sz="1100"/>
        </a:p>
      </xdr:txBody>
    </xdr:sp>
    <xdr:clientData/>
  </xdr:twoCellAnchor>
  <xdr:twoCellAnchor>
    <xdr:from>
      <xdr:col>15</xdr:col>
      <xdr:colOff>436563</xdr:colOff>
      <xdr:row>76</xdr:row>
      <xdr:rowOff>87312</xdr:rowOff>
    </xdr:from>
    <xdr:to>
      <xdr:col>17</xdr:col>
      <xdr:colOff>571500</xdr:colOff>
      <xdr:row>77</xdr:row>
      <xdr:rowOff>357187</xdr:rowOff>
    </xdr:to>
    <xdr:sp macro="" textlink="">
      <xdr:nvSpPr>
        <xdr:cNvPr id="5" name="Rectangular Callout 4">
          <a:extLst>
            <a:ext uri="{FF2B5EF4-FFF2-40B4-BE49-F238E27FC236}">
              <a16:creationId xmlns:a16="http://schemas.microsoft.com/office/drawing/2014/main" id="{00000000-0008-0000-0300-000005000000}"/>
            </a:ext>
          </a:extLst>
        </xdr:cNvPr>
        <xdr:cNvSpPr/>
      </xdr:nvSpPr>
      <xdr:spPr>
        <a:xfrm>
          <a:off x="12466638" y="18241962"/>
          <a:ext cx="1887537" cy="841375"/>
        </a:xfrm>
        <a:prstGeom prst="wedgeRectCallout">
          <a:avLst>
            <a:gd name="adj1" fmla="val -72210"/>
            <a:gd name="adj2" fmla="val -25860"/>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The cost and outcomes rows of this table autopopulate from the Cost</a:t>
          </a:r>
          <a:r>
            <a:rPr lang="en-US" sz="1100" baseline="0"/>
            <a:t> Table and Outcomes Table above</a:t>
          </a:r>
          <a:endParaRPr lang="en-US" sz="1100"/>
        </a:p>
      </xdr:txBody>
    </xdr:sp>
    <xdr:clientData/>
  </xdr:twoCellAnchor>
  <xdr:twoCellAnchor>
    <xdr:from>
      <xdr:col>0</xdr:col>
      <xdr:colOff>178594</xdr:colOff>
      <xdr:row>74</xdr:row>
      <xdr:rowOff>107156</xdr:rowOff>
    </xdr:from>
    <xdr:to>
      <xdr:col>3</xdr:col>
      <xdr:colOff>750093</xdr:colOff>
      <xdr:row>77</xdr:row>
      <xdr:rowOff>500062</xdr:rowOff>
    </xdr:to>
    <xdr:sp macro="" textlink="">
      <xdr:nvSpPr>
        <xdr:cNvPr id="6" name="Rectangular Callout 5">
          <a:extLst>
            <a:ext uri="{FF2B5EF4-FFF2-40B4-BE49-F238E27FC236}">
              <a16:creationId xmlns:a16="http://schemas.microsoft.com/office/drawing/2014/main" id="{00000000-0008-0000-0300-000006000000}"/>
            </a:ext>
          </a:extLst>
        </xdr:cNvPr>
        <xdr:cNvSpPr/>
      </xdr:nvSpPr>
      <xdr:spPr>
        <a:xfrm>
          <a:off x="178594" y="17690306"/>
          <a:ext cx="1838324" cy="1535906"/>
        </a:xfrm>
        <a:prstGeom prst="wedgeRectCallout">
          <a:avLst>
            <a:gd name="adj1" fmla="val 56244"/>
            <a:gd name="adj2" fmla="val -27198"/>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This matrix is for your reference only to help</a:t>
          </a:r>
          <a:r>
            <a:rPr lang="en-US" sz="1100" baseline="0"/>
            <a:t>  guide how to think about the information you have been tracking. The matrix updates according to your preference to increase or decrease the targeted metric </a:t>
          </a:r>
          <a:endParaRPr lang="en-US" sz="1100"/>
        </a:p>
      </xdr:txBody>
    </xdr:sp>
    <xdr:clientData/>
  </xdr:twoCellAnchor>
  <xdr:twoCellAnchor>
    <xdr:from>
      <xdr:col>17</xdr:col>
      <xdr:colOff>678656</xdr:colOff>
      <xdr:row>39</xdr:row>
      <xdr:rowOff>59531</xdr:rowOff>
    </xdr:from>
    <xdr:to>
      <xdr:col>20</xdr:col>
      <xdr:colOff>440531</xdr:colOff>
      <xdr:row>45</xdr:row>
      <xdr:rowOff>42529</xdr:rowOff>
    </xdr:to>
    <xdr:sp macro="" textlink="">
      <xdr:nvSpPr>
        <xdr:cNvPr id="7" name="Rectangular Callout 6">
          <a:extLst>
            <a:ext uri="{FF2B5EF4-FFF2-40B4-BE49-F238E27FC236}">
              <a16:creationId xmlns:a16="http://schemas.microsoft.com/office/drawing/2014/main" id="{00000000-0008-0000-0300-000007000000}"/>
            </a:ext>
          </a:extLst>
        </xdr:cNvPr>
        <xdr:cNvSpPr/>
      </xdr:nvSpPr>
      <xdr:spPr>
        <a:xfrm>
          <a:off x="14461331" y="9022556"/>
          <a:ext cx="2419350" cy="1411748"/>
        </a:xfrm>
        <a:prstGeom prst="wedgeRectCallout">
          <a:avLst>
            <a:gd name="adj1" fmla="val -38946"/>
            <a:gd name="adj2" fmla="val 5812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are within the range of your projected outcomes</a:t>
          </a:r>
        </a:p>
        <a:p>
          <a:pPr algn="l"/>
          <a:r>
            <a:rPr lang="en-US" sz="1100"/>
            <a:t>● </a:t>
          </a:r>
          <a:r>
            <a:rPr lang="en-US" sz="1100" b="1"/>
            <a:t>Green</a:t>
          </a:r>
          <a:r>
            <a:rPr lang="en-US" sz="1100"/>
            <a:t> if actual outcomes are better than your expectations</a:t>
          </a:r>
        </a:p>
        <a:p>
          <a:pPr algn="l"/>
          <a:r>
            <a:rPr lang="en-US" sz="1100"/>
            <a:t>● </a:t>
          </a:r>
          <a:r>
            <a:rPr lang="en-US" sz="1100" b="1"/>
            <a:t>Red</a:t>
          </a:r>
          <a:r>
            <a:rPr lang="en-US" sz="1100"/>
            <a:t> if actual  outcomes are worse than your expectations</a:t>
          </a:r>
        </a:p>
        <a:p>
          <a:pPr algn="l"/>
          <a:endParaRPr lang="en-US" sz="1100"/>
        </a:p>
      </xdr:txBody>
    </xdr:sp>
    <xdr:clientData/>
  </xdr:twoCellAnchor>
  <xdr:twoCellAnchor>
    <xdr:from>
      <xdr:col>7</xdr:col>
      <xdr:colOff>166688</xdr:colOff>
      <xdr:row>0</xdr:row>
      <xdr:rowOff>285749</xdr:rowOff>
    </xdr:from>
    <xdr:to>
      <xdr:col>11</xdr:col>
      <xdr:colOff>847596</xdr:colOff>
      <xdr:row>2</xdr:row>
      <xdr:rowOff>130968</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4938713" y="285749"/>
          <a:ext cx="4433758" cy="330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aseline="0"/>
            <a:t>          Input Value                Calculation (</a:t>
          </a:r>
          <a:r>
            <a:rPr lang="en-US" sz="1050" i="1" baseline="0"/>
            <a:t>do not edit</a:t>
          </a:r>
          <a:r>
            <a:rPr lang="en-US" sz="1050" baseline="0"/>
            <a:t>)            Drop down menu</a:t>
          </a:r>
          <a:endParaRPr lang="en-US" sz="1050"/>
        </a:p>
      </xdr:txBody>
    </xdr:sp>
    <xdr:clientData/>
  </xdr:twoCellAnchor>
  <xdr:twoCellAnchor>
    <xdr:from>
      <xdr:col>7</xdr:col>
      <xdr:colOff>312625</xdr:colOff>
      <xdr:row>1</xdr:row>
      <xdr:rowOff>62593</xdr:rowOff>
    </xdr:from>
    <xdr:to>
      <xdr:col>7</xdr:col>
      <xdr:colOff>492580</xdr:colOff>
      <xdr:row>2</xdr:row>
      <xdr:rowOff>47965</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5084650" y="357868"/>
          <a:ext cx="179955" cy="175872"/>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10</xdr:col>
      <xdr:colOff>92763</xdr:colOff>
      <xdr:row>1</xdr:row>
      <xdr:rowOff>70531</xdr:rowOff>
    </xdr:from>
    <xdr:to>
      <xdr:col>10</xdr:col>
      <xdr:colOff>270336</xdr:colOff>
      <xdr:row>2</xdr:row>
      <xdr:rowOff>55903</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8117576" y="372156"/>
          <a:ext cx="177573" cy="167935"/>
        </a:xfrm>
        <a:prstGeom prst="rect">
          <a:avLst/>
        </a:prstGeom>
        <a:solidFill>
          <a:schemeClr val="bg1">
            <a:lumMod val="7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537710</xdr:colOff>
      <xdr:row>1</xdr:row>
      <xdr:rowOff>62593</xdr:rowOff>
    </xdr:from>
    <xdr:to>
      <xdr:col>8</xdr:col>
      <xdr:colOff>717665</xdr:colOff>
      <xdr:row>2</xdr:row>
      <xdr:rowOff>47965</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6186035" y="357868"/>
          <a:ext cx="179955" cy="175872"/>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607217</xdr:colOff>
      <xdr:row>7</xdr:row>
      <xdr:rowOff>47626</xdr:rowOff>
    </xdr:from>
    <xdr:to>
      <xdr:col>15</xdr:col>
      <xdr:colOff>95249</xdr:colOff>
      <xdr:row>15</xdr:row>
      <xdr:rowOff>35720</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88142" y="1533526"/>
          <a:ext cx="11737182" cy="1893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 Fill in your expected costs for the next 5 years</a:t>
          </a:r>
        </a:p>
        <a:p>
          <a:endParaRPr lang="en-US" sz="1200"/>
        </a:p>
        <a:p>
          <a:r>
            <a:rPr lang="en-US" sz="1200"/>
            <a:t>2. There may be a range of costs around your target costs for which you would still consider the program to be meeting cost expectations.  In  Column C, enter the acceptable margin of error from your target costs (+/-) </a:t>
          </a:r>
        </a:p>
        <a:p>
          <a:endParaRPr lang="en-US" sz="1200"/>
        </a:p>
        <a:p>
          <a:r>
            <a:rPr lang="en-US" sz="1200"/>
            <a:t>3. On a yearly basis, enter actual costs of the program</a:t>
          </a:r>
        </a:p>
        <a:p>
          <a:endParaRPr lang="en-US" sz="1200"/>
        </a:p>
        <a:p>
          <a:r>
            <a:rPr lang="en-US" sz="1200"/>
            <a:t>4. In Columns N-R, the table will calculate the difference between your actual and expected costs for each year.  The box will turn blue if you spent within your cost expectations, green if you are spent below cost expectations, and red if you spent above cost expectations </a:t>
          </a:r>
        </a:p>
      </xdr:txBody>
    </xdr:sp>
    <xdr:clientData/>
  </xdr:twoCellAnchor>
  <xdr:twoCellAnchor>
    <xdr:from>
      <xdr:col>2</xdr:col>
      <xdr:colOff>59530</xdr:colOff>
      <xdr:row>27</xdr:row>
      <xdr:rowOff>154780</xdr:rowOff>
    </xdr:from>
    <xdr:to>
      <xdr:col>15</xdr:col>
      <xdr:colOff>11906</xdr:colOff>
      <xdr:row>40</xdr:row>
      <xdr:rowOff>142875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450055" y="6260305"/>
          <a:ext cx="11591926" cy="3083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Enter who you intend to target in implementing this initiative (most likely students, but other possibilities include staff, operations…etc.)  It is possible you have multiple targets; enter these in multiple rows</a:t>
          </a:r>
        </a:p>
        <a:p>
          <a:endParaRPr lang="en-US" sz="1100"/>
        </a:p>
        <a:p>
          <a:r>
            <a:rPr lang="en-US" sz="1100"/>
            <a:t>2. Choose a metric to measure success. A metric is what you use to measure the effects of the program on the target population or department you have identified.  For help choosing the right metrics, see the tab "Metric Selection"</a:t>
          </a:r>
        </a:p>
        <a:p>
          <a:endParaRPr lang="en-US" sz="1100"/>
        </a:p>
        <a:p>
          <a:r>
            <a:rPr lang="en-US" sz="1100"/>
            <a:t>3. If you have multiple metrics you want to track, enter these in multiple rows. However, be sure to enter the</a:t>
          </a:r>
          <a:r>
            <a:rPr lang="en-US" sz="1100" baseline="0"/>
            <a:t> most important metric first</a:t>
          </a:r>
          <a:endParaRPr lang="en-US" sz="1100"/>
        </a:p>
        <a:p>
          <a:endParaRPr lang="en-US" sz="1100"/>
        </a:p>
        <a:p>
          <a:r>
            <a:rPr lang="en-US" sz="1100"/>
            <a:t>4. For each metric (i.e. graduation rate) indicate what the current figures are in your district</a:t>
          </a:r>
        </a:p>
        <a:p>
          <a:endParaRPr lang="en-US" sz="1100"/>
        </a:p>
        <a:p>
          <a:r>
            <a:rPr lang="en-US" sz="1100"/>
            <a:t>5. Indicate whether your goal is to increase or decrease the metric you have chosen compared to its current value</a:t>
          </a:r>
        </a:p>
        <a:p>
          <a:endParaRPr lang="en-US" sz="1100"/>
        </a:p>
        <a:p>
          <a:r>
            <a:rPr lang="en-US" sz="1100"/>
            <a:t>6. Enter your annual targets for each metric.  There may be a range of outcomes around your target outcomes for which you would still consider the program to be meeting expectations. In Column L, enter the acceptable margin of error for your target outcomes (+/-) that would not cause concern or indicate a shortcoming</a:t>
          </a:r>
        </a:p>
        <a:p>
          <a:endParaRPr lang="en-US" sz="1100"/>
        </a:p>
        <a:p>
          <a:r>
            <a:rPr lang="en-US" sz="1100"/>
            <a:t>7. Track your actual results for each target population and metric on an annual basis.  The boxes in Columns M-Q will turn blue if you meet your outcome targets (within the margin of error), green if you exceed your outcome targets, and red if you fall short of your outcome targets</a:t>
          </a:r>
        </a:p>
      </xdr:txBody>
    </xdr:sp>
    <xdr:clientData/>
  </xdr:twoCellAnchor>
  <xdr:twoCellAnchor>
    <xdr:from>
      <xdr:col>1</xdr:col>
      <xdr:colOff>0</xdr:colOff>
      <xdr:row>56</xdr:row>
      <xdr:rowOff>107154</xdr:rowOff>
    </xdr:from>
    <xdr:to>
      <xdr:col>15</xdr:col>
      <xdr:colOff>23812</xdr:colOff>
      <xdr:row>70</xdr:row>
      <xdr:rowOff>59531</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390525" y="13499304"/>
          <a:ext cx="11663362" cy="2619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sets of tables each correspond to a specific metric listed in the Returns Table (all tables reference the same cost data).  Each table provides a summary representing your program's success in meeting both outcomes and cost expectations.</a:t>
          </a:r>
        </a:p>
        <a:p>
          <a:endParaRPr lang="en-US" sz="1100"/>
        </a:p>
        <a:p>
          <a:r>
            <a:rPr lang="en-US" sz="1100" u="sng"/>
            <a:t>Each metric summary includes 3 tables</a:t>
          </a:r>
        </a:p>
        <a:p>
          <a:endParaRPr lang="en-US" sz="1100"/>
        </a:p>
        <a:p>
          <a:r>
            <a:rPr lang="en-US" sz="1100"/>
            <a:t>Background</a:t>
          </a:r>
          <a:r>
            <a:rPr lang="en-US" sz="1100" baseline="0"/>
            <a:t> information:</a:t>
          </a:r>
          <a:endParaRPr lang="en-US" sz="1100"/>
        </a:p>
        <a:p>
          <a:r>
            <a:rPr lang="en-US" sz="1100"/>
            <a:t>A. The Metric Description Table - Summary of your metric and who it is targeting</a:t>
          </a:r>
          <a:endParaRPr lang="en-US" sz="1100" baseline="0"/>
        </a:p>
        <a:p>
          <a:r>
            <a:rPr lang="en-US" sz="1100" baseline="0"/>
            <a:t>B. The Decision-Making Matrix - How to think about evaluating metric outcomes</a:t>
          </a:r>
        </a:p>
        <a:p>
          <a:endParaRPr lang="en-US" sz="1100" baseline="0"/>
        </a:p>
        <a:p>
          <a:r>
            <a:rPr lang="en-US" sz="1100" baseline="0"/>
            <a:t>Summary of the costs/outcomes  you have been tracking:</a:t>
          </a:r>
        </a:p>
        <a:p>
          <a:r>
            <a:rPr lang="en-US" sz="1100" baseline="0"/>
            <a:t>C. The Metric Summary Table - Summarizes your program's success in meeting both cost &amp; outcomes expectations. This table also offers a recommendation based on the framework within the "Decision-Making Matrix"</a:t>
          </a:r>
        </a:p>
        <a:p>
          <a:endParaRPr lang="en-US" sz="1100" baseline="0"/>
        </a:p>
        <a:p>
          <a:r>
            <a:rPr lang="en-US" sz="1100" i="1"/>
            <a:t>Note: This section does not require user inputs.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873575</xdr:colOff>
      <xdr:row>15</xdr:row>
      <xdr:rowOff>202407</xdr:rowOff>
    </xdr:from>
    <xdr:to>
      <xdr:col>6</xdr:col>
      <xdr:colOff>71436</xdr:colOff>
      <xdr:row>19</xdr:row>
      <xdr:rowOff>83345</xdr:rowOff>
    </xdr:to>
    <xdr:sp macro="" textlink="">
      <xdr:nvSpPr>
        <xdr:cNvPr id="2" name="Rectangular Callout 1">
          <a:extLst>
            <a:ext uri="{FF2B5EF4-FFF2-40B4-BE49-F238E27FC236}">
              <a16:creationId xmlns:a16="http://schemas.microsoft.com/office/drawing/2014/main" id="{00000000-0008-0000-0400-000002000000}"/>
            </a:ext>
          </a:extLst>
        </xdr:cNvPr>
        <xdr:cNvSpPr/>
      </xdr:nvSpPr>
      <xdr:spPr>
        <a:xfrm>
          <a:off x="1264100" y="3593307"/>
          <a:ext cx="2703061" cy="833438"/>
        </a:xfrm>
        <a:prstGeom prst="wedgeRectCallout">
          <a:avLst>
            <a:gd name="adj1" fmla="val -49691"/>
            <a:gd name="adj2" fmla="val 66436"/>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Enter the number your actual costs could be above or below the set target and still be considered within the range of meeting expected costs</a:t>
          </a:r>
        </a:p>
        <a:p>
          <a:pPr algn="ctr"/>
          <a:endParaRPr lang="en-US" sz="1100"/>
        </a:p>
      </xdr:txBody>
    </xdr:sp>
    <xdr:clientData/>
  </xdr:twoCellAnchor>
  <xdr:twoCellAnchor>
    <xdr:from>
      <xdr:col>15</xdr:col>
      <xdr:colOff>119063</xdr:colOff>
      <xdr:row>15</xdr:row>
      <xdr:rowOff>83344</xdr:rowOff>
    </xdr:from>
    <xdr:to>
      <xdr:col>18</xdr:col>
      <xdr:colOff>392906</xdr:colOff>
      <xdr:row>19</xdr:row>
      <xdr:rowOff>119055</xdr:rowOff>
    </xdr:to>
    <xdr:sp macro="" textlink="">
      <xdr:nvSpPr>
        <xdr:cNvPr id="3" name="Rectangular Callout 2">
          <a:extLst>
            <a:ext uri="{FF2B5EF4-FFF2-40B4-BE49-F238E27FC236}">
              <a16:creationId xmlns:a16="http://schemas.microsoft.com/office/drawing/2014/main" id="{00000000-0008-0000-0400-000003000000}"/>
            </a:ext>
          </a:extLst>
        </xdr:cNvPr>
        <xdr:cNvSpPr/>
      </xdr:nvSpPr>
      <xdr:spPr>
        <a:xfrm>
          <a:off x="12149138" y="3474244"/>
          <a:ext cx="2912268" cy="988211"/>
        </a:xfrm>
        <a:prstGeom prst="wedgeRectCallout">
          <a:avLst>
            <a:gd name="adj1" fmla="val -40231"/>
            <a:gd name="adj2" fmla="val 57441"/>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met</a:t>
          </a:r>
          <a:r>
            <a:rPr lang="en-US" sz="1100" baseline="0"/>
            <a:t> cost expectations</a:t>
          </a:r>
          <a:endParaRPr lang="en-US" sz="1100"/>
        </a:p>
        <a:p>
          <a:pPr algn="l"/>
          <a:r>
            <a:rPr lang="en-US" sz="1100"/>
            <a:t>● </a:t>
          </a:r>
          <a:r>
            <a:rPr lang="en-US" sz="1100" b="1"/>
            <a:t>Green</a:t>
          </a:r>
          <a:r>
            <a:rPr lang="en-US" sz="1100"/>
            <a:t> if actual costs are below expected costs </a:t>
          </a:r>
        </a:p>
        <a:p>
          <a:pPr algn="l"/>
          <a:r>
            <a:rPr lang="en-US" sz="1100"/>
            <a:t>● </a:t>
          </a:r>
          <a:r>
            <a:rPr lang="en-US" sz="1100" b="1"/>
            <a:t>Red</a:t>
          </a:r>
          <a:r>
            <a:rPr lang="en-US" sz="1100"/>
            <a:t> if actual costs are above expected costs</a:t>
          </a:r>
        </a:p>
        <a:p>
          <a:pPr algn="l"/>
          <a:endParaRPr lang="en-US" sz="1100"/>
        </a:p>
      </xdr:txBody>
    </xdr:sp>
    <xdr:clientData/>
  </xdr:twoCellAnchor>
  <xdr:twoCellAnchor>
    <xdr:from>
      <xdr:col>3</xdr:col>
      <xdr:colOff>635454</xdr:colOff>
      <xdr:row>41</xdr:row>
      <xdr:rowOff>204107</xdr:rowOff>
    </xdr:from>
    <xdr:to>
      <xdr:col>6</xdr:col>
      <xdr:colOff>321468</xdr:colOff>
      <xdr:row>45</xdr:row>
      <xdr:rowOff>40820</xdr:rowOff>
    </xdr:to>
    <xdr:sp macro="" textlink="">
      <xdr:nvSpPr>
        <xdr:cNvPr id="4" name="Rectangular Callout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1902279" y="9643382"/>
          <a:ext cx="2314914" cy="789213"/>
        </a:xfrm>
        <a:prstGeom prst="wedgeRectCallout">
          <a:avLst>
            <a:gd name="adj1" fmla="val -52457"/>
            <a:gd name="adj2" fmla="val 6814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 metric is what</a:t>
          </a:r>
          <a:r>
            <a:rPr lang="en-US" sz="1100" baseline="0"/>
            <a:t> you are hoping to change by making this investment .  Click this box for further guidance around choosing the right metric. </a:t>
          </a:r>
          <a:endParaRPr lang="en-US" sz="1100"/>
        </a:p>
      </xdr:txBody>
    </xdr:sp>
    <xdr:clientData/>
  </xdr:twoCellAnchor>
  <xdr:twoCellAnchor>
    <xdr:from>
      <xdr:col>15</xdr:col>
      <xdr:colOff>436563</xdr:colOff>
      <xdr:row>76</xdr:row>
      <xdr:rowOff>87312</xdr:rowOff>
    </xdr:from>
    <xdr:to>
      <xdr:col>17</xdr:col>
      <xdr:colOff>571500</xdr:colOff>
      <xdr:row>77</xdr:row>
      <xdr:rowOff>357187</xdr:rowOff>
    </xdr:to>
    <xdr:sp macro="" textlink="">
      <xdr:nvSpPr>
        <xdr:cNvPr id="5" name="Rectangular Callout 4">
          <a:extLst>
            <a:ext uri="{FF2B5EF4-FFF2-40B4-BE49-F238E27FC236}">
              <a16:creationId xmlns:a16="http://schemas.microsoft.com/office/drawing/2014/main" id="{00000000-0008-0000-0400-000005000000}"/>
            </a:ext>
          </a:extLst>
        </xdr:cNvPr>
        <xdr:cNvSpPr/>
      </xdr:nvSpPr>
      <xdr:spPr>
        <a:xfrm>
          <a:off x="12466638" y="18241962"/>
          <a:ext cx="1887537" cy="841375"/>
        </a:xfrm>
        <a:prstGeom prst="wedgeRectCallout">
          <a:avLst>
            <a:gd name="adj1" fmla="val -72210"/>
            <a:gd name="adj2" fmla="val -25860"/>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The cost and outcomes rows of this table autopopulate from the Cost</a:t>
          </a:r>
          <a:r>
            <a:rPr lang="en-US" sz="1100" baseline="0"/>
            <a:t> Table and Outcomes Table above</a:t>
          </a:r>
          <a:endParaRPr lang="en-US" sz="1100"/>
        </a:p>
      </xdr:txBody>
    </xdr:sp>
    <xdr:clientData/>
  </xdr:twoCellAnchor>
  <xdr:twoCellAnchor>
    <xdr:from>
      <xdr:col>0</xdr:col>
      <xdr:colOff>178594</xdr:colOff>
      <xdr:row>74</xdr:row>
      <xdr:rowOff>107156</xdr:rowOff>
    </xdr:from>
    <xdr:to>
      <xdr:col>3</xdr:col>
      <xdr:colOff>750093</xdr:colOff>
      <xdr:row>77</xdr:row>
      <xdr:rowOff>500062</xdr:rowOff>
    </xdr:to>
    <xdr:sp macro="" textlink="">
      <xdr:nvSpPr>
        <xdr:cNvPr id="6" name="Rectangular Callout 5">
          <a:extLst>
            <a:ext uri="{FF2B5EF4-FFF2-40B4-BE49-F238E27FC236}">
              <a16:creationId xmlns:a16="http://schemas.microsoft.com/office/drawing/2014/main" id="{00000000-0008-0000-0400-000006000000}"/>
            </a:ext>
          </a:extLst>
        </xdr:cNvPr>
        <xdr:cNvSpPr/>
      </xdr:nvSpPr>
      <xdr:spPr>
        <a:xfrm>
          <a:off x="178594" y="17690306"/>
          <a:ext cx="1838324" cy="1535906"/>
        </a:xfrm>
        <a:prstGeom prst="wedgeRectCallout">
          <a:avLst>
            <a:gd name="adj1" fmla="val 56244"/>
            <a:gd name="adj2" fmla="val -27198"/>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This matrix is for your reference only to help</a:t>
          </a:r>
          <a:r>
            <a:rPr lang="en-US" sz="1100" baseline="0"/>
            <a:t>  guide how to think about the information you have been tracking. The matrix updates according to your preference to increase or decrease the targeted metric </a:t>
          </a:r>
          <a:endParaRPr lang="en-US" sz="1100"/>
        </a:p>
      </xdr:txBody>
    </xdr:sp>
    <xdr:clientData/>
  </xdr:twoCellAnchor>
  <xdr:twoCellAnchor>
    <xdr:from>
      <xdr:col>17</xdr:col>
      <xdr:colOff>678656</xdr:colOff>
      <xdr:row>39</xdr:row>
      <xdr:rowOff>59531</xdr:rowOff>
    </xdr:from>
    <xdr:to>
      <xdr:col>20</xdr:col>
      <xdr:colOff>440531</xdr:colOff>
      <xdr:row>45</xdr:row>
      <xdr:rowOff>42529</xdr:rowOff>
    </xdr:to>
    <xdr:sp macro="" textlink="">
      <xdr:nvSpPr>
        <xdr:cNvPr id="7" name="Rectangular Callout 6">
          <a:extLst>
            <a:ext uri="{FF2B5EF4-FFF2-40B4-BE49-F238E27FC236}">
              <a16:creationId xmlns:a16="http://schemas.microsoft.com/office/drawing/2014/main" id="{00000000-0008-0000-0400-000007000000}"/>
            </a:ext>
          </a:extLst>
        </xdr:cNvPr>
        <xdr:cNvSpPr/>
      </xdr:nvSpPr>
      <xdr:spPr>
        <a:xfrm>
          <a:off x="14461331" y="9022556"/>
          <a:ext cx="2419350" cy="1411748"/>
        </a:xfrm>
        <a:prstGeom prst="wedgeRectCallout">
          <a:avLst>
            <a:gd name="adj1" fmla="val -38946"/>
            <a:gd name="adj2" fmla="val 5812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are within the range of your projected outcomes</a:t>
          </a:r>
        </a:p>
        <a:p>
          <a:pPr algn="l"/>
          <a:r>
            <a:rPr lang="en-US" sz="1100"/>
            <a:t>● </a:t>
          </a:r>
          <a:r>
            <a:rPr lang="en-US" sz="1100" b="1"/>
            <a:t>Green</a:t>
          </a:r>
          <a:r>
            <a:rPr lang="en-US" sz="1100"/>
            <a:t> if actual outcomes are better than your expectations</a:t>
          </a:r>
        </a:p>
        <a:p>
          <a:pPr algn="l"/>
          <a:r>
            <a:rPr lang="en-US" sz="1100"/>
            <a:t>● </a:t>
          </a:r>
          <a:r>
            <a:rPr lang="en-US" sz="1100" b="1"/>
            <a:t>Red</a:t>
          </a:r>
          <a:r>
            <a:rPr lang="en-US" sz="1100"/>
            <a:t> if actual  outcomes are worse than your expectations</a:t>
          </a:r>
        </a:p>
        <a:p>
          <a:pPr algn="l"/>
          <a:endParaRPr lang="en-US" sz="1100"/>
        </a:p>
      </xdr:txBody>
    </xdr:sp>
    <xdr:clientData/>
  </xdr:twoCellAnchor>
  <xdr:twoCellAnchor>
    <xdr:from>
      <xdr:col>7</xdr:col>
      <xdr:colOff>166688</xdr:colOff>
      <xdr:row>0</xdr:row>
      <xdr:rowOff>285749</xdr:rowOff>
    </xdr:from>
    <xdr:to>
      <xdr:col>11</xdr:col>
      <xdr:colOff>847596</xdr:colOff>
      <xdr:row>2</xdr:row>
      <xdr:rowOff>130968</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4938713" y="285749"/>
          <a:ext cx="4433758" cy="330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aseline="0"/>
            <a:t>          Input Value                Calculation (</a:t>
          </a:r>
          <a:r>
            <a:rPr lang="en-US" sz="1050" i="1" baseline="0"/>
            <a:t>do not edit</a:t>
          </a:r>
          <a:r>
            <a:rPr lang="en-US" sz="1050" baseline="0"/>
            <a:t>)            Drop down menu</a:t>
          </a:r>
          <a:endParaRPr lang="en-US" sz="1050"/>
        </a:p>
      </xdr:txBody>
    </xdr:sp>
    <xdr:clientData/>
  </xdr:twoCellAnchor>
  <xdr:twoCellAnchor>
    <xdr:from>
      <xdr:col>7</xdr:col>
      <xdr:colOff>312625</xdr:colOff>
      <xdr:row>1</xdr:row>
      <xdr:rowOff>62593</xdr:rowOff>
    </xdr:from>
    <xdr:to>
      <xdr:col>7</xdr:col>
      <xdr:colOff>492580</xdr:colOff>
      <xdr:row>2</xdr:row>
      <xdr:rowOff>47965</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5084650" y="357868"/>
          <a:ext cx="179955" cy="175872"/>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10</xdr:col>
      <xdr:colOff>211825</xdr:colOff>
      <xdr:row>1</xdr:row>
      <xdr:rowOff>62593</xdr:rowOff>
    </xdr:from>
    <xdr:to>
      <xdr:col>10</xdr:col>
      <xdr:colOff>389398</xdr:colOff>
      <xdr:row>2</xdr:row>
      <xdr:rowOff>47965</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7860400" y="357868"/>
          <a:ext cx="177573" cy="175872"/>
        </a:xfrm>
        <a:prstGeom prst="rect">
          <a:avLst/>
        </a:prstGeom>
        <a:solidFill>
          <a:schemeClr val="bg1">
            <a:lumMod val="7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537710</xdr:colOff>
      <xdr:row>1</xdr:row>
      <xdr:rowOff>62593</xdr:rowOff>
    </xdr:from>
    <xdr:to>
      <xdr:col>8</xdr:col>
      <xdr:colOff>717665</xdr:colOff>
      <xdr:row>2</xdr:row>
      <xdr:rowOff>47965</xdr:rowOff>
    </xdr:to>
    <xdr:sp macro="" textlink="">
      <xdr:nvSpPr>
        <xdr:cNvPr id="11" name="Rectangle 10">
          <a:extLst>
            <a:ext uri="{FF2B5EF4-FFF2-40B4-BE49-F238E27FC236}">
              <a16:creationId xmlns:a16="http://schemas.microsoft.com/office/drawing/2014/main" id="{00000000-0008-0000-0400-00000B000000}"/>
            </a:ext>
          </a:extLst>
        </xdr:cNvPr>
        <xdr:cNvSpPr/>
      </xdr:nvSpPr>
      <xdr:spPr>
        <a:xfrm>
          <a:off x="6186035" y="357868"/>
          <a:ext cx="179955" cy="175872"/>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607217</xdr:colOff>
      <xdr:row>7</xdr:row>
      <xdr:rowOff>47626</xdr:rowOff>
    </xdr:from>
    <xdr:to>
      <xdr:col>15</xdr:col>
      <xdr:colOff>95249</xdr:colOff>
      <xdr:row>15</xdr:row>
      <xdr:rowOff>35720</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388142" y="1533526"/>
          <a:ext cx="11737182" cy="1893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 Fill in your expected costs for the next 5 years</a:t>
          </a:r>
        </a:p>
        <a:p>
          <a:endParaRPr lang="en-US" sz="1200"/>
        </a:p>
        <a:p>
          <a:r>
            <a:rPr lang="en-US" sz="1200"/>
            <a:t>2. There may be a range of costs around your target costs for which you would still consider the program to be meeting cost expectations.  In  Column C, enter the acceptable margin of error from your target costs (+/-) </a:t>
          </a:r>
        </a:p>
        <a:p>
          <a:endParaRPr lang="en-US" sz="1200"/>
        </a:p>
        <a:p>
          <a:r>
            <a:rPr lang="en-US" sz="1200"/>
            <a:t>3. On a yearly basis, enter actual costs of the program</a:t>
          </a:r>
        </a:p>
        <a:p>
          <a:endParaRPr lang="en-US" sz="1200"/>
        </a:p>
        <a:p>
          <a:r>
            <a:rPr lang="en-US" sz="1200"/>
            <a:t>4. In Columns N-R, the table will calculate the difference between your actual and expected costs for each year.  The box will turn blue if you spent within your cost expectations, green if you are spent below cost expectations, and red if you spent above cost expectations </a:t>
          </a:r>
        </a:p>
      </xdr:txBody>
    </xdr:sp>
    <xdr:clientData/>
  </xdr:twoCellAnchor>
  <xdr:twoCellAnchor>
    <xdr:from>
      <xdr:col>2</xdr:col>
      <xdr:colOff>59530</xdr:colOff>
      <xdr:row>27</xdr:row>
      <xdr:rowOff>154780</xdr:rowOff>
    </xdr:from>
    <xdr:to>
      <xdr:col>15</xdr:col>
      <xdr:colOff>11906</xdr:colOff>
      <xdr:row>40</xdr:row>
      <xdr:rowOff>142875</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450055" y="6260305"/>
          <a:ext cx="11591926" cy="3083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Enter who you intend to target in implementing this initiative (most likely students, but other possibilities include staff, operations…etc.)  It is possible you have multiple targets; enter these in multiple rows</a:t>
          </a:r>
        </a:p>
        <a:p>
          <a:endParaRPr lang="en-US" sz="1100"/>
        </a:p>
        <a:p>
          <a:r>
            <a:rPr lang="en-US" sz="1100"/>
            <a:t>2. Choose a metric to measure success. A metric is what you use to measure the effects of the program on the target population or department you have identified.  For help choosing the right metrics, see the tab "Metric Selection"</a:t>
          </a:r>
        </a:p>
        <a:p>
          <a:endParaRPr lang="en-US" sz="1100"/>
        </a:p>
        <a:p>
          <a:r>
            <a:rPr lang="en-US" sz="1100"/>
            <a:t>3. If you have multiple metrics you want to track, enter these in multiple rows. However, be sure to enter the</a:t>
          </a:r>
          <a:r>
            <a:rPr lang="en-US" sz="1100" baseline="0"/>
            <a:t> most important metric first</a:t>
          </a:r>
          <a:endParaRPr lang="en-US" sz="1100"/>
        </a:p>
        <a:p>
          <a:endParaRPr lang="en-US" sz="1100"/>
        </a:p>
        <a:p>
          <a:r>
            <a:rPr lang="en-US" sz="1100"/>
            <a:t>4. For each metric (i.e. graduation rate) indicate what the current figures are in your district</a:t>
          </a:r>
        </a:p>
        <a:p>
          <a:endParaRPr lang="en-US" sz="1100"/>
        </a:p>
        <a:p>
          <a:r>
            <a:rPr lang="en-US" sz="1100"/>
            <a:t>5. Indicate whether your goal is to increase or decrease the metric you have chosen compared to its current value</a:t>
          </a:r>
        </a:p>
        <a:p>
          <a:endParaRPr lang="en-US" sz="1100"/>
        </a:p>
        <a:p>
          <a:r>
            <a:rPr lang="en-US" sz="1100"/>
            <a:t>6. Enter your annual targets for each metric.  There may be a range of outcomes around your target outcomes for which you would still consider the program to be meeting expectations. In Column L, enter the acceptable margin of error for your target outcomes (+/-) that would not cause concern or indicate a shortcoming</a:t>
          </a:r>
        </a:p>
        <a:p>
          <a:endParaRPr lang="en-US" sz="1100"/>
        </a:p>
        <a:p>
          <a:r>
            <a:rPr lang="en-US" sz="1100"/>
            <a:t>7. Track your actual results for each target population and metric on an annual basis.  The boxes in Columns M-Q will turn blue if you meet your outcome targets (within the margin of error), green if you exceed your outcome targets, and red if you fall short of your outcome targets</a:t>
          </a:r>
        </a:p>
      </xdr:txBody>
    </xdr:sp>
    <xdr:clientData/>
  </xdr:twoCellAnchor>
  <xdr:twoCellAnchor>
    <xdr:from>
      <xdr:col>1</xdr:col>
      <xdr:colOff>0</xdr:colOff>
      <xdr:row>56</xdr:row>
      <xdr:rowOff>107154</xdr:rowOff>
    </xdr:from>
    <xdr:to>
      <xdr:col>15</xdr:col>
      <xdr:colOff>23812</xdr:colOff>
      <xdr:row>70</xdr:row>
      <xdr:rowOff>59531</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390525" y="13499304"/>
          <a:ext cx="11663362" cy="2619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sets of tables each correspond to a specific metric listed in the Returns Table (all tables reference the same cost data).  Each table provides a summary representing your program's success in meeting both outcomes and cost expectations.</a:t>
          </a:r>
        </a:p>
        <a:p>
          <a:endParaRPr lang="en-US" sz="1100"/>
        </a:p>
        <a:p>
          <a:r>
            <a:rPr lang="en-US" sz="1100" u="sng"/>
            <a:t>Each metric summary includes 3 tables</a:t>
          </a:r>
        </a:p>
        <a:p>
          <a:endParaRPr lang="en-US" sz="1100"/>
        </a:p>
        <a:p>
          <a:r>
            <a:rPr lang="en-US" sz="1100"/>
            <a:t>Background</a:t>
          </a:r>
          <a:r>
            <a:rPr lang="en-US" sz="1100" baseline="0"/>
            <a:t> information:</a:t>
          </a:r>
          <a:endParaRPr lang="en-US" sz="1100"/>
        </a:p>
        <a:p>
          <a:r>
            <a:rPr lang="en-US" sz="1100"/>
            <a:t>A. The Metric Description Table - Summary of your metric and who it is targeting</a:t>
          </a:r>
          <a:endParaRPr lang="en-US" sz="1100" baseline="0"/>
        </a:p>
        <a:p>
          <a:r>
            <a:rPr lang="en-US" sz="1100" baseline="0"/>
            <a:t>B. The Decision-Making Matrix - How to think about evaluating metric outcomes</a:t>
          </a:r>
        </a:p>
        <a:p>
          <a:endParaRPr lang="en-US" sz="1100" baseline="0"/>
        </a:p>
        <a:p>
          <a:r>
            <a:rPr lang="en-US" sz="1100" baseline="0"/>
            <a:t>Summary of the costs/outcomes  you have been tracking:</a:t>
          </a:r>
        </a:p>
        <a:p>
          <a:r>
            <a:rPr lang="en-US" sz="1100" baseline="0"/>
            <a:t>C. The Metric Summary Table - Summarizes your program's success in meeting both cost &amp; outcomes expectations. This table also offers a recommendation based on the framework within the "Decision-Making Matrix"</a:t>
          </a:r>
        </a:p>
        <a:p>
          <a:endParaRPr lang="en-US" sz="1100" baseline="0"/>
        </a:p>
        <a:p>
          <a:r>
            <a:rPr lang="en-US" sz="1100" i="1"/>
            <a:t>Note: This section does not require user inputs.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873575</xdr:colOff>
      <xdr:row>15</xdr:row>
      <xdr:rowOff>202407</xdr:rowOff>
    </xdr:from>
    <xdr:to>
      <xdr:col>6</xdr:col>
      <xdr:colOff>71436</xdr:colOff>
      <xdr:row>19</xdr:row>
      <xdr:rowOff>83345</xdr:rowOff>
    </xdr:to>
    <xdr:sp macro="" textlink="">
      <xdr:nvSpPr>
        <xdr:cNvPr id="2" name="Rectangular Callout 1">
          <a:extLst>
            <a:ext uri="{FF2B5EF4-FFF2-40B4-BE49-F238E27FC236}">
              <a16:creationId xmlns:a16="http://schemas.microsoft.com/office/drawing/2014/main" id="{00000000-0008-0000-0500-000002000000}"/>
            </a:ext>
          </a:extLst>
        </xdr:cNvPr>
        <xdr:cNvSpPr/>
      </xdr:nvSpPr>
      <xdr:spPr>
        <a:xfrm>
          <a:off x="1264100" y="3593307"/>
          <a:ext cx="2703061" cy="833438"/>
        </a:xfrm>
        <a:prstGeom prst="wedgeRectCallout">
          <a:avLst>
            <a:gd name="adj1" fmla="val -49691"/>
            <a:gd name="adj2" fmla="val 66436"/>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Enter the number your actual costs could be above or below the set target and still be considered within the range of meeting expected costs</a:t>
          </a:r>
        </a:p>
        <a:p>
          <a:pPr algn="ctr"/>
          <a:endParaRPr lang="en-US" sz="1100"/>
        </a:p>
      </xdr:txBody>
    </xdr:sp>
    <xdr:clientData/>
  </xdr:twoCellAnchor>
  <xdr:twoCellAnchor>
    <xdr:from>
      <xdr:col>15</xdr:col>
      <xdr:colOff>119063</xdr:colOff>
      <xdr:row>15</xdr:row>
      <xdr:rowOff>83344</xdr:rowOff>
    </xdr:from>
    <xdr:to>
      <xdr:col>18</xdr:col>
      <xdr:colOff>392906</xdr:colOff>
      <xdr:row>19</xdr:row>
      <xdr:rowOff>119055</xdr:rowOff>
    </xdr:to>
    <xdr:sp macro="" textlink="">
      <xdr:nvSpPr>
        <xdr:cNvPr id="3" name="Rectangular Callout 2">
          <a:extLst>
            <a:ext uri="{FF2B5EF4-FFF2-40B4-BE49-F238E27FC236}">
              <a16:creationId xmlns:a16="http://schemas.microsoft.com/office/drawing/2014/main" id="{00000000-0008-0000-0500-000003000000}"/>
            </a:ext>
          </a:extLst>
        </xdr:cNvPr>
        <xdr:cNvSpPr/>
      </xdr:nvSpPr>
      <xdr:spPr>
        <a:xfrm>
          <a:off x="12149138" y="3474244"/>
          <a:ext cx="2912268" cy="988211"/>
        </a:xfrm>
        <a:prstGeom prst="wedgeRectCallout">
          <a:avLst>
            <a:gd name="adj1" fmla="val -40231"/>
            <a:gd name="adj2" fmla="val 57441"/>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met</a:t>
          </a:r>
          <a:r>
            <a:rPr lang="en-US" sz="1100" baseline="0"/>
            <a:t> cost expectations</a:t>
          </a:r>
          <a:endParaRPr lang="en-US" sz="1100"/>
        </a:p>
        <a:p>
          <a:pPr algn="l"/>
          <a:r>
            <a:rPr lang="en-US" sz="1100"/>
            <a:t>● </a:t>
          </a:r>
          <a:r>
            <a:rPr lang="en-US" sz="1100" b="1"/>
            <a:t>Green</a:t>
          </a:r>
          <a:r>
            <a:rPr lang="en-US" sz="1100"/>
            <a:t> if actual costs are below expected costs </a:t>
          </a:r>
        </a:p>
        <a:p>
          <a:pPr algn="l"/>
          <a:r>
            <a:rPr lang="en-US" sz="1100"/>
            <a:t>● </a:t>
          </a:r>
          <a:r>
            <a:rPr lang="en-US" sz="1100" b="1"/>
            <a:t>Red</a:t>
          </a:r>
          <a:r>
            <a:rPr lang="en-US" sz="1100"/>
            <a:t> if actual costs are above expected costs</a:t>
          </a:r>
        </a:p>
        <a:p>
          <a:pPr algn="l"/>
          <a:endParaRPr lang="en-US" sz="1100"/>
        </a:p>
      </xdr:txBody>
    </xdr:sp>
    <xdr:clientData/>
  </xdr:twoCellAnchor>
  <xdr:twoCellAnchor>
    <xdr:from>
      <xdr:col>3</xdr:col>
      <xdr:colOff>635454</xdr:colOff>
      <xdr:row>41</xdr:row>
      <xdr:rowOff>204107</xdr:rowOff>
    </xdr:from>
    <xdr:to>
      <xdr:col>6</xdr:col>
      <xdr:colOff>321468</xdr:colOff>
      <xdr:row>45</xdr:row>
      <xdr:rowOff>40820</xdr:rowOff>
    </xdr:to>
    <xdr:sp macro="" textlink="">
      <xdr:nvSpPr>
        <xdr:cNvPr id="4" name="Rectangular Callout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902279" y="9643382"/>
          <a:ext cx="2314914" cy="789213"/>
        </a:xfrm>
        <a:prstGeom prst="wedgeRectCallout">
          <a:avLst>
            <a:gd name="adj1" fmla="val -52457"/>
            <a:gd name="adj2" fmla="val 6814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 metric is what</a:t>
          </a:r>
          <a:r>
            <a:rPr lang="en-US" sz="1100" baseline="0"/>
            <a:t> you are hoping to change by making this investment .  Click this box for further guidance around choosing the right metric. </a:t>
          </a:r>
          <a:endParaRPr lang="en-US" sz="1100"/>
        </a:p>
      </xdr:txBody>
    </xdr:sp>
    <xdr:clientData/>
  </xdr:twoCellAnchor>
  <xdr:twoCellAnchor>
    <xdr:from>
      <xdr:col>15</xdr:col>
      <xdr:colOff>436563</xdr:colOff>
      <xdr:row>76</xdr:row>
      <xdr:rowOff>87312</xdr:rowOff>
    </xdr:from>
    <xdr:to>
      <xdr:col>17</xdr:col>
      <xdr:colOff>571500</xdr:colOff>
      <xdr:row>77</xdr:row>
      <xdr:rowOff>357187</xdr:rowOff>
    </xdr:to>
    <xdr:sp macro="" textlink="">
      <xdr:nvSpPr>
        <xdr:cNvPr id="5" name="Rectangular Callout 4">
          <a:extLst>
            <a:ext uri="{FF2B5EF4-FFF2-40B4-BE49-F238E27FC236}">
              <a16:creationId xmlns:a16="http://schemas.microsoft.com/office/drawing/2014/main" id="{00000000-0008-0000-0500-000005000000}"/>
            </a:ext>
          </a:extLst>
        </xdr:cNvPr>
        <xdr:cNvSpPr/>
      </xdr:nvSpPr>
      <xdr:spPr>
        <a:xfrm>
          <a:off x="12466638" y="18241962"/>
          <a:ext cx="1887537" cy="841375"/>
        </a:xfrm>
        <a:prstGeom prst="wedgeRectCallout">
          <a:avLst>
            <a:gd name="adj1" fmla="val -72210"/>
            <a:gd name="adj2" fmla="val -25860"/>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The cost and outcomes rows of this table autopopulate from the Cost</a:t>
          </a:r>
          <a:r>
            <a:rPr lang="en-US" sz="1100" baseline="0"/>
            <a:t> Table and Outcomes Table above</a:t>
          </a:r>
          <a:endParaRPr lang="en-US" sz="1100"/>
        </a:p>
      </xdr:txBody>
    </xdr:sp>
    <xdr:clientData/>
  </xdr:twoCellAnchor>
  <xdr:twoCellAnchor>
    <xdr:from>
      <xdr:col>0</xdr:col>
      <xdr:colOff>178594</xdr:colOff>
      <xdr:row>74</xdr:row>
      <xdr:rowOff>107156</xdr:rowOff>
    </xdr:from>
    <xdr:to>
      <xdr:col>3</xdr:col>
      <xdr:colOff>750093</xdr:colOff>
      <xdr:row>77</xdr:row>
      <xdr:rowOff>500062</xdr:rowOff>
    </xdr:to>
    <xdr:sp macro="" textlink="">
      <xdr:nvSpPr>
        <xdr:cNvPr id="6" name="Rectangular Callout 5">
          <a:extLst>
            <a:ext uri="{FF2B5EF4-FFF2-40B4-BE49-F238E27FC236}">
              <a16:creationId xmlns:a16="http://schemas.microsoft.com/office/drawing/2014/main" id="{00000000-0008-0000-0500-000006000000}"/>
            </a:ext>
          </a:extLst>
        </xdr:cNvPr>
        <xdr:cNvSpPr/>
      </xdr:nvSpPr>
      <xdr:spPr>
        <a:xfrm>
          <a:off x="178594" y="17690306"/>
          <a:ext cx="1838324" cy="1535906"/>
        </a:xfrm>
        <a:prstGeom prst="wedgeRectCallout">
          <a:avLst>
            <a:gd name="adj1" fmla="val 56244"/>
            <a:gd name="adj2" fmla="val -27198"/>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This matrix is for your reference only to help</a:t>
          </a:r>
          <a:r>
            <a:rPr lang="en-US" sz="1100" baseline="0"/>
            <a:t>  guide how to think about the information you have been tracking. The matrix updates according to your preference to increase or decrease the targeted metric </a:t>
          </a:r>
          <a:endParaRPr lang="en-US" sz="1100"/>
        </a:p>
      </xdr:txBody>
    </xdr:sp>
    <xdr:clientData/>
  </xdr:twoCellAnchor>
  <xdr:twoCellAnchor>
    <xdr:from>
      <xdr:col>17</xdr:col>
      <xdr:colOff>678656</xdr:colOff>
      <xdr:row>39</xdr:row>
      <xdr:rowOff>59531</xdr:rowOff>
    </xdr:from>
    <xdr:to>
      <xdr:col>20</xdr:col>
      <xdr:colOff>440531</xdr:colOff>
      <xdr:row>45</xdr:row>
      <xdr:rowOff>42529</xdr:rowOff>
    </xdr:to>
    <xdr:sp macro="" textlink="">
      <xdr:nvSpPr>
        <xdr:cNvPr id="7" name="Rectangular Callout 6">
          <a:extLst>
            <a:ext uri="{FF2B5EF4-FFF2-40B4-BE49-F238E27FC236}">
              <a16:creationId xmlns:a16="http://schemas.microsoft.com/office/drawing/2014/main" id="{00000000-0008-0000-0500-000007000000}"/>
            </a:ext>
          </a:extLst>
        </xdr:cNvPr>
        <xdr:cNvSpPr/>
      </xdr:nvSpPr>
      <xdr:spPr>
        <a:xfrm>
          <a:off x="14461331" y="9022556"/>
          <a:ext cx="2419350" cy="1411748"/>
        </a:xfrm>
        <a:prstGeom prst="wedgeRectCallout">
          <a:avLst>
            <a:gd name="adj1" fmla="val -38946"/>
            <a:gd name="adj2" fmla="val 58127"/>
          </a:avLst>
        </a:prstGeom>
        <a:solidFill>
          <a:srgbClr val="F67B18"/>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 section will turn:</a:t>
          </a:r>
        </a:p>
        <a:p>
          <a:pPr algn="l"/>
          <a:r>
            <a:rPr lang="en-US" sz="1100"/>
            <a:t>● </a:t>
          </a:r>
          <a:r>
            <a:rPr lang="en-US" sz="1100" b="1"/>
            <a:t>Blue</a:t>
          </a:r>
          <a:r>
            <a:rPr lang="en-US" sz="1100"/>
            <a:t> if you are within the range of your projected outcomes</a:t>
          </a:r>
        </a:p>
        <a:p>
          <a:pPr algn="l"/>
          <a:r>
            <a:rPr lang="en-US" sz="1100"/>
            <a:t>● </a:t>
          </a:r>
          <a:r>
            <a:rPr lang="en-US" sz="1100" b="1"/>
            <a:t>Green</a:t>
          </a:r>
          <a:r>
            <a:rPr lang="en-US" sz="1100"/>
            <a:t> if actual outcomes are better than your expectations</a:t>
          </a:r>
        </a:p>
        <a:p>
          <a:pPr algn="l"/>
          <a:r>
            <a:rPr lang="en-US" sz="1100"/>
            <a:t>● </a:t>
          </a:r>
          <a:r>
            <a:rPr lang="en-US" sz="1100" b="1"/>
            <a:t>Red</a:t>
          </a:r>
          <a:r>
            <a:rPr lang="en-US" sz="1100"/>
            <a:t> if actual  outcomes are worse than your expectations</a:t>
          </a:r>
        </a:p>
        <a:p>
          <a:pPr algn="l"/>
          <a:endParaRPr lang="en-US" sz="1100"/>
        </a:p>
      </xdr:txBody>
    </xdr:sp>
    <xdr:clientData/>
  </xdr:twoCellAnchor>
  <xdr:twoCellAnchor>
    <xdr:from>
      <xdr:col>7</xdr:col>
      <xdr:colOff>166688</xdr:colOff>
      <xdr:row>0</xdr:row>
      <xdr:rowOff>285749</xdr:rowOff>
    </xdr:from>
    <xdr:to>
      <xdr:col>11</xdr:col>
      <xdr:colOff>847596</xdr:colOff>
      <xdr:row>2</xdr:row>
      <xdr:rowOff>130968</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4938713" y="285749"/>
          <a:ext cx="4433758" cy="3309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aseline="0"/>
            <a:t>          Input Value                Calculation (</a:t>
          </a:r>
          <a:r>
            <a:rPr lang="en-US" sz="1050" i="1" baseline="0"/>
            <a:t>do not edit</a:t>
          </a:r>
          <a:r>
            <a:rPr lang="en-US" sz="1050" baseline="0"/>
            <a:t>)            Drop down menu</a:t>
          </a:r>
          <a:endParaRPr lang="en-US" sz="1050"/>
        </a:p>
      </xdr:txBody>
    </xdr:sp>
    <xdr:clientData/>
  </xdr:twoCellAnchor>
  <xdr:twoCellAnchor>
    <xdr:from>
      <xdr:col>7</xdr:col>
      <xdr:colOff>312625</xdr:colOff>
      <xdr:row>1</xdr:row>
      <xdr:rowOff>62593</xdr:rowOff>
    </xdr:from>
    <xdr:to>
      <xdr:col>7</xdr:col>
      <xdr:colOff>492580</xdr:colOff>
      <xdr:row>2</xdr:row>
      <xdr:rowOff>47965</xdr:rowOff>
    </xdr:to>
    <xdr:sp macro="" textlink="">
      <xdr:nvSpPr>
        <xdr:cNvPr id="9" name="Rectangle 8">
          <a:extLst>
            <a:ext uri="{FF2B5EF4-FFF2-40B4-BE49-F238E27FC236}">
              <a16:creationId xmlns:a16="http://schemas.microsoft.com/office/drawing/2014/main" id="{00000000-0008-0000-0500-000009000000}"/>
            </a:ext>
          </a:extLst>
        </xdr:cNvPr>
        <xdr:cNvSpPr/>
      </xdr:nvSpPr>
      <xdr:spPr>
        <a:xfrm>
          <a:off x="5084650" y="357868"/>
          <a:ext cx="179955" cy="175872"/>
        </a:xfrm>
        <a:prstGeom prst="rect">
          <a:avLst/>
        </a:prstGeom>
        <a:solidFill>
          <a:srgbClr val="FFFFE5"/>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10</xdr:col>
      <xdr:colOff>211825</xdr:colOff>
      <xdr:row>1</xdr:row>
      <xdr:rowOff>62593</xdr:rowOff>
    </xdr:from>
    <xdr:to>
      <xdr:col>10</xdr:col>
      <xdr:colOff>389398</xdr:colOff>
      <xdr:row>2</xdr:row>
      <xdr:rowOff>47965</xdr:rowOff>
    </xdr:to>
    <xdr:sp macro="" textlink="">
      <xdr:nvSpPr>
        <xdr:cNvPr id="10" name="Rectangle 9">
          <a:extLst>
            <a:ext uri="{FF2B5EF4-FFF2-40B4-BE49-F238E27FC236}">
              <a16:creationId xmlns:a16="http://schemas.microsoft.com/office/drawing/2014/main" id="{00000000-0008-0000-0500-00000A000000}"/>
            </a:ext>
          </a:extLst>
        </xdr:cNvPr>
        <xdr:cNvSpPr/>
      </xdr:nvSpPr>
      <xdr:spPr>
        <a:xfrm>
          <a:off x="7860400" y="357868"/>
          <a:ext cx="177573" cy="175872"/>
        </a:xfrm>
        <a:prstGeom prst="rect">
          <a:avLst/>
        </a:prstGeom>
        <a:solidFill>
          <a:schemeClr val="bg1">
            <a:lumMod val="7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537710</xdr:colOff>
      <xdr:row>1</xdr:row>
      <xdr:rowOff>62593</xdr:rowOff>
    </xdr:from>
    <xdr:to>
      <xdr:col>8</xdr:col>
      <xdr:colOff>717665</xdr:colOff>
      <xdr:row>2</xdr:row>
      <xdr:rowOff>47965</xdr:rowOff>
    </xdr:to>
    <xdr:sp macro="" textlink="">
      <xdr:nvSpPr>
        <xdr:cNvPr id="11" name="Rectangle 10">
          <a:extLst>
            <a:ext uri="{FF2B5EF4-FFF2-40B4-BE49-F238E27FC236}">
              <a16:creationId xmlns:a16="http://schemas.microsoft.com/office/drawing/2014/main" id="{00000000-0008-0000-0500-00000B000000}"/>
            </a:ext>
          </a:extLst>
        </xdr:cNvPr>
        <xdr:cNvSpPr/>
      </xdr:nvSpPr>
      <xdr:spPr>
        <a:xfrm>
          <a:off x="6186035" y="357868"/>
          <a:ext cx="179955" cy="175872"/>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607217</xdr:colOff>
      <xdr:row>7</xdr:row>
      <xdr:rowOff>47626</xdr:rowOff>
    </xdr:from>
    <xdr:to>
      <xdr:col>15</xdr:col>
      <xdr:colOff>95249</xdr:colOff>
      <xdr:row>15</xdr:row>
      <xdr:rowOff>35720</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388142" y="1533526"/>
          <a:ext cx="11737182" cy="1893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 Fill in your expected costs for the next 5 years</a:t>
          </a:r>
        </a:p>
        <a:p>
          <a:endParaRPr lang="en-US" sz="1200"/>
        </a:p>
        <a:p>
          <a:r>
            <a:rPr lang="en-US" sz="1200"/>
            <a:t>2. There may be a range of costs around your target costs for which you would still consider the program to be meeting cost expectations.  In  Column C, enter the acceptable margin of error from your target costs (+/-) </a:t>
          </a:r>
        </a:p>
        <a:p>
          <a:endParaRPr lang="en-US" sz="1200"/>
        </a:p>
        <a:p>
          <a:r>
            <a:rPr lang="en-US" sz="1200"/>
            <a:t>3. On a yearly basis, enter actual costs of the program</a:t>
          </a:r>
        </a:p>
        <a:p>
          <a:endParaRPr lang="en-US" sz="1200"/>
        </a:p>
        <a:p>
          <a:r>
            <a:rPr lang="en-US" sz="1200"/>
            <a:t>4. In Columns N-R, the table will calculate the difference between your actual and expected costs for each year.  The box will turn blue if you spent within your cost expectations, green if you are spent below cost expectations, and red if you spent above cost expectations </a:t>
          </a:r>
        </a:p>
      </xdr:txBody>
    </xdr:sp>
    <xdr:clientData/>
  </xdr:twoCellAnchor>
  <xdr:twoCellAnchor>
    <xdr:from>
      <xdr:col>2</xdr:col>
      <xdr:colOff>59530</xdr:colOff>
      <xdr:row>27</xdr:row>
      <xdr:rowOff>154780</xdr:rowOff>
    </xdr:from>
    <xdr:to>
      <xdr:col>15</xdr:col>
      <xdr:colOff>11906</xdr:colOff>
      <xdr:row>40</xdr:row>
      <xdr:rowOff>142875</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450055" y="6260305"/>
          <a:ext cx="11591926" cy="3083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Enter who you intend to target in implementing this initiative (most likely students, but other possibilities include staff, operations…etc.)  It is possible you have multiple targets; enter these in multiple rows</a:t>
          </a:r>
        </a:p>
        <a:p>
          <a:endParaRPr lang="en-US" sz="1100"/>
        </a:p>
        <a:p>
          <a:r>
            <a:rPr lang="en-US" sz="1100"/>
            <a:t>2. Choose a metric to measure success. A metric is what you use to measure the effects of the program on the target population or department you have identified.  For help choosing the right metrics, see the tab "Metric Selection"</a:t>
          </a:r>
        </a:p>
        <a:p>
          <a:endParaRPr lang="en-US" sz="1100"/>
        </a:p>
        <a:p>
          <a:r>
            <a:rPr lang="en-US" sz="1100"/>
            <a:t>3. If you have multiple metrics you want to track, enter these in multiple rows. However, be sure to enter the</a:t>
          </a:r>
          <a:r>
            <a:rPr lang="en-US" sz="1100" baseline="0"/>
            <a:t> most important metric first</a:t>
          </a:r>
          <a:endParaRPr lang="en-US" sz="1100"/>
        </a:p>
        <a:p>
          <a:endParaRPr lang="en-US" sz="1100"/>
        </a:p>
        <a:p>
          <a:r>
            <a:rPr lang="en-US" sz="1100"/>
            <a:t>4. For each metric (i.e. graduation rate) indicate what the current figures are in your district</a:t>
          </a:r>
        </a:p>
        <a:p>
          <a:endParaRPr lang="en-US" sz="1100"/>
        </a:p>
        <a:p>
          <a:r>
            <a:rPr lang="en-US" sz="1100"/>
            <a:t>5. Indicate whether your goal is to increase or decrease the metric you have chosen compared to its current value</a:t>
          </a:r>
        </a:p>
        <a:p>
          <a:endParaRPr lang="en-US" sz="1100"/>
        </a:p>
        <a:p>
          <a:r>
            <a:rPr lang="en-US" sz="1100"/>
            <a:t>6. Enter your annual targets for each metric.  There may be a range of outcomes around your target outcomes for which you would still consider the program to be meeting expectations. In Column L, enter the acceptable margin of error for your target outcomes (+/-) that would not cause concern or indicate a shortcoming</a:t>
          </a:r>
        </a:p>
        <a:p>
          <a:endParaRPr lang="en-US" sz="1100"/>
        </a:p>
        <a:p>
          <a:r>
            <a:rPr lang="en-US" sz="1100"/>
            <a:t>7. Track your actual results for each target population and metric on an annual basis.  The boxes in Columns M-Q will turn blue if you meet your outcome targets (within the margin of error), green if you exceed your outcome targets, and red if you fall short of your outcome targets</a:t>
          </a:r>
        </a:p>
      </xdr:txBody>
    </xdr:sp>
    <xdr:clientData/>
  </xdr:twoCellAnchor>
  <xdr:twoCellAnchor>
    <xdr:from>
      <xdr:col>1</xdr:col>
      <xdr:colOff>0</xdr:colOff>
      <xdr:row>56</xdr:row>
      <xdr:rowOff>107154</xdr:rowOff>
    </xdr:from>
    <xdr:to>
      <xdr:col>15</xdr:col>
      <xdr:colOff>23812</xdr:colOff>
      <xdr:row>70</xdr:row>
      <xdr:rowOff>59531</xdr:rowOff>
    </xdr:to>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390525" y="13499304"/>
          <a:ext cx="11663362" cy="2619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sets of tables each correspond to a specific metric listed in the Returns Table (all tables reference the same cost data).  Each table provides a summary representing your program's success in meeting both outcomes and cost expectations.</a:t>
          </a:r>
        </a:p>
        <a:p>
          <a:endParaRPr lang="en-US" sz="1100"/>
        </a:p>
        <a:p>
          <a:r>
            <a:rPr lang="en-US" sz="1100" u="sng"/>
            <a:t>Each metric summary includes 3 tables</a:t>
          </a:r>
        </a:p>
        <a:p>
          <a:endParaRPr lang="en-US" sz="1100"/>
        </a:p>
        <a:p>
          <a:r>
            <a:rPr lang="en-US" sz="1100"/>
            <a:t>Background</a:t>
          </a:r>
          <a:r>
            <a:rPr lang="en-US" sz="1100" baseline="0"/>
            <a:t> information:</a:t>
          </a:r>
          <a:endParaRPr lang="en-US" sz="1100"/>
        </a:p>
        <a:p>
          <a:r>
            <a:rPr lang="en-US" sz="1100"/>
            <a:t>A. The Metric Description Table - Summary of your metric and who it is targeting</a:t>
          </a:r>
          <a:endParaRPr lang="en-US" sz="1100" baseline="0"/>
        </a:p>
        <a:p>
          <a:r>
            <a:rPr lang="en-US" sz="1100" baseline="0"/>
            <a:t>B. The Decision-Making Matrix - How to think about evaluating metric outcomes</a:t>
          </a:r>
        </a:p>
        <a:p>
          <a:endParaRPr lang="en-US" sz="1100" baseline="0"/>
        </a:p>
        <a:p>
          <a:r>
            <a:rPr lang="en-US" sz="1100" baseline="0"/>
            <a:t>Summary of the costs/outcomes  you have been tracking:</a:t>
          </a:r>
        </a:p>
        <a:p>
          <a:r>
            <a:rPr lang="en-US" sz="1100" baseline="0"/>
            <a:t>C. The Metric Summary Table - Summarizes your program's success in meeting both cost &amp; outcomes expectations. This table also offers a recommendation based on the framework within the "Decision-Making Matrix"</a:t>
          </a:r>
        </a:p>
        <a:p>
          <a:endParaRPr lang="en-US" sz="1100" baseline="0"/>
        </a:p>
        <a:p>
          <a:r>
            <a:rPr lang="en-US" sz="1100" i="1"/>
            <a:t>Note: This section does not require user inputs.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200024</xdr:colOff>
      <xdr:row>30</xdr:row>
      <xdr:rowOff>190498</xdr:rowOff>
    </xdr:from>
    <xdr:to>
      <xdr:col>2</xdr:col>
      <xdr:colOff>2076449</xdr:colOff>
      <xdr:row>52</xdr:row>
      <xdr:rowOff>178593</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985837" y="7739061"/>
          <a:ext cx="1876425" cy="4179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sng" strike="noStrike">
              <a:solidFill>
                <a:schemeClr val="dk1"/>
              </a:solidFill>
              <a:effectLst/>
              <a:latin typeface="+mn-lt"/>
              <a:ea typeface="+mn-ea"/>
              <a:cs typeface="+mn-cs"/>
            </a:rPr>
            <a:t>Student</a:t>
          </a:r>
          <a:r>
            <a:rPr lang="en-US" b="0" u="sng"/>
            <a:t> </a:t>
          </a:r>
        </a:p>
        <a:p>
          <a:r>
            <a:rPr lang="en-US" sz="1100" b="0" i="1" u="none" strike="noStrike">
              <a:solidFill>
                <a:schemeClr val="dk1"/>
              </a:solidFill>
              <a:effectLst/>
              <a:latin typeface="+mn-lt"/>
              <a:ea typeface="+mn-ea"/>
              <a:cs typeface="+mn-cs"/>
            </a:rPr>
            <a:t>Behavior</a:t>
          </a:r>
        </a:p>
        <a:p>
          <a:r>
            <a:rPr lang="en-US" sz="1100" b="0" i="0">
              <a:solidFill>
                <a:schemeClr val="dk1"/>
              </a:solidFill>
              <a:effectLst/>
              <a:latin typeface="+mn-lt"/>
              <a:ea typeface="+mn-ea"/>
              <a:cs typeface="+mn-cs"/>
            </a:rPr>
            <a:t>     -Attendance</a:t>
          </a:r>
          <a:r>
            <a:rPr lang="en-US" sz="1100">
              <a:solidFill>
                <a:schemeClr val="dk1"/>
              </a:solidFill>
              <a:effectLst/>
              <a:latin typeface="+mn-lt"/>
              <a:ea typeface="+mn-ea"/>
              <a:cs typeface="+mn-cs"/>
            </a:rPr>
            <a:t>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Behavior performance</a:t>
          </a:r>
          <a:r>
            <a:rPr lang="en-US"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-School climate</a:t>
          </a:r>
          <a:r>
            <a:rPr lang="en-US" sz="1100">
              <a:solidFill>
                <a:schemeClr val="dk1"/>
              </a:solidFill>
              <a:effectLst/>
              <a:latin typeface="+mn-lt"/>
              <a:ea typeface="+mn-ea"/>
              <a:cs typeface="+mn-cs"/>
            </a:rPr>
            <a:t> </a:t>
          </a:r>
          <a:endParaRPr lang="en-US" sz="1100" b="0" i="0"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Academic</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Assessment performance</a:t>
          </a:r>
          <a:r>
            <a:rPr lang="en-US" sz="1100">
              <a:solidFill>
                <a:schemeClr val="dk1"/>
              </a:solidFill>
              <a:effectLst/>
              <a:latin typeface="+mn-lt"/>
              <a:ea typeface="+mn-ea"/>
              <a:cs typeface="+mn-cs"/>
            </a:rPr>
            <a:t> </a:t>
          </a:r>
          <a:endParaRPr lang="en-US">
            <a:effectLst/>
          </a:endParaRPr>
        </a:p>
        <a:p>
          <a:r>
            <a:rPr lang="en-US" sz="1100" b="0" i="0" u="none" strike="noStrike">
              <a:solidFill>
                <a:schemeClr val="dk1"/>
              </a:solidFill>
              <a:effectLst/>
              <a:latin typeface="+mn-lt"/>
              <a:ea typeface="+mn-ea"/>
              <a:cs typeface="+mn-cs"/>
            </a:rPr>
            <a:t>     -Credit accumulation</a:t>
          </a:r>
          <a:r>
            <a:rPr lang="en-US"/>
            <a:t> </a:t>
          </a:r>
        </a:p>
        <a:p>
          <a:r>
            <a:rPr lang="en-US" sz="1100" b="0" i="0">
              <a:solidFill>
                <a:schemeClr val="dk1"/>
              </a:solidFill>
              <a:effectLst/>
              <a:latin typeface="+mn-lt"/>
              <a:ea typeface="+mn-ea"/>
              <a:cs typeface="+mn-cs"/>
            </a:rPr>
            <a:t>     -CTE course completions</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-CTE certifications</a:t>
          </a:r>
          <a:r>
            <a:rPr lang="en-US" sz="1100">
              <a:solidFill>
                <a:schemeClr val="dk1"/>
              </a:solidFill>
              <a:effectLst/>
              <a:latin typeface="+mn-lt"/>
              <a:ea typeface="+mn-ea"/>
              <a:cs typeface="+mn-cs"/>
            </a:rPr>
            <a:t> </a:t>
          </a:r>
          <a:endParaRPr lang="en-US"/>
        </a:p>
        <a:p>
          <a:r>
            <a:rPr lang="en-US" sz="1100" b="0" i="0" u="none" strike="noStrike">
              <a:solidFill>
                <a:schemeClr val="dk1"/>
              </a:solidFill>
              <a:effectLst/>
              <a:latin typeface="+mn-lt"/>
              <a:ea typeface="+mn-ea"/>
              <a:cs typeface="+mn-cs"/>
            </a:rPr>
            <a:t>     -GPA</a:t>
          </a:r>
          <a:r>
            <a:rPr lang="en-US"/>
            <a:t> </a:t>
          </a:r>
        </a:p>
        <a:p>
          <a:r>
            <a:rPr lang="en-US" sz="1100" b="0" i="0" u="none" strike="noStrike">
              <a:solidFill>
                <a:schemeClr val="dk1"/>
              </a:solidFill>
              <a:effectLst/>
              <a:latin typeface="+mn-lt"/>
              <a:ea typeface="+mn-ea"/>
              <a:cs typeface="+mn-cs"/>
            </a:rPr>
            <a:t>     -Grade promotion</a:t>
          </a:r>
          <a:r>
            <a:rPr lang="en-US"/>
            <a:t> </a:t>
          </a:r>
        </a:p>
        <a:p>
          <a:r>
            <a:rPr lang="en-US" sz="1100" b="0" i="0">
              <a:solidFill>
                <a:schemeClr val="dk1"/>
              </a:solidFill>
              <a:effectLst/>
              <a:latin typeface="+mn-lt"/>
              <a:ea typeface="+mn-ea"/>
              <a:cs typeface="+mn-cs"/>
            </a:rPr>
            <a:t>     -Participation in </a:t>
          </a:r>
        </a:p>
        <a:p>
          <a:r>
            <a:rPr lang="en-US" sz="1100" b="0" i="0">
              <a:solidFill>
                <a:schemeClr val="dk1"/>
              </a:solidFill>
              <a:effectLst/>
              <a:latin typeface="+mn-lt"/>
              <a:ea typeface="+mn-ea"/>
              <a:cs typeface="+mn-cs"/>
            </a:rPr>
            <a:t>     accelerated curricula</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-Performance in </a:t>
          </a:r>
        </a:p>
        <a:p>
          <a:r>
            <a:rPr lang="en-US" sz="1100" b="0" i="0">
              <a:solidFill>
                <a:schemeClr val="dk1"/>
              </a:solidFill>
              <a:effectLst/>
              <a:latin typeface="+mn-lt"/>
              <a:ea typeface="+mn-ea"/>
              <a:cs typeface="+mn-cs"/>
            </a:rPr>
            <a:t>     accelerated curricula</a:t>
          </a:r>
          <a:r>
            <a:rPr lang="en-US" sz="1100">
              <a:solidFill>
                <a:schemeClr val="dk1"/>
              </a:solidFill>
              <a:effectLst/>
              <a:latin typeface="+mn-lt"/>
              <a:ea typeface="+mn-ea"/>
              <a:cs typeface="+mn-cs"/>
            </a:rPr>
            <a:t> </a:t>
          </a:r>
        </a:p>
        <a:p>
          <a:r>
            <a:rPr lang="en-US" sz="1100" b="0" i="1" u="none" strike="noStrike">
              <a:solidFill>
                <a:schemeClr val="dk1"/>
              </a:solidFill>
              <a:effectLst/>
              <a:latin typeface="+mn-lt"/>
              <a:ea typeface="+mn-ea"/>
              <a:cs typeface="+mn-cs"/>
            </a:rPr>
            <a:t>Outcome</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-Career placement rate</a:t>
          </a:r>
        </a:p>
        <a:p>
          <a:r>
            <a:rPr lang="en-US" sz="1100" b="0" i="0">
              <a:solidFill>
                <a:schemeClr val="dk1"/>
              </a:solidFill>
              <a:effectLst/>
              <a:latin typeface="+mn-lt"/>
              <a:ea typeface="+mn-ea"/>
              <a:cs typeface="+mn-cs"/>
            </a:rPr>
            <a:t>     -College enrollment</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-College graduation</a:t>
          </a:r>
          <a:r>
            <a:rPr lang="en-US" sz="1100">
              <a:solidFill>
                <a:schemeClr val="dk1"/>
              </a:solidFill>
              <a:effectLst/>
              <a:latin typeface="+mn-lt"/>
              <a:ea typeface="+mn-ea"/>
              <a:cs typeface="+mn-cs"/>
            </a:rPr>
            <a:t> </a:t>
          </a:r>
          <a:endParaRPr lang="en-US">
            <a:effectLst/>
          </a:endParaRPr>
        </a:p>
        <a:p>
          <a:pPr eaLnBrk="1" fontAlgn="auto" latinLnBrk="0" hangingPunct="1"/>
          <a:r>
            <a:rPr lang="en-US" sz="1100" b="0" i="0">
              <a:solidFill>
                <a:schemeClr val="dk1"/>
              </a:solidFill>
              <a:effectLst/>
              <a:latin typeface="+mn-lt"/>
              <a:ea typeface="+mn-ea"/>
              <a:cs typeface="+mn-cs"/>
            </a:rPr>
            <a:t>     -College remediation</a:t>
          </a:r>
          <a:r>
            <a:rPr lang="en-US" sz="1100">
              <a:solidFill>
                <a:schemeClr val="dk1"/>
              </a:solidFill>
              <a:effectLst/>
              <a:latin typeface="+mn-lt"/>
              <a:ea typeface="+mn-ea"/>
              <a:cs typeface="+mn-cs"/>
            </a:rPr>
            <a:t> </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-High school drop out rate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     -High school graduation</a:t>
          </a:r>
          <a:r>
            <a:rPr lang="en-US" sz="1100">
              <a:solidFill>
                <a:schemeClr val="dk1"/>
              </a:solidFill>
              <a:effectLst/>
              <a:latin typeface="+mn-lt"/>
              <a:ea typeface="+mn-ea"/>
              <a:cs typeface="+mn-cs"/>
            </a:rPr>
            <a:t> </a:t>
          </a:r>
          <a:endParaRPr lang="en-US"/>
        </a:p>
      </xdr:txBody>
    </xdr:sp>
    <xdr:clientData/>
  </xdr:twoCellAnchor>
  <xdr:twoCellAnchor>
    <xdr:from>
      <xdr:col>2</xdr:col>
      <xdr:colOff>2552699</xdr:colOff>
      <xdr:row>31</xdr:row>
      <xdr:rowOff>9525</xdr:rowOff>
    </xdr:from>
    <xdr:to>
      <xdr:col>2</xdr:col>
      <xdr:colOff>4429124</xdr:colOff>
      <xdr:row>37</xdr:row>
      <xdr:rowOff>95250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162299" y="7248525"/>
          <a:ext cx="18764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sng" strike="noStrike">
              <a:solidFill>
                <a:schemeClr val="dk1"/>
              </a:solidFill>
              <a:effectLst/>
              <a:latin typeface="+mn-lt"/>
              <a:ea typeface="+mn-ea"/>
              <a:cs typeface="+mn-cs"/>
            </a:rPr>
            <a:t>Staff</a:t>
          </a:r>
          <a:endParaRPr lang="en-US" b="0" u="sng"/>
        </a:p>
        <a:p>
          <a:r>
            <a:rPr lang="en-US" sz="1100" b="0" i="0" u="none" strike="noStrike">
              <a:solidFill>
                <a:schemeClr val="dk1"/>
              </a:solidFill>
              <a:effectLst/>
              <a:latin typeface="+mn-lt"/>
              <a:ea typeface="+mn-ea"/>
              <a:cs typeface="+mn-cs"/>
            </a:rPr>
            <a:t>-Observation-based evaluation</a:t>
          </a:r>
        </a:p>
        <a:p>
          <a:r>
            <a:rPr lang="en-US" sz="1100" b="0" i="0" u="none" strike="noStrike">
              <a:solidFill>
                <a:schemeClr val="dk1"/>
              </a:solidFill>
              <a:effectLst/>
              <a:latin typeface="+mn-lt"/>
              <a:ea typeface="+mn-ea"/>
              <a:cs typeface="+mn-cs"/>
            </a:rPr>
            <a:t>-Retention</a:t>
          </a:r>
          <a:r>
            <a:rPr lang="en-US" sz="1100" b="0" i="0" u="none" strike="noStrike" baseline="0">
              <a:solidFill>
                <a:schemeClr val="dk1"/>
              </a:solidFill>
              <a:effectLst/>
              <a:latin typeface="+mn-lt"/>
              <a:ea typeface="+mn-ea"/>
              <a:cs typeface="+mn-cs"/>
            </a:rPr>
            <a:t> of strong performers</a:t>
          </a:r>
        </a:p>
        <a:p>
          <a:r>
            <a:rPr lang="en-US" sz="1100" b="0" i="0" u="none" strike="noStrike" baseline="0">
              <a:solidFill>
                <a:schemeClr val="dk1"/>
              </a:solidFill>
              <a:effectLst/>
              <a:latin typeface="+mn-lt"/>
              <a:ea typeface="+mn-ea"/>
              <a:cs typeface="+mn-cs"/>
            </a:rPr>
            <a:t>-Job satisfaction</a:t>
          </a:r>
        </a:p>
        <a:p>
          <a:endParaRPr lang="en-US"/>
        </a:p>
      </xdr:txBody>
    </xdr:sp>
    <xdr:clientData/>
  </xdr:twoCellAnchor>
  <xdr:twoCellAnchor>
    <xdr:from>
      <xdr:col>2</xdr:col>
      <xdr:colOff>4857749</xdr:colOff>
      <xdr:row>31</xdr:row>
      <xdr:rowOff>9525</xdr:rowOff>
    </xdr:from>
    <xdr:to>
      <xdr:col>2</xdr:col>
      <xdr:colOff>6734174</xdr:colOff>
      <xdr:row>35</xdr:row>
      <xdr:rowOff>38100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5467349" y="7248525"/>
          <a:ext cx="18764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sng" strike="noStrike">
              <a:solidFill>
                <a:schemeClr val="dk1"/>
              </a:solidFill>
              <a:effectLst/>
              <a:latin typeface="+mn-lt"/>
              <a:ea typeface="+mn-ea"/>
              <a:cs typeface="+mn-cs"/>
            </a:rPr>
            <a:t>Operations</a:t>
          </a:r>
          <a:endParaRPr lang="en-US" b="0" u="sng"/>
        </a:p>
        <a:p>
          <a:r>
            <a:rPr lang="en-US" sz="1100" b="0" i="0" u="none" strike="noStrike">
              <a:solidFill>
                <a:schemeClr val="dk1"/>
              </a:solidFill>
              <a:effectLst/>
              <a:latin typeface="+mn-lt"/>
              <a:ea typeface="+mn-ea"/>
              <a:cs typeface="+mn-cs"/>
            </a:rPr>
            <a:t>-School culture improvements</a:t>
          </a:r>
        </a:p>
        <a:p>
          <a:r>
            <a:rPr lang="en-US" sz="1100" b="0" i="0" u="none" strike="noStrike" baseline="0">
              <a:solidFill>
                <a:schemeClr val="dk1"/>
              </a:solidFill>
              <a:effectLst/>
              <a:latin typeface="+mn-lt"/>
              <a:ea typeface="+mn-ea"/>
              <a:cs typeface="+mn-cs"/>
            </a:rPr>
            <a:t>-Community benefits</a:t>
          </a:r>
        </a:p>
        <a:p>
          <a:endParaRPr lang="en-US"/>
        </a:p>
      </xdr:txBody>
    </xdr:sp>
    <xdr:clientData/>
  </xdr:twoCellAnchor>
</xdr:wsDr>
</file>

<file path=xl/theme/theme1.xml><?xml version="1.0" encoding="utf-8"?>
<a:theme xmlns:a="http://schemas.openxmlformats.org/drawingml/2006/main" name="Office Theme">
  <a:themeElements>
    <a:clrScheme name="SSS">
      <a:dk1>
        <a:srgbClr val="000000"/>
      </a:dk1>
      <a:lt1>
        <a:srgbClr val="FFFFFF"/>
      </a:lt1>
      <a:dk2>
        <a:srgbClr val="29326A"/>
      </a:dk2>
      <a:lt2>
        <a:srgbClr val="5C5C5C"/>
      </a:lt2>
      <a:accent1>
        <a:srgbClr val="89ABD0"/>
      </a:accent1>
      <a:accent2>
        <a:srgbClr val="31809B"/>
      </a:accent2>
      <a:accent3>
        <a:srgbClr val="E4F2E3"/>
      </a:accent3>
      <a:accent4>
        <a:srgbClr val="33AF87"/>
      </a:accent4>
      <a:accent5>
        <a:srgbClr val="863247"/>
      </a:accent5>
      <a:accent6>
        <a:srgbClr val="E8752D"/>
      </a:accent6>
      <a:hlink>
        <a:srgbClr val="29326A"/>
      </a:hlink>
      <a:folHlink>
        <a:srgbClr val="29326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2"/>
  <sheetViews>
    <sheetView showGridLines="0" tabSelected="1" topLeftCell="A4" zoomScale="80" zoomScaleNormal="80" workbookViewId="0">
      <selection activeCell="C10" sqref="C10"/>
    </sheetView>
  </sheetViews>
  <sheetFormatPr defaultRowHeight="14.5" x14ac:dyDescent="0.35"/>
  <cols>
    <col min="2" max="2" width="34" customWidth="1"/>
    <col min="3" max="3" width="98.453125" customWidth="1"/>
    <col min="4" max="4" width="11.7265625" customWidth="1"/>
  </cols>
  <sheetData>
    <row r="1" spans="2:24" x14ac:dyDescent="0.35">
      <c r="E1" s="46"/>
      <c r="F1" s="46"/>
      <c r="G1" s="46"/>
      <c r="H1" s="46"/>
      <c r="I1" s="46"/>
      <c r="J1" s="46"/>
      <c r="K1" s="46"/>
      <c r="L1" s="46"/>
      <c r="M1" s="46"/>
      <c r="N1" s="46"/>
      <c r="O1" s="46"/>
      <c r="P1" s="46"/>
      <c r="Q1" s="46"/>
      <c r="R1" s="46"/>
      <c r="S1" s="46"/>
      <c r="T1" s="46"/>
      <c r="U1" s="46"/>
      <c r="V1" s="46"/>
      <c r="W1" s="46"/>
      <c r="X1" s="46"/>
    </row>
    <row r="2" spans="2:24" x14ac:dyDescent="0.35">
      <c r="E2" s="46"/>
      <c r="F2" s="46"/>
      <c r="G2" s="46"/>
      <c r="H2" s="46"/>
      <c r="I2" s="46"/>
      <c r="J2" s="46"/>
      <c r="K2" s="46"/>
      <c r="L2" s="46"/>
      <c r="M2" s="46"/>
      <c r="N2" s="46"/>
      <c r="O2" s="46"/>
      <c r="P2" s="46"/>
      <c r="Q2" s="46"/>
      <c r="R2" s="46"/>
      <c r="S2" s="46"/>
      <c r="T2" s="46"/>
      <c r="U2" s="46"/>
      <c r="V2" s="46"/>
      <c r="W2" s="46"/>
      <c r="X2" s="46"/>
    </row>
    <row r="3" spans="2:24" x14ac:dyDescent="0.35">
      <c r="E3" s="46"/>
      <c r="F3" s="46"/>
      <c r="G3" s="46"/>
      <c r="H3" s="46"/>
      <c r="I3" s="46"/>
      <c r="J3" s="46"/>
      <c r="K3" s="46"/>
      <c r="L3" s="46"/>
      <c r="M3" s="46"/>
      <c r="N3" s="46"/>
      <c r="O3" s="46"/>
      <c r="P3" s="46"/>
      <c r="Q3" s="46"/>
      <c r="R3" s="46"/>
      <c r="S3" s="46"/>
      <c r="T3" s="46"/>
      <c r="U3" s="46"/>
      <c r="V3" s="46"/>
      <c r="W3" s="46"/>
      <c r="X3" s="46"/>
    </row>
    <row r="4" spans="2:24" x14ac:dyDescent="0.35">
      <c r="E4" s="46"/>
      <c r="F4" s="46"/>
      <c r="G4" s="46"/>
      <c r="H4" s="46"/>
      <c r="I4" s="46"/>
      <c r="J4" s="46"/>
      <c r="K4" s="46"/>
      <c r="L4" s="46"/>
      <c r="M4" s="46"/>
      <c r="N4" s="46"/>
      <c r="O4" s="46"/>
      <c r="P4" s="46"/>
      <c r="Q4" s="46"/>
      <c r="R4" s="46"/>
      <c r="S4" s="46"/>
      <c r="T4" s="46"/>
      <c r="U4" s="46"/>
      <c r="V4" s="46"/>
      <c r="W4" s="46"/>
      <c r="X4" s="46"/>
    </row>
    <row r="5" spans="2:24" x14ac:dyDescent="0.35">
      <c r="E5" s="46"/>
      <c r="F5" s="46"/>
      <c r="G5" s="46"/>
      <c r="H5" s="46"/>
      <c r="I5" s="46"/>
      <c r="J5" s="46"/>
      <c r="K5" s="46"/>
      <c r="L5" s="46"/>
      <c r="M5" s="46"/>
      <c r="N5" s="46"/>
      <c r="O5" s="46"/>
      <c r="P5" s="46"/>
      <c r="Q5" s="46"/>
      <c r="R5" s="46"/>
      <c r="S5" s="46"/>
      <c r="T5" s="46"/>
      <c r="U5" s="46"/>
      <c r="V5" s="46"/>
      <c r="W5" s="46"/>
      <c r="X5" s="46"/>
    </row>
    <row r="6" spans="2:24" x14ac:dyDescent="0.35">
      <c r="E6" s="46"/>
      <c r="F6" s="46"/>
      <c r="G6" s="46"/>
      <c r="H6" s="46"/>
      <c r="I6" s="46"/>
      <c r="J6" s="46"/>
      <c r="K6" s="46"/>
      <c r="L6" s="46"/>
      <c r="M6" s="46"/>
      <c r="N6" s="46"/>
      <c r="O6" s="46"/>
      <c r="P6" s="46"/>
      <c r="Q6" s="46"/>
      <c r="R6" s="46"/>
      <c r="S6" s="46"/>
      <c r="T6" s="46"/>
      <c r="U6" s="46"/>
      <c r="V6" s="46"/>
      <c r="W6" s="46"/>
      <c r="X6" s="46"/>
    </row>
    <row r="7" spans="2:24" x14ac:dyDescent="0.35">
      <c r="E7" s="46"/>
      <c r="F7" s="46"/>
      <c r="G7" s="46"/>
      <c r="H7" s="46"/>
      <c r="I7" s="46"/>
      <c r="J7" s="46"/>
      <c r="K7" s="46"/>
      <c r="L7" s="46"/>
      <c r="M7" s="46"/>
      <c r="N7" s="46"/>
      <c r="O7" s="46"/>
      <c r="P7" s="46"/>
      <c r="Q7" s="46"/>
      <c r="R7" s="46"/>
      <c r="S7" s="46"/>
      <c r="T7" s="46"/>
      <c r="U7" s="46"/>
      <c r="V7" s="46"/>
      <c r="W7" s="46"/>
      <c r="X7" s="46"/>
    </row>
    <row r="8" spans="2:24" x14ac:dyDescent="0.35">
      <c r="E8" s="46"/>
      <c r="F8" s="46"/>
      <c r="G8" s="46"/>
      <c r="H8" s="46"/>
      <c r="I8" s="46"/>
      <c r="J8" s="46"/>
      <c r="K8" s="46"/>
      <c r="L8" s="46"/>
      <c r="M8" s="46"/>
      <c r="N8" s="46"/>
      <c r="O8" s="46"/>
      <c r="P8" s="46"/>
      <c r="Q8" s="46"/>
      <c r="R8" s="46"/>
      <c r="S8" s="46"/>
      <c r="T8" s="46"/>
      <c r="U8" s="46"/>
      <c r="V8" s="46"/>
      <c r="W8" s="46"/>
      <c r="X8" s="46"/>
    </row>
    <row r="9" spans="2:24" ht="21" x14ac:dyDescent="0.5">
      <c r="B9" s="150" t="s">
        <v>96</v>
      </c>
      <c r="C9" s="150"/>
      <c r="E9" s="46"/>
      <c r="F9" s="46"/>
      <c r="G9" s="46"/>
      <c r="H9" s="46"/>
      <c r="I9" s="46"/>
      <c r="J9" s="46"/>
      <c r="K9" s="46"/>
      <c r="L9" s="46"/>
      <c r="M9" s="46"/>
      <c r="N9" s="46"/>
      <c r="O9" s="46"/>
      <c r="P9" s="46"/>
      <c r="Q9" s="46"/>
      <c r="R9" s="46"/>
      <c r="S9" s="46"/>
      <c r="T9" s="46"/>
      <c r="U9" s="46"/>
      <c r="V9" s="46"/>
      <c r="W9" s="46"/>
      <c r="X9" s="46"/>
    </row>
    <row r="10" spans="2:24" ht="262.5" customHeight="1" x14ac:dyDescent="0.35">
      <c r="B10" s="160" t="s">
        <v>97</v>
      </c>
      <c r="C10" s="161" t="s">
        <v>132</v>
      </c>
      <c r="E10" s="46"/>
      <c r="F10" s="46"/>
      <c r="G10" s="46"/>
      <c r="H10" s="46"/>
      <c r="I10" s="46"/>
      <c r="J10" s="46"/>
      <c r="K10" s="46"/>
      <c r="L10" s="46"/>
      <c r="M10" s="46"/>
      <c r="N10" s="46"/>
      <c r="O10" s="46"/>
      <c r="P10" s="46"/>
      <c r="Q10" s="46"/>
      <c r="R10" s="46"/>
      <c r="S10" s="46"/>
      <c r="T10" s="46"/>
      <c r="U10" s="46"/>
      <c r="V10" s="46"/>
      <c r="W10" s="46"/>
      <c r="X10" s="46"/>
    </row>
    <row r="11" spans="2:24" ht="147" customHeight="1" x14ac:dyDescent="0.35">
      <c r="B11" s="160" t="s">
        <v>98</v>
      </c>
      <c r="C11" s="161" t="s">
        <v>130</v>
      </c>
      <c r="E11" s="46"/>
      <c r="F11" s="46"/>
      <c r="G11" s="46"/>
      <c r="H11" s="46"/>
      <c r="I11" s="46"/>
      <c r="J11" s="46"/>
      <c r="K11" s="46"/>
      <c r="L11" s="46"/>
      <c r="M11" s="46"/>
      <c r="N11" s="46"/>
      <c r="O11" s="46"/>
      <c r="P11" s="46"/>
      <c r="Q11" s="46"/>
      <c r="R11" s="46"/>
      <c r="S11" s="46"/>
      <c r="T11" s="46"/>
      <c r="U11" s="46"/>
      <c r="V11" s="46"/>
      <c r="W11" s="46"/>
      <c r="X11" s="46"/>
    </row>
    <row r="12" spans="2:24" ht="192" customHeight="1" x14ac:dyDescent="0.35">
      <c r="B12" s="160" t="s">
        <v>99</v>
      </c>
      <c r="C12" s="163" t="s">
        <v>137</v>
      </c>
      <c r="E12" s="46"/>
      <c r="F12" s="46"/>
      <c r="G12" s="46"/>
      <c r="H12" s="46"/>
      <c r="I12" s="46"/>
      <c r="J12" s="46"/>
      <c r="K12" s="46"/>
      <c r="L12" s="46"/>
      <c r="M12" s="46"/>
      <c r="N12" s="46"/>
      <c r="O12" s="46"/>
      <c r="P12" s="46"/>
      <c r="Q12" s="46"/>
      <c r="R12" s="46"/>
      <c r="S12" s="46"/>
      <c r="T12" s="46"/>
      <c r="U12" s="46"/>
      <c r="V12" s="46"/>
      <c r="W12" s="46"/>
      <c r="X12" s="46"/>
    </row>
    <row r="13" spans="2:24" ht="77.25" customHeight="1" x14ac:dyDescent="0.35">
      <c r="B13" s="160" t="s">
        <v>100</v>
      </c>
      <c r="C13" s="162" t="s">
        <v>131</v>
      </c>
      <c r="E13" s="46"/>
      <c r="F13" s="46"/>
      <c r="G13" s="46"/>
      <c r="H13" s="46"/>
      <c r="I13" s="46"/>
      <c r="J13" s="46"/>
      <c r="K13" s="46"/>
      <c r="L13" s="46"/>
      <c r="M13" s="46"/>
      <c r="N13" s="46"/>
      <c r="O13" s="46"/>
      <c r="P13" s="46"/>
      <c r="Q13" s="46"/>
      <c r="R13" s="46"/>
      <c r="S13" s="46"/>
      <c r="T13" s="46"/>
      <c r="U13" s="46"/>
      <c r="V13" s="46"/>
      <c r="W13" s="46"/>
      <c r="X13" s="46"/>
    </row>
    <row r="14" spans="2:24" ht="77.25" customHeight="1" x14ac:dyDescent="0.35">
      <c r="B14" s="160" t="s">
        <v>101</v>
      </c>
      <c r="C14" s="162" t="s">
        <v>135</v>
      </c>
      <c r="E14" s="46"/>
      <c r="F14" s="46"/>
      <c r="G14" s="46"/>
      <c r="H14" s="46"/>
      <c r="I14" s="46"/>
      <c r="J14" s="46"/>
      <c r="K14" s="46"/>
      <c r="L14" s="46"/>
      <c r="M14" s="46"/>
      <c r="N14" s="46"/>
      <c r="O14" s="46"/>
      <c r="P14" s="46"/>
      <c r="Q14" s="46"/>
      <c r="R14" s="46"/>
      <c r="S14" s="46"/>
      <c r="T14" s="46"/>
      <c r="U14" s="46"/>
      <c r="V14" s="46"/>
      <c r="W14" s="46"/>
      <c r="X14" s="46"/>
    </row>
    <row r="15" spans="2:24" ht="77.25" customHeight="1" x14ac:dyDescent="0.35">
      <c r="B15" s="160" t="s">
        <v>102</v>
      </c>
      <c r="C15" s="162" t="s">
        <v>133</v>
      </c>
      <c r="E15" s="46"/>
      <c r="F15" s="46"/>
      <c r="G15" s="46"/>
      <c r="H15" s="46"/>
      <c r="I15" s="46"/>
      <c r="J15" s="46"/>
      <c r="K15" s="46"/>
      <c r="L15" s="46"/>
      <c r="M15" s="46"/>
      <c r="N15" s="46"/>
      <c r="O15" s="46"/>
      <c r="P15" s="46"/>
      <c r="Q15" s="46"/>
      <c r="R15" s="46"/>
      <c r="S15" s="46"/>
      <c r="T15" s="46"/>
      <c r="U15" s="46"/>
      <c r="V15" s="46"/>
      <c r="W15" s="46"/>
      <c r="X15" s="46"/>
    </row>
    <row r="16" spans="2:24" ht="187.5" customHeight="1" x14ac:dyDescent="0.35">
      <c r="B16" s="160" t="s">
        <v>103</v>
      </c>
      <c r="C16" s="162" t="s">
        <v>134</v>
      </c>
      <c r="E16" s="46"/>
      <c r="F16" s="46"/>
      <c r="G16" s="46"/>
      <c r="H16" s="46"/>
      <c r="I16" s="46"/>
      <c r="J16" s="46"/>
      <c r="K16" s="46"/>
      <c r="L16" s="46"/>
      <c r="M16" s="46"/>
      <c r="N16" s="46"/>
      <c r="O16" s="46"/>
      <c r="P16" s="46"/>
      <c r="Q16" s="46"/>
      <c r="R16" s="46"/>
      <c r="S16" s="46"/>
      <c r="T16" s="46"/>
      <c r="U16" s="46"/>
      <c r="V16" s="46"/>
      <c r="W16" s="46"/>
      <c r="X16" s="46"/>
    </row>
    <row r="17" spans="1:24" x14ac:dyDescent="0.35">
      <c r="B17" s="48"/>
      <c r="C17" s="48"/>
      <c r="E17" s="46"/>
      <c r="F17" s="46"/>
      <c r="G17" s="46"/>
      <c r="H17" s="46"/>
      <c r="I17" s="46"/>
      <c r="J17" s="46"/>
      <c r="K17" s="46"/>
      <c r="L17" s="46"/>
      <c r="M17" s="46"/>
      <c r="N17" s="46"/>
      <c r="O17" s="46"/>
      <c r="P17" s="46"/>
      <c r="Q17" s="46"/>
      <c r="R17" s="46"/>
      <c r="S17" s="46"/>
      <c r="T17" s="46"/>
      <c r="U17" s="46"/>
      <c r="V17" s="46"/>
      <c r="W17" s="46"/>
      <c r="X17" s="46"/>
    </row>
    <row r="18" spans="1:24" x14ac:dyDescent="0.35">
      <c r="B18" s="48"/>
      <c r="C18" s="48"/>
      <c r="E18" s="46"/>
      <c r="F18" s="46"/>
      <c r="G18" s="46"/>
      <c r="H18" s="46"/>
      <c r="I18" s="46"/>
      <c r="J18" s="46"/>
      <c r="K18" s="46"/>
      <c r="L18" s="46"/>
      <c r="M18" s="46"/>
      <c r="N18" s="46"/>
      <c r="O18" s="46"/>
      <c r="P18" s="46"/>
      <c r="Q18" s="46"/>
      <c r="R18" s="46"/>
      <c r="S18" s="46"/>
      <c r="T18" s="46"/>
      <c r="U18" s="46"/>
      <c r="V18" s="46"/>
      <c r="W18" s="46"/>
      <c r="X18" s="46"/>
    </row>
    <row r="19" spans="1:24" x14ac:dyDescent="0.35">
      <c r="B19" s="48"/>
      <c r="C19" s="48"/>
      <c r="E19" s="46"/>
      <c r="F19" s="46"/>
      <c r="G19" s="46"/>
      <c r="H19" s="46"/>
      <c r="I19" s="46"/>
      <c r="J19" s="46"/>
      <c r="K19" s="46"/>
      <c r="L19" s="46"/>
      <c r="M19" s="46"/>
      <c r="N19" s="46"/>
      <c r="O19" s="46"/>
      <c r="P19" s="46"/>
      <c r="Q19" s="46"/>
      <c r="R19" s="46"/>
      <c r="S19" s="46"/>
      <c r="T19" s="46"/>
      <c r="U19" s="46"/>
      <c r="V19" s="46"/>
      <c r="W19" s="46"/>
      <c r="X19" s="46"/>
    </row>
    <row r="20" spans="1:24" x14ac:dyDescent="0.35">
      <c r="A20" s="46"/>
      <c r="B20" s="47"/>
      <c r="C20" s="47"/>
      <c r="D20" s="46"/>
      <c r="E20" s="46"/>
      <c r="F20" s="46"/>
      <c r="G20" s="46"/>
      <c r="H20" s="46"/>
      <c r="I20" s="46"/>
      <c r="J20" s="46"/>
      <c r="K20" s="46"/>
      <c r="L20" s="46"/>
      <c r="M20" s="46"/>
      <c r="N20" s="46"/>
      <c r="O20" s="46"/>
      <c r="P20" s="46"/>
      <c r="Q20" s="46"/>
      <c r="R20" s="46"/>
      <c r="S20" s="46"/>
      <c r="T20" s="46"/>
      <c r="U20" s="46"/>
      <c r="V20" s="46"/>
      <c r="W20" s="46"/>
      <c r="X20" s="46"/>
    </row>
    <row r="21" spans="1:24" x14ac:dyDescent="0.35">
      <c r="A21" s="46"/>
      <c r="B21" s="47"/>
      <c r="C21" s="47"/>
      <c r="D21" s="46"/>
      <c r="E21" s="46"/>
      <c r="F21" s="46"/>
      <c r="G21" s="46"/>
      <c r="H21" s="46"/>
      <c r="I21" s="46"/>
      <c r="J21" s="46"/>
      <c r="K21" s="46"/>
      <c r="L21" s="46"/>
      <c r="M21" s="46"/>
      <c r="N21" s="46"/>
      <c r="O21" s="46"/>
      <c r="P21" s="46"/>
      <c r="Q21" s="46"/>
      <c r="R21" s="46"/>
      <c r="S21" s="46"/>
      <c r="T21" s="46"/>
      <c r="U21" s="46"/>
      <c r="V21" s="46"/>
      <c r="W21" s="46"/>
      <c r="X21" s="46"/>
    </row>
    <row r="22" spans="1:24" x14ac:dyDescent="0.35">
      <c r="A22" s="46"/>
      <c r="B22" s="47"/>
      <c r="C22" s="47"/>
      <c r="D22" s="46"/>
      <c r="E22" s="46"/>
      <c r="F22" s="46"/>
      <c r="G22" s="46"/>
      <c r="H22" s="46"/>
      <c r="I22" s="46"/>
      <c r="J22" s="46"/>
      <c r="K22" s="46"/>
      <c r="L22" s="46"/>
      <c r="M22" s="46"/>
      <c r="N22" s="46"/>
      <c r="O22" s="46"/>
      <c r="P22" s="46"/>
      <c r="Q22" s="46"/>
      <c r="R22" s="46"/>
      <c r="S22" s="46"/>
      <c r="T22" s="46"/>
      <c r="U22" s="46"/>
      <c r="V22" s="46"/>
      <c r="W22" s="46"/>
      <c r="X22" s="46"/>
    </row>
    <row r="23" spans="1:24" x14ac:dyDescent="0.35">
      <c r="A23" s="46"/>
      <c r="B23" s="47"/>
      <c r="C23" s="47"/>
      <c r="D23" s="46"/>
      <c r="E23" s="46"/>
      <c r="F23" s="46"/>
      <c r="G23" s="46"/>
      <c r="H23" s="46"/>
      <c r="I23" s="46"/>
      <c r="J23" s="46"/>
      <c r="K23" s="46"/>
      <c r="L23" s="46"/>
      <c r="M23" s="46"/>
      <c r="N23" s="46"/>
      <c r="O23" s="46"/>
      <c r="P23" s="46"/>
      <c r="Q23" s="46"/>
      <c r="R23" s="46"/>
      <c r="S23" s="46"/>
      <c r="T23" s="46"/>
      <c r="U23" s="46"/>
      <c r="V23" s="46"/>
      <c r="W23" s="46"/>
      <c r="X23" s="46"/>
    </row>
    <row r="24" spans="1:24" x14ac:dyDescent="0.35">
      <c r="A24" s="46"/>
      <c r="B24" s="47"/>
      <c r="C24" s="47"/>
      <c r="D24" s="46"/>
      <c r="E24" s="46"/>
      <c r="F24" s="46"/>
      <c r="G24" s="46"/>
      <c r="H24" s="46"/>
      <c r="I24" s="46"/>
      <c r="J24" s="46"/>
      <c r="K24" s="46"/>
      <c r="L24" s="46"/>
      <c r="M24" s="46"/>
      <c r="N24" s="46"/>
      <c r="O24" s="46"/>
      <c r="P24" s="46"/>
      <c r="Q24" s="46"/>
      <c r="R24" s="46"/>
      <c r="S24" s="46"/>
      <c r="T24" s="46"/>
      <c r="U24" s="46"/>
      <c r="V24" s="46"/>
      <c r="W24" s="46"/>
      <c r="X24" s="46"/>
    </row>
    <row r="25" spans="1:24" x14ac:dyDescent="0.35">
      <c r="A25" s="46"/>
      <c r="B25" s="46"/>
      <c r="C25" s="46"/>
      <c r="D25" s="46"/>
      <c r="E25" s="46"/>
      <c r="F25" s="46"/>
      <c r="G25" s="46"/>
      <c r="H25" s="46"/>
      <c r="I25" s="46"/>
      <c r="J25" s="46"/>
      <c r="K25" s="46"/>
      <c r="L25" s="46"/>
      <c r="M25" s="46"/>
      <c r="N25" s="46"/>
      <c r="O25" s="46"/>
      <c r="P25" s="46"/>
      <c r="Q25" s="46"/>
      <c r="R25" s="46"/>
      <c r="S25" s="46"/>
      <c r="T25" s="46"/>
      <c r="U25" s="46"/>
      <c r="V25" s="46"/>
      <c r="W25" s="46"/>
      <c r="X25" s="46"/>
    </row>
    <row r="26" spans="1:24" x14ac:dyDescent="0.35">
      <c r="A26" s="46"/>
      <c r="B26" s="46"/>
      <c r="C26" s="46"/>
      <c r="D26" s="46"/>
      <c r="E26" s="46"/>
      <c r="F26" s="46"/>
      <c r="G26" s="46"/>
      <c r="H26" s="46"/>
      <c r="I26" s="46"/>
      <c r="J26" s="46"/>
      <c r="K26" s="46"/>
      <c r="L26" s="46"/>
      <c r="M26" s="46"/>
      <c r="N26" s="46"/>
      <c r="O26" s="46"/>
      <c r="P26" s="46"/>
      <c r="Q26" s="46"/>
      <c r="R26" s="46"/>
      <c r="S26" s="46"/>
      <c r="T26" s="46"/>
      <c r="U26" s="46"/>
      <c r="V26" s="46"/>
      <c r="W26" s="46"/>
      <c r="X26" s="46"/>
    </row>
    <row r="27" spans="1:24" x14ac:dyDescent="0.35">
      <c r="A27" s="46"/>
      <c r="B27" s="46"/>
      <c r="C27" s="46"/>
      <c r="D27" s="46"/>
      <c r="E27" s="46"/>
      <c r="F27" s="46"/>
      <c r="G27" s="46"/>
      <c r="H27" s="46"/>
      <c r="I27" s="46"/>
      <c r="J27" s="46"/>
      <c r="K27" s="46"/>
      <c r="L27" s="46"/>
      <c r="M27" s="46"/>
      <c r="N27" s="46"/>
      <c r="O27" s="46"/>
      <c r="P27" s="46"/>
      <c r="Q27" s="46"/>
      <c r="R27" s="46"/>
      <c r="S27" s="46"/>
      <c r="T27" s="46"/>
      <c r="U27" s="46"/>
      <c r="V27" s="46"/>
      <c r="W27" s="46"/>
      <c r="X27" s="46"/>
    </row>
    <row r="28" spans="1:24" x14ac:dyDescent="0.35">
      <c r="A28" s="46"/>
      <c r="B28" s="46"/>
      <c r="C28" s="46"/>
      <c r="D28" s="46"/>
      <c r="E28" s="46"/>
      <c r="F28" s="46"/>
      <c r="G28" s="46"/>
      <c r="H28" s="46"/>
      <c r="I28" s="46"/>
      <c r="J28" s="46"/>
      <c r="K28" s="46"/>
      <c r="L28" s="46"/>
      <c r="M28" s="46"/>
      <c r="N28" s="46"/>
      <c r="O28" s="46"/>
      <c r="P28" s="46"/>
      <c r="Q28" s="46"/>
      <c r="R28" s="46"/>
      <c r="S28" s="46"/>
      <c r="T28" s="46"/>
      <c r="U28" s="46"/>
      <c r="V28" s="46"/>
      <c r="W28" s="46"/>
      <c r="X28" s="46"/>
    </row>
    <row r="29" spans="1:24" x14ac:dyDescent="0.35">
      <c r="A29" s="46"/>
      <c r="B29" s="46"/>
      <c r="C29" s="46"/>
      <c r="D29" s="46"/>
      <c r="E29" s="46"/>
      <c r="F29" s="46"/>
      <c r="G29" s="46"/>
      <c r="H29" s="46"/>
      <c r="I29" s="46"/>
      <c r="J29" s="46"/>
      <c r="K29" s="46"/>
      <c r="L29" s="46"/>
      <c r="M29" s="46"/>
      <c r="N29" s="46"/>
      <c r="O29" s="46"/>
      <c r="P29" s="46"/>
      <c r="Q29" s="46"/>
      <c r="R29" s="46"/>
      <c r="S29" s="46"/>
      <c r="T29" s="46"/>
      <c r="U29" s="46"/>
      <c r="V29" s="46"/>
      <c r="W29" s="46"/>
      <c r="X29" s="46"/>
    </row>
    <row r="30" spans="1:24" x14ac:dyDescent="0.35">
      <c r="A30" s="46"/>
      <c r="B30" s="46"/>
      <c r="C30" s="46"/>
      <c r="D30" s="46"/>
      <c r="E30" s="46"/>
      <c r="F30" s="46"/>
      <c r="G30" s="46"/>
      <c r="H30" s="46"/>
      <c r="I30" s="46"/>
      <c r="J30" s="46"/>
      <c r="K30" s="46"/>
      <c r="L30" s="46"/>
      <c r="M30" s="46"/>
      <c r="N30" s="46"/>
      <c r="O30" s="46"/>
      <c r="P30" s="46"/>
      <c r="Q30" s="46"/>
      <c r="R30" s="46"/>
      <c r="S30" s="46"/>
      <c r="T30" s="46"/>
      <c r="U30" s="46"/>
      <c r="V30" s="46"/>
      <c r="W30" s="46"/>
      <c r="X30" s="46"/>
    </row>
    <row r="31" spans="1:24" x14ac:dyDescent="0.35">
      <c r="A31" s="46"/>
      <c r="B31" s="46"/>
      <c r="C31" s="46"/>
      <c r="D31" s="46"/>
      <c r="E31" s="46"/>
      <c r="F31" s="46"/>
      <c r="G31" s="46"/>
      <c r="H31" s="46"/>
      <c r="I31" s="46"/>
      <c r="J31" s="46"/>
      <c r="K31" s="46"/>
      <c r="L31" s="46"/>
      <c r="M31" s="46"/>
      <c r="N31" s="46"/>
      <c r="O31" s="46"/>
      <c r="P31" s="46"/>
      <c r="Q31" s="46"/>
      <c r="R31" s="46"/>
      <c r="S31" s="46"/>
      <c r="T31" s="46"/>
      <c r="U31" s="46"/>
      <c r="V31" s="46"/>
      <c r="W31" s="46"/>
      <c r="X31" s="46"/>
    </row>
    <row r="32" spans="1:24" x14ac:dyDescent="0.35">
      <c r="A32" s="46"/>
      <c r="B32" s="46"/>
      <c r="C32" s="46"/>
      <c r="D32" s="46"/>
      <c r="E32" s="46"/>
      <c r="F32" s="46"/>
      <c r="G32" s="46"/>
      <c r="H32" s="46"/>
      <c r="I32" s="46"/>
      <c r="J32" s="46"/>
      <c r="K32" s="46"/>
      <c r="L32" s="46"/>
      <c r="M32" s="46"/>
      <c r="N32" s="46"/>
      <c r="O32" s="46"/>
      <c r="P32" s="46"/>
      <c r="Q32" s="46"/>
      <c r="R32" s="46"/>
      <c r="S32" s="46"/>
      <c r="T32" s="46"/>
      <c r="U32" s="46"/>
      <c r="V32" s="46"/>
      <c r="W32" s="46"/>
      <c r="X32" s="46"/>
    </row>
    <row r="33" spans="1:24" x14ac:dyDescent="0.35">
      <c r="A33" s="46"/>
      <c r="B33" s="46"/>
      <c r="C33" s="46"/>
      <c r="D33" s="46"/>
      <c r="E33" s="46"/>
      <c r="F33" s="46"/>
      <c r="G33" s="46"/>
      <c r="H33" s="46"/>
      <c r="I33" s="46"/>
      <c r="J33" s="46"/>
      <c r="K33" s="46"/>
      <c r="L33" s="46"/>
      <c r="M33" s="46"/>
      <c r="N33" s="46"/>
      <c r="O33" s="46"/>
      <c r="P33" s="46"/>
      <c r="Q33" s="46"/>
      <c r="R33" s="46"/>
      <c r="S33" s="46"/>
      <c r="T33" s="46"/>
      <c r="U33" s="46"/>
      <c r="V33" s="46"/>
      <c r="W33" s="46"/>
      <c r="X33" s="46"/>
    </row>
    <row r="34" spans="1:24" x14ac:dyDescent="0.35">
      <c r="A34" s="46"/>
      <c r="B34" s="46"/>
      <c r="C34" s="46"/>
      <c r="D34" s="46"/>
      <c r="E34" s="46"/>
      <c r="F34" s="46"/>
      <c r="G34" s="46"/>
      <c r="H34" s="46"/>
      <c r="I34" s="46"/>
      <c r="J34" s="46"/>
      <c r="K34" s="46"/>
      <c r="L34" s="46"/>
      <c r="M34" s="46"/>
      <c r="N34" s="46"/>
      <c r="O34" s="46"/>
      <c r="P34" s="46"/>
      <c r="Q34" s="46"/>
      <c r="R34" s="46"/>
      <c r="S34" s="46"/>
      <c r="T34" s="46"/>
      <c r="U34" s="46"/>
      <c r="V34" s="46"/>
      <c r="W34" s="46"/>
      <c r="X34" s="46"/>
    </row>
    <row r="35" spans="1:24" x14ac:dyDescent="0.35">
      <c r="A35" s="46"/>
      <c r="B35" s="46"/>
      <c r="C35" s="46"/>
      <c r="D35" s="46"/>
      <c r="E35" s="46"/>
      <c r="F35" s="46"/>
      <c r="G35" s="46"/>
      <c r="H35" s="46"/>
      <c r="I35" s="46"/>
      <c r="J35" s="46"/>
      <c r="K35" s="46"/>
      <c r="L35" s="46"/>
      <c r="M35" s="46"/>
      <c r="N35" s="46"/>
      <c r="O35" s="46"/>
      <c r="P35" s="46"/>
      <c r="Q35" s="46"/>
      <c r="R35" s="46"/>
      <c r="S35" s="46"/>
      <c r="T35" s="46"/>
      <c r="U35" s="46"/>
      <c r="V35" s="46"/>
      <c r="W35" s="46"/>
      <c r="X35" s="46"/>
    </row>
    <row r="36" spans="1:24" x14ac:dyDescent="0.35">
      <c r="A36" s="46"/>
      <c r="B36" s="46"/>
      <c r="C36" s="46"/>
      <c r="D36" s="46"/>
      <c r="E36" s="46"/>
      <c r="F36" s="46"/>
      <c r="G36" s="46"/>
      <c r="H36" s="46"/>
      <c r="I36" s="46"/>
      <c r="J36" s="46"/>
      <c r="K36" s="46"/>
      <c r="L36" s="46"/>
      <c r="M36" s="46"/>
      <c r="N36" s="46"/>
      <c r="O36" s="46"/>
      <c r="P36" s="46"/>
      <c r="Q36" s="46"/>
      <c r="R36" s="46"/>
      <c r="S36" s="46"/>
      <c r="T36" s="46"/>
      <c r="U36" s="46"/>
      <c r="V36" s="46"/>
      <c r="W36" s="46"/>
      <c r="X36" s="46"/>
    </row>
    <row r="37" spans="1:24" x14ac:dyDescent="0.35">
      <c r="A37" s="46"/>
      <c r="B37" s="46"/>
      <c r="C37" s="46"/>
      <c r="D37" s="46"/>
      <c r="E37" s="46"/>
      <c r="F37" s="46"/>
      <c r="G37" s="46"/>
      <c r="H37" s="46"/>
      <c r="I37" s="46"/>
      <c r="J37" s="46"/>
      <c r="K37" s="46"/>
      <c r="L37" s="46"/>
      <c r="M37" s="46"/>
      <c r="N37" s="46"/>
      <c r="O37" s="46"/>
      <c r="P37" s="46"/>
      <c r="Q37" s="46"/>
      <c r="R37" s="46"/>
      <c r="S37" s="46"/>
      <c r="T37" s="46"/>
      <c r="U37" s="46"/>
      <c r="V37" s="46"/>
      <c r="W37" s="46"/>
      <c r="X37" s="46"/>
    </row>
    <row r="38" spans="1:24" x14ac:dyDescent="0.35">
      <c r="A38" s="46"/>
      <c r="B38" s="46"/>
      <c r="C38" s="46"/>
      <c r="D38" s="46"/>
      <c r="E38" s="46"/>
      <c r="F38" s="46"/>
      <c r="G38" s="46"/>
      <c r="H38" s="46"/>
      <c r="I38" s="46"/>
      <c r="J38" s="46"/>
      <c r="K38" s="46"/>
      <c r="L38" s="46"/>
      <c r="M38" s="46"/>
      <c r="N38" s="46"/>
      <c r="O38" s="46"/>
      <c r="P38" s="46"/>
      <c r="Q38" s="46"/>
      <c r="R38" s="46"/>
      <c r="S38" s="46"/>
      <c r="T38" s="46"/>
      <c r="U38" s="46"/>
      <c r="V38" s="46"/>
      <c r="W38" s="46"/>
      <c r="X38" s="46"/>
    </row>
    <row r="39" spans="1:24" x14ac:dyDescent="0.35">
      <c r="A39" s="46"/>
      <c r="B39" s="46"/>
      <c r="C39" s="46"/>
      <c r="D39" s="46"/>
      <c r="E39" s="46"/>
      <c r="F39" s="46"/>
      <c r="G39" s="46"/>
      <c r="H39" s="46"/>
      <c r="I39" s="46"/>
      <c r="J39" s="46"/>
      <c r="K39" s="46"/>
      <c r="L39" s="46"/>
      <c r="M39" s="46"/>
      <c r="N39" s="46"/>
      <c r="O39" s="46"/>
      <c r="P39" s="46"/>
      <c r="Q39" s="46"/>
      <c r="R39" s="46"/>
      <c r="S39" s="46"/>
      <c r="T39" s="46"/>
      <c r="U39" s="46"/>
      <c r="V39" s="46"/>
      <c r="W39" s="46"/>
      <c r="X39" s="46"/>
    </row>
    <row r="40" spans="1:24" x14ac:dyDescent="0.35">
      <c r="A40" s="46"/>
      <c r="B40" s="46"/>
      <c r="C40" s="46"/>
      <c r="D40" s="46"/>
      <c r="E40" s="46"/>
      <c r="F40" s="46"/>
      <c r="G40" s="46"/>
      <c r="H40" s="46"/>
      <c r="I40" s="46"/>
      <c r="J40" s="46"/>
      <c r="K40" s="46"/>
      <c r="L40" s="46"/>
      <c r="M40" s="46"/>
      <c r="N40" s="46"/>
      <c r="O40" s="46"/>
      <c r="P40" s="46"/>
      <c r="Q40" s="46"/>
      <c r="R40" s="46"/>
      <c r="S40" s="46"/>
      <c r="T40" s="46"/>
      <c r="U40" s="46"/>
      <c r="V40" s="46"/>
      <c r="W40" s="46"/>
      <c r="X40" s="46"/>
    </row>
    <row r="41" spans="1:24" x14ac:dyDescent="0.35">
      <c r="A41" s="46"/>
      <c r="B41" s="46"/>
      <c r="C41" s="46"/>
      <c r="D41" s="46"/>
      <c r="E41" s="46"/>
      <c r="F41" s="46"/>
      <c r="G41" s="46"/>
      <c r="H41" s="46"/>
      <c r="I41" s="46"/>
      <c r="J41" s="46"/>
      <c r="K41" s="46"/>
      <c r="L41" s="46"/>
      <c r="M41" s="46"/>
      <c r="N41" s="46"/>
      <c r="O41" s="46"/>
      <c r="P41" s="46"/>
      <c r="Q41" s="46"/>
      <c r="R41" s="46"/>
      <c r="S41" s="46"/>
      <c r="T41" s="46"/>
      <c r="U41" s="46"/>
      <c r="V41" s="46"/>
      <c r="W41" s="46"/>
      <c r="X41" s="46"/>
    </row>
    <row r="42" spans="1:24" x14ac:dyDescent="0.35">
      <c r="A42" s="46"/>
      <c r="B42" s="46"/>
      <c r="C42" s="46"/>
      <c r="D42" s="46"/>
      <c r="E42" s="46"/>
      <c r="F42" s="46"/>
      <c r="G42" s="46"/>
      <c r="H42" s="46"/>
      <c r="I42" s="46"/>
      <c r="J42" s="46"/>
      <c r="K42" s="46"/>
      <c r="L42" s="46"/>
      <c r="M42" s="46"/>
      <c r="N42" s="46"/>
      <c r="O42" s="46"/>
      <c r="P42" s="46"/>
      <c r="Q42" s="46"/>
      <c r="R42" s="46"/>
      <c r="S42" s="46"/>
      <c r="T42" s="46"/>
      <c r="U42" s="46"/>
      <c r="V42" s="46"/>
      <c r="W42" s="46"/>
      <c r="X42" s="46"/>
    </row>
    <row r="43" spans="1:24" x14ac:dyDescent="0.35">
      <c r="A43" s="46"/>
      <c r="B43" s="46"/>
      <c r="C43" s="46"/>
      <c r="D43" s="46"/>
      <c r="E43" s="46"/>
      <c r="F43" s="46"/>
      <c r="G43" s="46"/>
      <c r="H43" s="46"/>
      <c r="I43" s="46"/>
      <c r="J43" s="46"/>
      <c r="K43" s="46"/>
      <c r="L43" s="46"/>
      <c r="M43" s="46"/>
      <c r="N43" s="46"/>
      <c r="O43" s="46"/>
      <c r="P43" s="46"/>
      <c r="Q43" s="46"/>
      <c r="R43" s="46"/>
      <c r="S43" s="46"/>
      <c r="T43" s="46"/>
      <c r="U43" s="46"/>
      <c r="V43" s="46"/>
      <c r="W43" s="46"/>
      <c r="X43" s="46"/>
    </row>
    <row r="44" spans="1:24" x14ac:dyDescent="0.35">
      <c r="A44" s="46"/>
      <c r="B44" s="46"/>
      <c r="C44" s="46"/>
      <c r="D44" s="46"/>
      <c r="E44" s="46"/>
      <c r="F44" s="46"/>
      <c r="G44" s="46"/>
      <c r="H44" s="46"/>
      <c r="I44" s="46"/>
      <c r="J44" s="46"/>
      <c r="K44" s="46"/>
      <c r="L44" s="46"/>
      <c r="M44" s="46"/>
      <c r="N44" s="46"/>
      <c r="O44" s="46"/>
      <c r="P44" s="46"/>
      <c r="Q44" s="46"/>
      <c r="R44" s="46"/>
      <c r="S44" s="46"/>
      <c r="T44" s="46"/>
      <c r="U44" s="46"/>
      <c r="V44" s="46"/>
      <c r="W44" s="46"/>
      <c r="X44" s="46"/>
    </row>
    <row r="45" spans="1:24" x14ac:dyDescent="0.35">
      <c r="A45" s="46"/>
      <c r="B45" s="46"/>
      <c r="C45" s="46"/>
      <c r="D45" s="46"/>
      <c r="E45" s="46"/>
      <c r="F45" s="46"/>
      <c r="G45" s="46"/>
      <c r="H45" s="46"/>
      <c r="I45" s="46"/>
      <c r="J45" s="46"/>
      <c r="K45" s="46"/>
      <c r="L45" s="46"/>
      <c r="M45" s="46"/>
      <c r="N45" s="46"/>
      <c r="O45" s="46"/>
      <c r="P45" s="46"/>
      <c r="Q45" s="46"/>
      <c r="R45" s="46"/>
      <c r="S45" s="46"/>
      <c r="T45" s="46"/>
      <c r="U45" s="46"/>
      <c r="V45" s="46"/>
      <c r="W45" s="46"/>
      <c r="X45" s="46"/>
    </row>
    <row r="46" spans="1:24" x14ac:dyDescent="0.35">
      <c r="A46" s="46"/>
      <c r="B46" s="46"/>
      <c r="C46" s="46"/>
      <c r="D46" s="46"/>
      <c r="E46" s="46"/>
      <c r="F46" s="46"/>
      <c r="G46" s="46"/>
      <c r="H46" s="46"/>
      <c r="I46" s="46"/>
      <c r="J46" s="46"/>
      <c r="K46" s="46"/>
      <c r="L46" s="46"/>
      <c r="M46" s="46"/>
      <c r="N46" s="46"/>
      <c r="O46" s="46"/>
      <c r="P46" s="46"/>
      <c r="Q46" s="46"/>
      <c r="R46" s="46"/>
      <c r="S46" s="46"/>
      <c r="T46" s="46"/>
      <c r="U46" s="46"/>
      <c r="V46" s="46"/>
      <c r="W46" s="46"/>
      <c r="X46" s="46"/>
    </row>
    <row r="47" spans="1:24" x14ac:dyDescent="0.35">
      <c r="A47" s="46"/>
      <c r="B47" s="46"/>
      <c r="C47" s="46"/>
      <c r="D47" s="46"/>
      <c r="E47" s="46"/>
      <c r="F47" s="46"/>
      <c r="G47" s="46"/>
      <c r="H47" s="46"/>
      <c r="I47" s="46"/>
      <c r="J47" s="46"/>
      <c r="K47" s="46"/>
      <c r="L47" s="46"/>
      <c r="M47" s="46"/>
      <c r="N47" s="46"/>
      <c r="O47" s="46"/>
      <c r="P47" s="46"/>
      <c r="Q47" s="46"/>
      <c r="R47" s="46"/>
      <c r="S47" s="46"/>
      <c r="T47" s="46"/>
      <c r="U47" s="46"/>
      <c r="V47" s="46"/>
      <c r="W47" s="46"/>
      <c r="X47" s="46"/>
    </row>
    <row r="48" spans="1:24" x14ac:dyDescent="0.35">
      <c r="A48" s="46"/>
      <c r="B48" s="46"/>
      <c r="C48" s="46"/>
      <c r="D48" s="46"/>
      <c r="E48" s="46"/>
      <c r="F48" s="46"/>
      <c r="G48" s="46"/>
      <c r="H48" s="46"/>
      <c r="I48" s="46"/>
      <c r="J48" s="46"/>
      <c r="K48" s="46"/>
      <c r="L48" s="46"/>
      <c r="M48" s="46"/>
      <c r="N48" s="46"/>
      <c r="O48" s="46"/>
      <c r="P48" s="46"/>
      <c r="Q48" s="46"/>
      <c r="R48" s="46"/>
      <c r="S48" s="46"/>
      <c r="T48" s="46"/>
      <c r="U48" s="46"/>
      <c r="V48" s="46"/>
      <c r="W48" s="46"/>
      <c r="X48" s="46"/>
    </row>
    <row r="49" spans="1:24" x14ac:dyDescent="0.35">
      <c r="A49" s="46"/>
      <c r="B49" s="46"/>
      <c r="C49" s="46"/>
      <c r="D49" s="46"/>
      <c r="E49" s="46"/>
      <c r="F49" s="46"/>
      <c r="G49" s="46"/>
      <c r="H49" s="46"/>
      <c r="I49" s="46"/>
      <c r="J49" s="46"/>
      <c r="K49" s="46"/>
      <c r="L49" s="46"/>
      <c r="M49" s="46"/>
      <c r="N49" s="46"/>
      <c r="O49" s="46"/>
      <c r="P49" s="46"/>
      <c r="Q49" s="46"/>
      <c r="R49" s="46"/>
      <c r="S49" s="46"/>
      <c r="T49" s="46"/>
      <c r="U49" s="46"/>
      <c r="V49" s="46"/>
      <c r="W49" s="46"/>
      <c r="X49" s="46"/>
    </row>
    <row r="50" spans="1:24" x14ac:dyDescent="0.35">
      <c r="A50" s="46"/>
      <c r="B50" s="46"/>
      <c r="C50" s="46"/>
      <c r="D50" s="46"/>
      <c r="E50" s="46"/>
      <c r="F50" s="46"/>
      <c r="G50" s="46"/>
      <c r="H50" s="46"/>
      <c r="I50" s="46"/>
      <c r="J50" s="46"/>
      <c r="K50" s="46"/>
      <c r="L50" s="46"/>
      <c r="M50" s="46"/>
      <c r="N50" s="46"/>
      <c r="O50" s="46"/>
      <c r="P50" s="46"/>
      <c r="Q50" s="46"/>
      <c r="R50" s="46"/>
      <c r="S50" s="46"/>
      <c r="T50" s="46"/>
      <c r="U50" s="46"/>
      <c r="V50" s="46"/>
      <c r="W50" s="46"/>
      <c r="X50" s="46"/>
    </row>
    <row r="51" spans="1:24" x14ac:dyDescent="0.35">
      <c r="A51" s="46"/>
      <c r="B51" s="46"/>
      <c r="C51" s="46"/>
      <c r="D51" s="46"/>
      <c r="E51" s="46"/>
      <c r="F51" s="46"/>
      <c r="G51" s="46"/>
      <c r="H51" s="46"/>
      <c r="I51" s="46"/>
      <c r="J51" s="46"/>
      <c r="K51" s="46"/>
      <c r="L51" s="46"/>
      <c r="M51" s="46"/>
      <c r="N51" s="46"/>
      <c r="O51" s="46"/>
      <c r="P51" s="46"/>
      <c r="Q51" s="46"/>
      <c r="R51" s="46"/>
      <c r="S51" s="46"/>
      <c r="T51" s="46"/>
      <c r="U51" s="46"/>
      <c r="V51" s="46"/>
      <c r="W51" s="46"/>
      <c r="X51" s="46"/>
    </row>
    <row r="52" spans="1:24" x14ac:dyDescent="0.35">
      <c r="A52" s="46"/>
      <c r="B52" s="46"/>
      <c r="C52" s="46"/>
      <c r="D52" s="46"/>
      <c r="E52" s="46"/>
      <c r="F52" s="46"/>
      <c r="G52" s="46"/>
      <c r="H52" s="46"/>
      <c r="I52" s="46"/>
      <c r="J52" s="46"/>
      <c r="K52" s="46"/>
      <c r="L52" s="46"/>
      <c r="M52" s="46"/>
      <c r="N52" s="46"/>
      <c r="O52" s="46"/>
      <c r="P52" s="46"/>
      <c r="Q52" s="46"/>
      <c r="R52" s="46"/>
      <c r="S52" s="46"/>
      <c r="T52" s="46"/>
      <c r="U52" s="46"/>
      <c r="V52" s="46"/>
      <c r="W52" s="46"/>
      <c r="X52" s="46"/>
    </row>
    <row r="53" spans="1:24" x14ac:dyDescent="0.35">
      <c r="A53" s="46"/>
      <c r="B53" s="46"/>
      <c r="C53" s="46"/>
      <c r="D53" s="46"/>
      <c r="E53" s="46"/>
      <c r="F53" s="46"/>
      <c r="G53" s="46"/>
      <c r="H53" s="46"/>
      <c r="I53" s="46"/>
      <c r="J53" s="46"/>
      <c r="K53" s="46"/>
      <c r="L53" s="46"/>
      <c r="M53" s="46"/>
      <c r="N53" s="46"/>
      <c r="O53" s="46"/>
      <c r="P53" s="46"/>
      <c r="Q53" s="46"/>
      <c r="R53" s="46"/>
      <c r="S53" s="46"/>
      <c r="T53" s="46"/>
      <c r="U53" s="46"/>
      <c r="V53" s="46"/>
      <c r="W53" s="46"/>
      <c r="X53" s="46"/>
    </row>
    <row r="54" spans="1:24" x14ac:dyDescent="0.35">
      <c r="A54" s="46"/>
      <c r="B54" s="46"/>
      <c r="C54" s="46"/>
      <c r="D54" s="46"/>
      <c r="E54" s="46"/>
      <c r="F54" s="46"/>
      <c r="G54" s="46"/>
      <c r="H54" s="46"/>
      <c r="I54" s="46"/>
      <c r="J54" s="46"/>
      <c r="K54" s="46"/>
      <c r="L54" s="46"/>
      <c r="M54" s="46"/>
      <c r="N54" s="46"/>
      <c r="O54" s="46"/>
      <c r="P54" s="46"/>
      <c r="Q54" s="46"/>
      <c r="R54" s="46"/>
      <c r="S54" s="46"/>
      <c r="T54" s="46"/>
      <c r="U54" s="46"/>
      <c r="V54" s="46"/>
      <c r="W54" s="46"/>
      <c r="X54" s="46"/>
    </row>
    <row r="55" spans="1:24" x14ac:dyDescent="0.35">
      <c r="A55" s="46"/>
      <c r="B55" s="46"/>
      <c r="C55" s="46"/>
      <c r="D55" s="46"/>
      <c r="E55" s="46"/>
      <c r="F55" s="46"/>
      <c r="G55" s="46"/>
      <c r="H55" s="46"/>
      <c r="I55" s="46"/>
      <c r="J55" s="46"/>
      <c r="K55" s="46"/>
      <c r="L55" s="46"/>
      <c r="M55" s="46"/>
      <c r="N55" s="46"/>
      <c r="O55" s="46"/>
      <c r="P55" s="46"/>
      <c r="Q55" s="46"/>
      <c r="R55" s="46"/>
      <c r="S55" s="46"/>
      <c r="T55" s="46"/>
      <c r="U55" s="46"/>
      <c r="V55" s="46"/>
      <c r="W55" s="46"/>
      <c r="X55" s="46"/>
    </row>
    <row r="56" spans="1:24" x14ac:dyDescent="0.35">
      <c r="A56" s="46"/>
      <c r="B56" s="46"/>
      <c r="C56" s="46"/>
      <c r="D56" s="46"/>
      <c r="E56" s="46"/>
      <c r="F56" s="46"/>
      <c r="G56" s="46"/>
      <c r="H56" s="46"/>
      <c r="I56" s="46"/>
      <c r="J56" s="46"/>
      <c r="K56" s="46"/>
      <c r="L56" s="46"/>
      <c r="M56" s="46"/>
      <c r="N56" s="46"/>
      <c r="O56" s="46"/>
      <c r="P56" s="46"/>
      <c r="Q56" s="46"/>
      <c r="R56" s="46"/>
      <c r="S56" s="46"/>
      <c r="T56" s="46"/>
      <c r="U56" s="46"/>
      <c r="V56" s="46"/>
      <c r="W56" s="46"/>
      <c r="X56" s="46"/>
    </row>
    <row r="57" spans="1:24" x14ac:dyDescent="0.35">
      <c r="A57" s="46"/>
      <c r="B57" s="46"/>
      <c r="C57" s="46"/>
      <c r="D57" s="46"/>
      <c r="E57" s="46"/>
      <c r="F57" s="46"/>
      <c r="G57" s="46"/>
      <c r="H57" s="46"/>
      <c r="I57" s="46"/>
      <c r="J57" s="46"/>
      <c r="K57" s="46"/>
      <c r="L57" s="46"/>
      <c r="M57" s="46"/>
      <c r="N57" s="46"/>
      <c r="O57" s="46"/>
      <c r="P57" s="46"/>
      <c r="Q57" s="46"/>
      <c r="R57" s="46"/>
      <c r="S57" s="46"/>
      <c r="T57" s="46"/>
      <c r="U57" s="46"/>
      <c r="V57" s="46"/>
      <c r="W57" s="46"/>
      <c r="X57" s="46"/>
    </row>
    <row r="58" spans="1:24" x14ac:dyDescent="0.35">
      <c r="A58" s="46"/>
      <c r="B58" s="46"/>
      <c r="C58" s="46"/>
      <c r="D58" s="46"/>
      <c r="E58" s="46"/>
      <c r="F58" s="46"/>
      <c r="G58" s="46"/>
      <c r="H58" s="46"/>
      <c r="I58" s="46"/>
      <c r="J58" s="46"/>
      <c r="K58" s="46"/>
      <c r="L58" s="46"/>
      <c r="M58" s="46"/>
      <c r="N58" s="46"/>
      <c r="O58" s="46"/>
      <c r="P58" s="46"/>
      <c r="Q58" s="46"/>
      <c r="R58" s="46"/>
      <c r="S58" s="46"/>
      <c r="T58" s="46"/>
      <c r="U58" s="46"/>
      <c r="V58" s="46"/>
      <c r="W58" s="46"/>
      <c r="X58" s="46"/>
    </row>
    <row r="59" spans="1:24" x14ac:dyDescent="0.35">
      <c r="A59" s="46"/>
      <c r="B59" s="46"/>
      <c r="C59" s="46"/>
      <c r="D59" s="46"/>
      <c r="E59" s="46"/>
      <c r="F59" s="46"/>
      <c r="G59" s="46"/>
      <c r="H59" s="46"/>
      <c r="I59" s="46"/>
      <c r="J59" s="46"/>
      <c r="K59" s="46"/>
      <c r="L59" s="46"/>
      <c r="M59" s="46"/>
      <c r="N59" s="46"/>
      <c r="O59" s="46"/>
      <c r="P59" s="46"/>
      <c r="Q59" s="46"/>
      <c r="R59" s="46"/>
      <c r="S59" s="46"/>
      <c r="T59" s="46"/>
      <c r="U59" s="46"/>
      <c r="V59" s="46"/>
      <c r="W59" s="46"/>
      <c r="X59" s="46"/>
    </row>
    <row r="60" spans="1:24" x14ac:dyDescent="0.35">
      <c r="A60" s="46"/>
      <c r="B60" s="46"/>
      <c r="C60" s="46"/>
      <c r="D60" s="46"/>
      <c r="E60" s="46"/>
      <c r="F60" s="46"/>
      <c r="G60" s="46"/>
      <c r="H60" s="46"/>
      <c r="I60" s="46"/>
      <c r="J60" s="46"/>
      <c r="K60" s="46"/>
      <c r="L60" s="46"/>
      <c r="M60" s="46"/>
      <c r="N60" s="46"/>
      <c r="O60" s="46"/>
      <c r="P60" s="46"/>
      <c r="Q60" s="46"/>
      <c r="R60" s="46"/>
      <c r="S60" s="46"/>
      <c r="T60" s="46"/>
      <c r="U60" s="46"/>
      <c r="V60" s="46"/>
      <c r="W60" s="46"/>
      <c r="X60" s="46"/>
    </row>
    <row r="61" spans="1:24" x14ac:dyDescent="0.35">
      <c r="A61" s="46"/>
      <c r="B61" s="46"/>
      <c r="C61" s="46"/>
      <c r="D61" s="46"/>
      <c r="E61" s="46"/>
      <c r="F61" s="46"/>
      <c r="G61" s="46"/>
      <c r="H61" s="46"/>
      <c r="I61" s="46"/>
      <c r="J61" s="46"/>
      <c r="K61" s="46"/>
      <c r="L61" s="46"/>
      <c r="M61" s="46"/>
      <c r="N61" s="46"/>
      <c r="O61" s="46"/>
      <c r="P61" s="46"/>
      <c r="Q61" s="46"/>
      <c r="R61" s="46"/>
      <c r="S61" s="46"/>
      <c r="T61" s="46"/>
      <c r="U61" s="46"/>
      <c r="V61" s="46"/>
      <c r="W61" s="46"/>
      <c r="X61" s="46"/>
    </row>
    <row r="62" spans="1:24" x14ac:dyDescent="0.35">
      <c r="A62" s="46"/>
      <c r="B62" s="46"/>
      <c r="C62" s="46"/>
      <c r="D62" s="46"/>
      <c r="E62" s="46"/>
      <c r="F62" s="46"/>
      <c r="G62" s="46"/>
      <c r="H62" s="46"/>
      <c r="I62" s="46"/>
      <c r="J62" s="46"/>
      <c r="K62" s="46"/>
      <c r="L62" s="46"/>
      <c r="M62" s="46"/>
      <c r="N62" s="46"/>
      <c r="O62" s="46"/>
      <c r="P62" s="46"/>
      <c r="Q62" s="46"/>
      <c r="R62" s="46"/>
      <c r="S62" s="46"/>
      <c r="T62" s="46"/>
      <c r="U62" s="46"/>
      <c r="V62" s="46"/>
      <c r="W62" s="46"/>
      <c r="X62" s="46"/>
    </row>
    <row r="63" spans="1:24" x14ac:dyDescent="0.35">
      <c r="A63" s="46"/>
      <c r="B63" s="46"/>
      <c r="C63" s="46"/>
      <c r="D63" s="46"/>
      <c r="E63" s="46"/>
      <c r="F63" s="46"/>
      <c r="G63" s="46"/>
      <c r="H63" s="46"/>
      <c r="I63" s="46"/>
      <c r="J63" s="46"/>
      <c r="K63" s="46"/>
      <c r="L63" s="46"/>
      <c r="M63" s="46"/>
      <c r="N63" s="46"/>
      <c r="O63" s="46"/>
      <c r="P63" s="46"/>
      <c r="Q63" s="46"/>
      <c r="R63" s="46"/>
      <c r="S63" s="46"/>
      <c r="T63" s="46"/>
      <c r="U63" s="46"/>
      <c r="V63" s="46"/>
      <c r="W63" s="46"/>
      <c r="X63" s="46"/>
    </row>
    <row r="64" spans="1:24" x14ac:dyDescent="0.35">
      <c r="A64" s="46"/>
      <c r="B64" s="46"/>
      <c r="C64" s="46"/>
      <c r="D64" s="46"/>
      <c r="E64" s="46"/>
      <c r="F64" s="46"/>
      <c r="G64" s="46"/>
      <c r="H64" s="46"/>
      <c r="I64" s="46"/>
      <c r="J64" s="46"/>
      <c r="K64" s="46"/>
      <c r="L64" s="46"/>
      <c r="M64" s="46"/>
      <c r="N64" s="46"/>
      <c r="O64" s="46"/>
      <c r="P64" s="46"/>
      <c r="Q64" s="46"/>
      <c r="R64" s="46"/>
      <c r="S64" s="46"/>
      <c r="T64" s="46"/>
      <c r="U64" s="46"/>
      <c r="V64" s="46"/>
      <c r="W64" s="46"/>
      <c r="X64" s="46"/>
    </row>
    <row r="65" spans="1:24" x14ac:dyDescent="0.35">
      <c r="A65" s="46"/>
      <c r="B65" s="46"/>
      <c r="C65" s="46"/>
      <c r="D65" s="46"/>
      <c r="E65" s="46"/>
      <c r="F65" s="46"/>
      <c r="G65" s="46"/>
      <c r="H65" s="46"/>
      <c r="I65" s="46"/>
      <c r="J65" s="46"/>
      <c r="K65" s="46"/>
      <c r="L65" s="46"/>
      <c r="M65" s="46"/>
      <c r="N65" s="46"/>
      <c r="O65" s="46"/>
      <c r="P65" s="46"/>
      <c r="Q65" s="46"/>
      <c r="R65" s="46"/>
      <c r="S65" s="46"/>
      <c r="T65" s="46"/>
      <c r="U65" s="46"/>
      <c r="V65" s="46"/>
      <c r="W65" s="46"/>
      <c r="X65" s="46"/>
    </row>
    <row r="66" spans="1:24" x14ac:dyDescent="0.35">
      <c r="A66" s="46"/>
      <c r="B66" s="46"/>
      <c r="C66" s="46"/>
      <c r="D66" s="46"/>
      <c r="E66" s="46"/>
      <c r="F66" s="46"/>
      <c r="G66" s="46"/>
      <c r="H66" s="46"/>
      <c r="I66" s="46"/>
      <c r="J66" s="46"/>
      <c r="K66" s="46"/>
      <c r="L66" s="46"/>
      <c r="M66" s="46"/>
      <c r="N66" s="46"/>
      <c r="O66" s="46"/>
      <c r="P66" s="46"/>
      <c r="Q66" s="46"/>
      <c r="R66" s="46"/>
      <c r="S66" s="46"/>
      <c r="T66" s="46"/>
      <c r="U66" s="46"/>
      <c r="V66" s="46"/>
      <c r="W66" s="46"/>
      <c r="X66" s="46"/>
    </row>
    <row r="67" spans="1:24" x14ac:dyDescent="0.35">
      <c r="A67" s="46"/>
      <c r="B67" s="46"/>
      <c r="C67" s="46"/>
      <c r="D67" s="46"/>
      <c r="E67" s="46"/>
      <c r="F67" s="46"/>
      <c r="G67" s="46"/>
      <c r="H67" s="46"/>
      <c r="I67" s="46"/>
      <c r="J67" s="46"/>
      <c r="K67" s="46"/>
      <c r="L67" s="46"/>
      <c r="M67" s="46"/>
      <c r="N67" s="46"/>
      <c r="O67" s="46"/>
      <c r="P67" s="46"/>
      <c r="Q67" s="46"/>
      <c r="R67" s="46"/>
      <c r="S67" s="46"/>
      <c r="T67" s="46"/>
      <c r="U67" s="46"/>
      <c r="V67" s="46"/>
      <c r="W67" s="46"/>
      <c r="X67" s="46"/>
    </row>
    <row r="68" spans="1:24" x14ac:dyDescent="0.35">
      <c r="A68" s="46"/>
      <c r="B68" s="46"/>
      <c r="C68" s="46"/>
      <c r="D68" s="46"/>
      <c r="E68" s="46"/>
      <c r="F68" s="46"/>
      <c r="G68" s="46"/>
      <c r="H68" s="46"/>
      <c r="I68" s="46"/>
      <c r="J68" s="46"/>
      <c r="K68" s="46"/>
      <c r="L68" s="46"/>
      <c r="M68" s="46"/>
      <c r="N68" s="46"/>
      <c r="O68" s="46"/>
      <c r="P68" s="46"/>
      <c r="Q68" s="46"/>
      <c r="R68" s="46"/>
      <c r="S68" s="46"/>
      <c r="T68" s="46"/>
      <c r="U68" s="46"/>
      <c r="V68" s="46"/>
      <c r="W68" s="46"/>
      <c r="X68" s="46"/>
    </row>
    <row r="69" spans="1:24" x14ac:dyDescent="0.35">
      <c r="A69" s="46"/>
      <c r="B69" s="46"/>
      <c r="C69" s="46"/>
      <c r="D69" s="46"/>
      <c r="E69" s="46"/>
      <c r="F69" s="46"/>
      <c r="G69" s="46"/>
      <c r="H69" s="46"/>
      <c r="I69" s="46"/>
      <c r="J69" s="46"/>
      <c r="K69" s="46"/>
      <c r="L69" s="46"/>
      <c r="M69" s="46"/>
      <c r="N69" s="46"/>
      <c r="O69" s="46"/>
      <c r="P69" s="46"/>
      <c r="Q69" s="46"/>
      <c r="R69" s="46"/>
      <c r="S69" s="46"/>
      <c r="T69" s="46"/>
      <c r="U69" s="46"/>
      <c r="V69" s="46"/>
      <c r="W69" s="46"/>
      <c r="X69" s="46"/>
    </row>
    <row r="70" spans="1:24" x14ac:dyDescent="0.35">
      <c r="A70" s="46"/>
      <c r="B70" s="46"/>
      <c r="C70" s="46"/>
      <c r="D70" s="46"/>
      <c r="E70" s="46"/>
      <c r="F70" s="46"/>
      <c r="G70" s="46"/>
      <c r="H70" s="46"/>
      <c r="I70" s="46"/>
      <c r="J70" s="46"/>
      <c r="K70" s="46"/>
      <c r="L70" s="46"/>
      <c r="M70" s="46"/>
      <c r="N70" s="46"/>
      <c r="O70" s="46"/>
      <c r="P70" s="46"/>
      <c r="Q70" s="46"/>
      <c r="R70" s="46"/>
      <c r="S70" s="46"/>
      <c r="T70" s="46"/>
      <c r="U70" s="46"/>
      <c r="V70" s="46"/>
      <c r="W70" s="46"/>
      <c r="X70" s="46"/>
    </row>
    <row r="71" spans="1:24" x14ac:dyDescent="0.35">
      <c r="A71" s="46"/>
      <c r="B71" s="46"/>
      <c r="C71" s="46"/>
      <c r="D71" s="46"/>
      <c r="E71" s="46"/>
      <c r="F71" s="46"/>
      <c r="G71" s="46"/>
      <c r="H71" s="46"/>
      <c r="I71" s="46"/>
      <c r="J71" s="46"/>
      <c r="K71" s="46"/>
      <c r="L71" s="46"/>
      <c r="M71" s="46"/>
      <c r="N71" s="46"/>
      <c r="O71" s="46"/>
      <c r="P71" s="46"/>
      <c r="Q71" s="46"/>
      <c r="R71" s="46"/>
      <c r="S71" s="46"/>
      <c r="T71" s="46"/>
      <c r="U71" s="46"/>
      <c r="V71" s="46"/>
      <c r="W71" s="46"/>
      <c r="X71" s="46"/>
    </row>
    <row r="72" spans="1:24" x14ac:dyDescent="0.35">
      <c r="A72" s="46"/>
      <c r="B72" s="46"/>
      <c r="C72" s="46"/>
      <c r="D72" s="46"/>
      <c r="E72" s="46"/>
      <c r="F72" s="46"/>
      <c r="G72" s="46"/>
      <c r="H72" s="46"/>
      <c r="I72" s="46"/>
      <c r="J72" s="46"/>
      <c r="K72" s="46"/>
      <c r="L72" s="46"/>
      <c r="M72" s="46"/>
      <c r="N72" s="46"/>
      <c r="O72" s="46"/>
      <c r="P72" s="46"/>
      <c r="Q72" s="46"/>
      <c r="R72" s="46"/>
      <c r="S72" s="46"/>
      <c r="T72" s="46"/>
      <c r="U72" s="46"/>
      <c r="V72" s="46"/>
      <c r="W72" s="46"/>
      <c r="X72" s="46"/>
    </row>
    <row r="73" spans="1:24" x14ac:dyDescent="0.35">
      <c r="A73" s="46"/>
      <c r="B73" s="46"/>
      <c r="C73" s="46"/>
      <c r="D73" s="46"/>
      <c r="E73" s="46"/>
      <c r="F73" s="46"/>
      <c r="G73" s="46"/>
      <c r="H73" s="46"/>
      <c r="I73" s="46"/>
      <c r="J73" s="46"/>
      <c r="K73" s="46"/>
      <c r="L73" s="46"/>
      <c r="M73" s="46"/>
      <c r="N73" s="46"/>
      <c r="O73" s="46"/>
      <c r="P73" s="46"/>
      <c r="Q73" s="46"/>
      <c r="R73" s="46"/>
      <c r="S73" s="46"/>
      <c r="T73" s="46"/>
      <c r="U73" s="46"/>
      <c r="V73" s="46"/>
      <c r="W73" s="46"/>
      <c r="X73" s="46"/>
    </row>
    <row r="74" spans="1:24" x14ac:dyDescent="0.35">
      <c r="A74" s="46"/>
      <c r="B74" s="46"/>
      <c r="C74" s="46"/>
      <c r="D74" s="46"/>
      <c r="E74" s="46"/>
      <c r="F74" s="46"/>
      <c r="G74" s="46"/>
      <c r="H74" s="46"/>
      <c r="I74" s="46"/>
      <c r="J74" s="46"/>
      <c r="K74" s="46"/>
      <c r="L74" s="46"/>
      <c r="M74" s="46"/>
      <c r="N74" s="46"/>
      <c r="O74" s="46"/>
      <c r="P74" s="46"/>
      <c r="Q74" s="46"/>
      <c r="R74" s="46"/>
      <c r="S74" s="46"/>
      <c r="T74" s="46"/>
      <c r="U74" s="46"/>
      <c r="V74" s="46"/>
      <c r="W74" s="46"/>
      <c r="X74" s="46"/>
    </row>
    <row r="75" spans="1:24" x14ac:dyDescent="0.35">
      <c r="A75" s="46"/>
      <c r="B75" s="46"/>
      <c r="C75" s="46"/>
      <c r="D75" s="46"/>
      <c r="E75" s="46"/>
      <c r="F75" s="46"/>
      <c r="G75" s="46"/>
      <c r="H75" s="46"/>
      <c r="I75" s="46"/>
      <c r="J75" s="46"/>
      <c r="K75" s="46"/>
      <c r="L75" s="46"/>
      <c r="M75" s="46"/>
      <c r="N75" s="46"/>
      <c r="O75" s="46"/>
      <c r="P75" s="46"/>
      <c r="Q75" s="46"/>
      <c r="R75" s="46"/>
      <c r="S75" s="46"/>
      <c r="T75" s="46"/>
      <c r="U75" s="46"/>
      <c r="V75" s="46"/>
      <c r="W75" s="46"/>
      <c r="X75" s="46"/>
    </row>
    <row r="76" spans="1:24" x14ac:dyDescent="0.35">
      <c r="A76" s="46"/>
      <c r="B76" s="46"/>
      <c r="C76" s="46"/>
      <c r="D76" s="46"/>
      <c r="E76" s="46"/>
      <c r="F76" s="46"/>
      <c r="G76" s="46"/>
      <c r="H76" s="46"/>
      <c r="I76" s="46"/>
      <c r="J76" s="46"/>
      <c r="K76" s="46"/>
      <c r="L76" s="46"/>
      <c r="M76" s="46"/>
      <c r="N76" s="46"/>
      <c r="O76" s="46"/>
      <c r="P76" s="46"/>
      <c r="Q76" s="46"/>
      <c r="R76" s="46"/>
      <c r="S76" s="46"/>
      <c r="T76" s="46"/>
      <c r="U76" s="46"/>
      <c r="V76" s="46"/>
      <c r="W76" s="46"/>
      <c r="X76" s="46"/>
    </row>
    <row r="77" spans="1:24" x14ac:dyDescent="0.35">
      <c r="A77" s="46"/>
      <c r="B77" s="46"/>
      <c r="C77" s="46"/>
      <c r="D77" s="46"/>
      <c r="E77" s="46"/>
      <c r="F77" s="46"/>
      <c r="G77" s="46"/>
      <c r="H77" s="46"/>
      <c r="I77" s="46"/>
      <c r="J77" s="46"/>
      <c r="K77" s="46"/>
      <c r="L77" s="46"/>
      <c r="M77" s="46"/>
      <c r="N77" s="46"/>
      <c r="O77" s="46"/>
      <c r="P77" s="46"/>
      <c r="Q77" s="46"/>
      <c r="R77" s="46"/>
      <c r="S77" s="46"/>
      <c r="T77" s="46"/>
      <c r="U77" s="46"/>
      <c r="V77" s="46"/>
      <c r="W77" s="46"/>
      <c r="X77" s="46"/>
    </row>
    <row r="78" spans="1:24" x14ac:dyDescent="0.35">
      <c r="A78" s="46"/>
      <c r="B78" s="46"/>
      <c r="C78" s="46"/>
      <c r="D78" s="46"/>
      <c r="E78" s="46"/>
      <c r="F78" s="46"/>
      <c r="G78" s="46"/>
      <c r="H78" s="46"/>
      <c r="I78" s="46"/>
      <c r="J78" s="46"/>
      <c r="K78" s="46"/>
      <c r="L78" s="46"/>
      <c r="M78" s="46"/>
      <c r="N78" s="46"/>
      <c r="O78" s="46"/>
      <c r="P78" s="46"/>
      <c r="Q78" s="46"/>
      <c r="R78" s="46"/>
      <c r="S78" s="46"/>
      <c r="T78" s="46"/>
      <c r="U78" s="46"/>
      <c r="V78" s="46"/>
      <c r="W78" s="46"/>
      <c r="X78" s="46"/>
    </row>
    <row r="79" spans="1:24" x14ac:dyDescent="0.35">
      <c r="A79" s="46"/>
      <c r="B79" s="46"/>
      <c r="C79" s="46"/>
      <c r="D79" s="46"/>
      <c r="E79" s="46"/>
      <c r="F79" s="46"/>
      <c r="G79" s="46"/>
      <c r="H79" s="46"/>
      <c r="I79" s="46"/>
      <c r="J79" s="46"/>
      <c r="K79" s="46"/>
      <c r="L79" s="46"/>
      <c r="M79" s="46"/>
      <c r="N79" s="46"/>
      <c r="O79" s="46"/>
      <c r="P79" s="46"/>
      <c r="Q79" s="46"/>
      <c r="R79" s="46"/>
      <c r="S79" s="46"/>
      <c r="T79" s="46"/>
      <c r="U79" s="46"/>
      <c r="V79" s="46"/>
      <c r="W79" s="46"/>
      <c r="X79" s="46"/>
    </row>
    <row r="80" spans="1:24" x14ac:dyDescent="0.35">
      <c r="A80" s="46"/>
      <c r="B80" s="46"/>
      <c r="C80" s="46"/>
      <c r="D80" s="46"/>
      <c r="E80" s="46"/>
      <c r="F80" s="46"/>
      <c r="G80" s="46"/>
      <c r="H80" s="46"/>
      <c r="I80" s="46"/>
      <c r="J80" s="46"/>
      <c r="K80" s="46"/>
      <c r="L80" s="46"/>
      <c r="M80" s="46"/>
      <c r="N80" s="46"/>
      <c r="O80" s="46"/>
      <c r="P80" s="46"/>
      <c r="Q80" s="46"/>
      <c r="R80" s="46"/>
      <c r="S80" s="46"/>
      <c r="T80" s="46"/>
      <c r="U80" s="46"/>
      <c r="V80" s="46"/>
      <c r="W80" s="46"/>
      <c r="X80" s="46"/>
    </row>
    <row r="81" spans="1:24" x14ac:dyDescent="0.35">
      <c r="A81" s="46"/>
      <c r="B81" s="46"/>
      <c r="C81" s="46"/>
      <c r="D81" s="46"/>
      <c r="E81" s="46"/>
      <c r="F81" s="46"/>
      <c r="G81" s="46"/>
      <c r="H81" s="46"/>
      <c r="I81" s="46"/>
      <c r="J81" s="46"/>
      <c r="K81" s="46"/>
      <c r="L81" s="46"/>
      <c r="M81" s="46"/>
      <c r="N81" s="46"/>
      <c r="O81" s="46"/>
      <c r="P81" s="46"/>
      <c r="Q81" s="46"/>
      <c r="R81" s="46"/>
      <c r="S81" s="46"/>
      <c r="T81" s="46"/>
      <c r="U81" s="46"/>
      <c r="V81" s="46"/>
      <c r="W81" s="46"/>
      <c r="X81" s="46"/>
    </row>
    <row r="82" spans="1:24" x14ac:dyDescent="0.35">
      <c r="A82" s="46"/>
      <c r="B82" s="46"/>
      <c r="C82" s="46"/>
      <c r="D82" s="46"/>
      <c r="E82" s="46"/>
      <c r="F82" s="46"/>
      <c r="G82" s="46"/>
      <c r="H82" s="46"/>
      <c r="I82" s="46"/>
      <c r="J82" s="46"/>
      <c r="K82" s="46"/>
      <c r="L82" s="46"/>
      <c r="M82" s="46"/>
      <c r="N82" s="46"/>
      <c r="O82" s="46"/>
      <c r="P82" s="46"/>
      <c r="Q82" s="46"/>
      <c r="R82" s="46"/>
      <c r="S82" s="46"/>
      <c r="T82" s="46"/>
      <c r="U82" s="46"/>
      <c r="V82" s="46"/>
      <c r="W82" s="46"/>
      <c r="X82" s="46"/>
    </row>
    <row r="83" spans="1:24" x14ac:dyDescent="0.35">
      <c r="A83" s="46"/>
      <c r="B83" s="46"/>
      <c r="C83" s="46"/>
      <c r="D83" s="46"/>
      <c r="E83" s="46"/>
      <c r="F83" s="46"/>
      <c r="G83" s="46"/>
      <c r="H83" s="46"/>
      <c r="I83" s="46"/>
      <c r="J83" s="46"/>
      <c r="K83" s="46"/>
      <c r="L83" s="46"/>
      <c r="M83" s="46"/>
      <c r="N83" s="46"/>
      <c r="O83" s="46"/>
      <c r="P83" s="46"/>
      <c r="Q83" s="46"/>
      <c r="R83" s="46"/>
      <c r="S83" s="46"/>
      <c r="T83" s="46"/>
      <c r="U83" s="46"/>
      <c r="V83" s="46"/>
      <c r="W83" s="46"/>
      <c r="X83" s="46"/>
    </row>
    <row r="84" spans="1:24" x14ac:dyDescent="0.35">
      <c r="A84" s="46"/>
      <c r="B84" s="46"/>
      <c r="C84" s="46"/>
      <c r="D84" s="46"/>
      <c r="E84" s="46"/>
      <c r="F84" s="46"/>
      <c r="G84" s="46"/>
      <c r="H84" s="46"/>
      <c r="I84" s="46"/>
      <c r="J84" s="46"/>
      <c r="K84" s="46"/>
      <c r="L84" s="46"/>
      <c r="M84" s="46"/>
      <c r="N84" s="46"/>
      <c r="O84" s="46"/>
      <c r="P84" s="46"/>
      <c r="Q84" s="46"/>
      <c r="R84" s="46"/>
      <c r="S84" s="46"/>
      <c r="T84" s="46"/>
      <c r="U84" s="46"/>
      <c r="V84" s="46"/>
      <c r="W84" s="46"/>
      <c r="X84" s="46"/>
    </row>
    <row r="85" spans="1:24" x14ac:dyDescent="0.35">
      <c r="A85" s="46"/>
      <c r="B85" s="46"/>
      <c r="C85" s="46"/>
      <c r="D85" s="46"/>
      <c r="E85" s="46"/>
      <c r="F85" s="46"/>
      <c r="G85" s="46"/>
      <c r="H85" s="46"/>
      <c r="I85" s="46"/>
      <c r="J85" s="46"/>
      <c r="K85" s="46"/>
      <c r="L85" s="46"/>
      <c r="M85" s="46"/>
      <c r="N85" s="46"/>
      <c r="O85" s="46"/>
      <c r="P85" s="46"/>
      <c r="Q85" s="46"/>
      <c r="R85" s="46"/>
      <c r="S85" s="46"/>
      <c r="T85" s="46"/>
      <c r="U85" s="46"/>
      <c r="V85" s="46"/>
      <c r="W85" s="46"/>
      <c r="X85" s="46"/>
    </row>
    <row r="86" spans="1:24" x14ac:dyDescent="0.35">
      <c r="A86" s="46"/>
      <c r="B86" s="46"/>
      <c r="C86" s="46"/>
      <c r="D86" s="46"/>
      <c r="E86" s="46"/>
      <c r="F86" s="46"/>
      <c r="G86" s="46"/>
      <c r="H86" s="46"/>
      <c r="I86" s="46"/>
      <c r="J86" s="46"/>
      <c r="K86" s="46"/>
      <c r="L86" s="46"/>
      <c r="M86" s="46"/>
      <c r="N86" s="46"/>
      <c r="O86" s="46"/>
      <c r="P86" s="46"/>
      <c r="Q86" s="46"/>
      <c r="R86" s="46"/>
      <c r="S86" s="46"/>
      <c r="T86" s="46"/>
      <c r="U86" s="46"/>
      <c r="V86" s="46"/>
      <c r="W86" s="46"/>
      <c r="X86" s="46"/>
    </row>
    <row r="87" spans="1:24" x14ac:dyDescent="0.35">
      <c r="A87" s="46"/>
      <c r="B87" s="46"/>
      <c r="C87" s="46"/>
      <c r="D87" s="46"/>
      <c r="E87" s="46"/>
      <c r="F87" s="46"/>
      <c r="G87" s="46"/>
      <c r="H87" s="46"/>
      <c r="I87" s="46"/>
      <c r="J87" s="46"/>
      <c r="K87" s="46"/>
      <c r="L87" s="46"/>
      <c r="M87" s="46"/>
      <c r="N87" s="46"/>
      <c r="O87" s="46"/>
      <c r="P87" s="46"/>
      <c r="Q87" s="46"/>
      <c r="R87" s="46"/>
      <c r="S87" s="46"/>
      <c r="T87" s="46"/>
      <c r="U87" s="46"/>
      <c r="V87" s="46"/>
      <c r="W87" s="46"/>
      <c r="X87" s="46"/>
    </row>
    <row r="88" spans="1:24" x14ac:dyDescent="0.35">
      <c r="A88" s="46"/>
      <c r="B88" s="46"/>
      <c r="C88" s="46"/>
      <c r="D88" s="46"/>
      <c r="E88" s="46"/>
      <c r="F88" s="46"/>
      <c r="G88" s="46"/>
      <c r="H88" s="46"/>
      <c r="I88" s="46"/>
      <c r="J88" s="46"/>
      <c r="K88" s="46"/>
      <c r="L88" s="46"/>
      <c r="M88" s="46"/>
      <c r="N88" s="46"/>
      <c r="O88" s="46"/>
      <c r="P88" s="46"/>
      <c r="Q88" s="46"/>
      <c r="R88" s="46"/>
      <c r="S88" s="46"/>
      <c r="T88" s="46"/>
      <c r="U88" s="46"/>
      <c r="V88" s="46"/>
      <c r="W88" s="46"/>
      <c r="X88" s="46"/>
    </row>
    <row r="89" spans="1:24" x14ac:dyDescent="0.35">
      <c r="A89" s="46"/>
      <c r="B89" s="46"/>
      <c r="C89" s="46"/>
      <c r="D89" s="46"/>
      <c r="E89" s="46"/>
      <c r="F89" s="46"/>
      <c r="G89" s="46"/>
      <c r="H89" s="46"/>
      <c r="I89" s="46"/>
      <c r="J89" s="46"/>
      <c r="K89" s="46"/>
      <c r="L89" s="46"/>
      <c r="M89" s="46"/>
      <c r="N89" s="46"/>
      <c r="O89" s="46"/>
      <c r="P89" s="46"/>
      <c r="Q89" s="46"/>
      <c r="R89" s="46"/>
      <c r="S89" s="46"/>
      <c r="T89" s="46"/>
      <c r="U89" s="46"/>
      <c r="V89" s="46"/>
      <c r="W89" s="46"/>
      <c r="X89" s="46"/>
    </row>
    <row r="90" spans="1:24" x14ac:dyDescent="0.35">
      <c r="A90" s="46"/>
      <c r="B90" s="46"/>
      <c r="C90" s="46"/>
      <c r="D90" s="46"/>
      <c r="E90" s="46"/>
      <c r="F90" s="46"/>
      <c r="G90" s="46"/>
      <c r="H90" s="46"/>
      <c r="I90" s="46"/>
      <c r="J90" s="46"/>
      <c r="K90" s="46"/>
      <c r="L90" s="46"/>
      <c r="M90" s="46"/>
      <c r="N90" s="46"/>
      <c r="O90" s="46"/>
      <c r="P90" s="46"/>
      <c r="Q90" s="46"/>
      <c r="R90" s="46"/>
      <c r="S90" s="46"/>
      <c r="T90" s="46"/>
      <c r="U90" s="46"/>
      <c r="V90" s="46"/>
      <c r="W90" s="46"/>
      <c r="X90" s="46"/>
    </row>
    <row r="91" spans="1:24" x14ac:dyDescent="0.35">
      <c r="A91" s="46"/>
      <c r="B91" s="46"/>
      <c r="C91" s="46"/>
      <c r="D91" s="46"/>
      <c r="E91" s="46"/>
      <c r="F91" s="46"/>
      <c r="G91" s="46"/>
      <c r="H91" s="46"/>
      <c r="I91" s="46"/>
      <c r="J91" s="46"/>
      <c r="K91" s="46"/>
      <c r="L91" s="46"/>
      <c r="M91" s="46"/>
      <c r="N91" s="46"/>
      <c r="O91" s="46"/>
      <c r="P91" s="46"/>
      <c r="Q91" s="46"/>
      <c r="R91" s="46"/>
      <c r="S91" s="46"/>
      <c r="T91" s="46"/>
      <c r="U91" s="46"/>
      <c r="V91" s="46"/>
      <c r="W91" s="46"/>
      <c r="X91" s="46"/>
    </row>
    <row r="92" spans="1:24" x14ac:dyDescent="0.35">
      <c r="A92" s="46"/>
      <c r="B92" s="46"/>
      <c r="C92" s="46"/>
      <c r="D92" s="46"/>
      <c r="E92" s="46"/>
      <c r="F92" s="46"/>
      <c r="G92" s="46"/>
      <c r="H92" s="46"/>
      <c r="I92" s="46"/>
      <c r="J92" s="46"/>
      <c r="K92" s="46"/>
      <c r="L92" s="46"/>
      <c r="M92" s="46"/>
      <c r="N92" s="46"/>
      <c r="O92" s="46"/>
      <c r="P92" s="46"/>
      <c r="Q92" s="46"/>
      <c r="R92" s="46"/>
      <c r="S92" s="46"/>
      <c r="T92" s="46"/>
      <c r="U92" s="46"/>
      <c r="V92" s="46"/>
      <c r="W92" s="46"/>
      <c r="X92" s="46"/>
    </row>
    <row r="93" spans="1:24" x14ac:dyDescent="0.35">
      <c r="A93" s="46"/>
      <c r="B93" s="46"/>
      <c r="C93" s="46"/>
      <c r="D93" s="46"/>
      <c r="E93" s="46"/>
      <c r="F93" s="46"/>
      <c r="G93" s="46"/>
      <c r="H93" s="46"/>
      <c r="I93" s="46"/>
      <c r="J93" s="46"/>
      <c r="K93" s="46"/>
      <c r="L93" s="46"/>
      <c r="M93" s="46"/>
      <c r="N93" s="46"/>
      <c r="O93" s="46"/>
      <c r="P93" s="46"/>
      <c r="Q93" s="46"/>
      <c r="R93" s="46"/>
      <c r="S93" s="46"/>
      <c r="T93" s="46"/>
      <c r="U93" s="46"/>
      <c r="V93" s="46"/>
      <c r="W93" s="46"/>
      <c r="X93" s="46"/>
    </row>
    <row r="94" spans="1:24" x14ac:dyDescent="0.35">
      <c r="A94" s="46"/>
      <c r="B94" s="46"/>
      <c r="C94" s="46"/>
      <c r="D94" s="46"/>
      <c r="E94" s="46"/>
      <c r="F94" s="46"/>
      <c r="G94" s="46"/>
      <c r="H94" s="46"/>
      <c r="I94" s="46"/>
      <c r="J94" s="46"/>
      <c r="K94" s="46"/>
      <c r="L94" s="46"/>
      <c r="M94" s="46"/>
      <c r="N94" s="46"/>
      <c r="O94" s="46"/>
      <c r="P94" s="46"/>
      <c r="Q94" s="46"/>
      <c r="R94" s="46"/>
      <c r="S94" s="46"/>
      <c r="T94" s="46"/>
      <c r="U94" s="46"/>
      <c r="V94" s="46"/>
      <c r="W94" s="46"/>
      <c r="X94" s="46"/>
    </row>
    <row r="95" spans="1:24" x14ac:dyDescent="0.35">
      <c r="A95" s="46"/>
      <c r="B95" s="46"/>
      <c r="C95" s="46"/>
      <c r="D95" s="46"/>
      <c r="E95" s="46"/>
      <c r="F95" s="46"/>
      <c r="G95" s="46"/>
      <c r="H95" s="46"/>
      <c r="I95" s="46"/>
      <c r="J95" s="46"/>
      <c r="K95" s="46"/>
      <c r="L95" s="46"/>
      <c r="M95" s="46"/>
      <c r="N95" s="46"/>
      <c r="O95" s="46"/>
      <c r="P95" s="46"/>
      <c r="Q95" s="46"/>
      <c r="R95" s="46"/>
      <c r="S95" s="46"/>
      <c r="T95" s="46"/>
      <c r="U95" s="46"/>
      <c r="V95" s="46"/>
      <c r="W95" s="46"/>
      <c r="X95" s="46"/>
    </row>
    <row r="96" spans="1:24" x14ac:dyDescent="0.35">
      <c r="A96" s="46"/>
      <c r="B96" s="46"/>
      <c r="C96" s="46"/>
      <c r="D96" s="46"/>
      <c r="E96" s="46"/>
      <c r="F96" s="46"/>
      <c r="G96" s="46"/>
      <c r="H96" s="46"/>
      <c r="I96" s="46"/>
      <c r="J96" s="46"/>
      <c r="K96" s="46"/>
      <c r="L96" s="46"/>
      <c r="M96" s="46"/>
      <c r="N96" s="46"/>
      <c r="O96" s="46"/>
      <c r="P96" s="46"/>
      <c r="Q96" s="46"/>
      <c r="R96" s="46"/>
      <c r="S96" s="46"/>
      <c r="T96" s="46"/>
      <c r="U96" s="46"/>
      <c r="V96" s="46"/>
      <c r="W96" s="46"/>
      <c r="X96" s="46"/>
    </row>
    <row r="97" spans="1:24" x14ac:dyDescent="0.35">
      <c r="A97" s="46"/>
      <c r="B97" s="46"/>
      <c r="C97" s="46"/>
      <c r="D97" s="46"/>
      <c r="E97" s="46"/>
      <c r="F97" s="46"/>
      <c r="G97" s="46"/>
      <c r="H97" s="46"/>
      <c r="I97" s="46"/>
      <c r="J97" s="46"/>
      <c r="K97" s="46"/>
      <c r="L97" s="46"/>
      <c r="M97" s="46"/>
      <c r="N97" s="46"/>
      <c r="O97" s="46"/>
      <c r="P97" s="46"/>
      <c r="Q97" s="46"/>
      <c r="R97" s="46"/>
      <c r="S97" s="46"/>
      <c r="T97" s="46"/>
      <c r="U97" s="46"/>
      <c r="V97" s="46"/>
      <c r="W97" s="46"/>
      <c r="X97" s="46"/>
    </row>
    <row r="98" spans="1:24" x14ac:dyDescent="0.35">
      <c r="A98" s="46"/>
      <c r="B98" s="46"/>
      <c r="C98" s="46"/>
      <c r="D98" s="46"/>
      <c r="E98" s="46"/>
      <c r="F98" s="46"/>
      <c r="G98" s="46"/>
      <c r="H98" s="46"/>
      <c r="I98" s="46"/>
      <c r="J98" s="46"/>
      <c r="K98" s="46"/>
      <c r="L98" s="46"/>
      <c r="M98" s="46"/>
      <c r="N98" s="46"/>
      <c r="O98" s="46"/>
      <c r="P98" s="46"/>
      <c r="Q98" s="46"/>
      <c r="R98" s="46"/>
      <c r="S98" s="46"/>
      <c r="T98" s="46"/>
      <c r="U98" s="46"/>
      <c r="V98" s="46"/>
      <c r="W98" s="46"/>
      <c r="X98" s="46"/>
    </row>
    <row r="99" spans="1:24" x14ac:dyDescent="0.35">
      <c r="A99" s="46"/>
      <c r="B99" s="46"/>
      <c r="C99" s="46"/>
      <c r="D99" s="46"/>
      <c r="E99" s="46"/>
      <c r="F99" s="46"/>
      <c r="G99" s="46"/>
      <c r="H99" s="46"/>
      <c r="I99" s="46"/>
      <c r="J99" s="46"/>
      <c r="K99" s="46"/>
      <c r="L99" s="46"/>
      <c r="M99" s="46"/>
      <c r="N99" s="46"/>
      <c r="O99" s="46"/>
      <c r="P99" s="46"/>
      <c r="Q99" s="46"/>
      <c r="R99" s="46"/>
      <c r="S99" s="46"/>
      <c r="T99" s="46"/>
      <c r="U99" s="46"/>
      <c r="V99" s="46"/>
      <c r="W99" s="46"/>
      <c r="X99" s="46"/>
    </row>
    <row r="100" spans="1:24" x14ac:dyDescent="0.3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row>
    <row r="101" spans="1:24" x14ac:dyDescent="0.3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row>
    <row r="102" spans="1:24" x14ac:dyDescent="0.3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row>
    <row r="103" spans="1:24" x14ac:dyDescent="0.3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row>
    <row r="104" spans="1:24" x14ac:dyDescent="0.3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row>
    <row r="105" spans="1:24" x14ac:dyDescent="0.3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row>
    <row r="106" spans="1:24" x14ac:dyDescent="0.3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row>
    <row r="107" spans="1:24" x14ac:dyDescent="0.3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row>
    <row r="108" spans="1:24" x14ac:dyDescent="0.3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row>
    <row r="109" spans="1:24" x14ac:dyDescent="0.3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row>
    <row r="110" spans="1:24" x14ac:dyDescent="0.3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row>
    <row r="111" spans="1:24" x14ac:dyDescent="0.3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row>
    <row r="112" spans="1:24" x14ac:dyDescent="0.3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row>
    <row r="113" spans="1:24" x14ac:dyDescent="0.3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row>
    <row r="114" spans="1:24" x14ac:dyDescent="0.3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row>
    <row r="115" spans="1:24" x14ac:dyDescent="0.3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row>
    <row r="116" spans="1:24" x14ac:dyDescent="0.3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row>
    <row r="117" spans="1:24" x14ac:dyDescent="0.3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row>
    <row r="118" spans="1:24" x14ac:dyDescent="0.3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row>
    <row r="119" spans="1:24" x14ac:dyDescent="0.3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row>
    <row r="120" spans="1:24" x14ac:dyDescent="0.3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row>
    <row r="121" spans="1:24" x14ac:dyDescent="0.3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row>
    <row r="122" spans="1:24" x14ac:dyDescent="0.3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row>
    <row r="123" spans="1:24" x14ac:dyDescent="0.3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row>
    <row r="124" spans="1:24" x14ac:dyDescent="0.3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row>
    <row r="125" spans="1:24" x14ac:dyDescent="0.3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row>
    <row r="126" spans="1:24" x14ac:dyDescent="0.3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row>
    <row r="127" spans="1:24" x14ac:dyDescent="0.3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row>
    <row r="128" spans="1:24" x14ac:dyDescent="0.3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1:24" x14ac:dyDescent="0.3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1:24" x14ac:dyDescent="0.3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1:24" x14ac:dyDescent="0.3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row>
    <row r="132" spans="1:24" x14ac:dyDescent="0.3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1:24" x14ac:dyDescent="0.3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1:24" x14ac:dyDescent="0.3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row>
    <row r="135" spans="1:24" x14ac:dyDescent="0.3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row>
    <row r="136" spans="1:24" x14ac:dyDescent="0.3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row>
    <row r="137" spans="1:24" x14ac:dyDescent="0.3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row>
    <row r="138" spans="1:24" x14ac:dyDescent="0.3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row>
    <row r="139" spans="1:24" x14ac:dyDescent="0.3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row>
    <row r="140" spans="1:24" x14ac:dyDescent="0.3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row>
    <row r="141" spans="1:24" x14ac:dyDescent="0.3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row>
    <row r="142" spans="1:24" x14ac:dyDescent="0.3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row>
    <row r="143" spans="1:24" x14ac:dyDescent="0.3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row>
    <row r="144" spans="1:24" x14ac:dyDescent="0.3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row>
    <row r="145" spans="1:24" x14ac:dyDescent="0.3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row>
    <row r="146" spans="1:24" x14ac:dyDescent="0.3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row>
    <row r="147" spans="1:24" x14ac:dyDescent="0.3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row>
    <row r="148" spans="1:24" x14ac:dyDescent="0.3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row>
    <row r="149" spans="1:24" x14ac:dyDescent="0.3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row>
    <row r="150" spans="1:24" x14ac:dyDescent="0.3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row>
    <row r="151" spans="1:24" x14ac:dyDescent="0.3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row>
    <row r="152" spans="1:24" x14ac:dyDescent="0.3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row>
    <row r="153" spans="1:24" x14ac:dyDescent="0.3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row>
    <row r="154" spans="1:24" x14ac:dyDescent="0.3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row>
    <row r="155" spans="1:24" x14ac:dyDescent="0.3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row>
    <row r="156" spans="1:24" x14ac:dyDescent="0.3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row>
    <row r="157" spans="1:24" x14ac:dyDescent="0.3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row>
    <row r="158" spans="1:24" x14ac:dyDescent="0.3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row>
    <row r="159" spans="1:24" x14ac:dyDescent="0.3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row>
    <row r="160" spans="1:24" x14ac:dyDescent="0.3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row>
    <row r="161" spans="1:24" x14ac:dyDescent="0.3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row>
    <row r="162" spans="1:24" x14ac:dyDescent="0.3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row>
    <row r="163" spans="1:24" x14ac:dyDescent="0.3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row>
    <row r="164" spans="1:24" x14ac:dyDescent="0.3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row>
    <row r="165" spans="1:24" x14ac:dyDescent="0.3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row>
    <row r="166" spans="1:24" x14ac:dyDescent="0.3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row>
    <row r="167" spans="1:24" x14ac:dyDescent="0.3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row>
    <row r="168" spans="1:24" x14ac:dyDescent="0.3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row>
    <row r="169" spans="1:24" x14ac:dyDescent="0.3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row>
    <row r="170" spans="1:24" x14ac:dyDescent="0.3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row>
    <row r="171" spans="1:24" x14ac:dyDescent="0.3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row>
    <row r="172" spans="1:24" x14ac:dyDescent="0.3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row>
    <row r="173" spans="1:24" x14ac:dyDescent="0.3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row>
    <row r="174" spans="1:24" x14ac:dyDescent="0.3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row>
    <row r="175" spans="1:24" x14ac:dyDescent="0.3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row>
    <row r="176" spans="1:24" x14ac:dyDescent="0.3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row>
    <row r="177" spans="1:24" x14ac:dyDescent="0.3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row>
    <row r="178" spans="1:24" x14ac:dyDescent="0.3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row>
    <row r="179" spans="1:24" x14ac:dyDescent="0.3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row>
    <row r="180" spans="1:24" x14ac:dyDescent="0.3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row>
    <row r="181" spans="1:24" x14ac:dyDescent="0.3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row>
    <row r="182" spans="1:24" x14ac:dyDescent="0.3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row>
    <row r="183" spans="1:24" x14ac:dyDescent="0.3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row>
    <row r="184" spans="1:24" x14ac:dyDescent="0.3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row>
    <row r="185" spans="1:24" x14ac:dyDescent="0.3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row>
    <row r="186" spans="1:24" x14ac:dyDescent="0.3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row>
    <row r="187" spans="1:24" x14ac:dyDescent="0.3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row>
    <row r="188" spans="1:24" x14ac:dyDescent="0.3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row>
    <row r="189" spans="1:24" x14ac:dyDescent="0.3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row>
    <row r="190" spans="1:24" x14ac:dyDescent="0.3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row>
    <row r="191" spans="1:24" x14ac:dyDescent="0.3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row>
    <row r="192" spans="1:24" x14ac:dyDescent="0.3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row>
    <row r="193" spans="1:24" x14ac:dyDescent="0.3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row>
    <row r="194" spans="1:24" x14ac:dyDescent="0.3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row>
    <row r="195" spans="1:24" x14ac:dyDescent="0.3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row>
    <row r="196" spans="1:24" x14ac:dyDescent="0.3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row>
    <row r="197" spans="1:24" x14ac:dyDescent="0.3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row>
    <row r="198" spans="1:24" x14ac:dyDescent="0.3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row>
    <row r="199" spans="1:24" x14ac:dyDescent="0.3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row>
    <row r="200" spans="1:24" x14ac:dyDescent="0.3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row>
    <row r="201" spans="1:24" x14ac:dyDescent="0.3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row>
    <row r="202" spans="1:24" x14ac:dyDescent="0.3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11"/>
  <sheetViews>
    <sheetView showGridLines="0" zoomScale="80" zoomScaleNormal="80" workbookViewId="0">
      <selection activeCell="D58" sqref="D58"/>
    </sheetView>
  </sheetViews>
  <sheetFormatPr defaultColWidth="9.1796875" defaultRowHeight="14.5" x14ac:dyDescent="0.35"/>
  <cols>
    <col min="1" max="2" width="9.1796875" style="6" customWidth="1"/>
    <col min="3" max="3" width="4.26953125" style="6" customWidth="1"/>
    <col min="4" max="4" width="24.26953125" style="59" customWidth="1"/>
    <col min="5" max="5" width="65" style="59" customWidth="1"/>
    <col min="6" max="6" width="16" style="6" bestFit="1" customWidth="1"/>
    <col min="7" max="7" width="12" style="6" customWidth="1"/>
    <col min="8" max="8" width="10.81640625" style="6" customWidth="1"/>
    <col min="9" max="9" width="17.7265625" style="6" bestFit="1" customWidth="1"/>
    <col min="10" max="11" width="13.54296875" style="6" customWidth="1"/>
    <col min="12" max="16384" width="9.1796875" style="6"/>
  </cols>
  <sheetData>
    <row r="1" spans="3:25" x14ac:dyDescent="0.35">
      <c r="H1" s="129"/>
      <c r="I1" s="129"/>
      <c r="J1" s="129"/>
      <c r="K1" s="129"/>
      <c r="L1" s="129"/>
      <c r="M1" s="129"/>
      <c r="N1" s="129"/>
      <c r="O1" s="129"/>
      <c r="P1" s="129"/>
      <c r="Q1" s="129"/>
      <c r="R1" s="129"/>
      <c r="S1" s="129"/>
      <c r="T1" s="129"/>
      <c r="U1" s="129"/>
      <c r="V1" s="129"/>
      <c r="W1" s="129"/>
      <c r="X1" s="129"/>
      <c r="Y1" s="129"/>
    </row>
    <row r="2" spans="3:25" x14ac:dyDescent="0.35">
      <c r="H2" s="129"/>
      <c r="I2" s="129"/>
      <c r="J2" s="129"/>
      <c r="K2" s="129"/>
      <c r="L2" s="129"/>
      <c r="M2" s="129"/>
      <c r="N2" s="129"/>
      <c r="O2" s="129"/>
      <c r="P2" s="129"/>
      <c r="Q2" s="129"/>
      <c r="R2" s="129"/>
      <c r="S2" s="129"/>
      <c r="T2" s="129"/>
      <c r="U2" s="129"/>
      <c r="V2" s="129"/>
      <c r="W2" s="129"/>
      <c r="X2" s="129"/>
      <c r="Y2" s="129"/>
    </row>
    <row r="3" spans="3:25" x14ac:dyDescent="0.35">
      <c r="H3" s="129"/>
      <c r="I3" s="129"/>
      <c r="J3" s="129"/>
      <c r="K3" s="129"/>
      <c r="L3" s="129"/>
      <c r="M3" s="129"/>
      <c r="N3" s="129"/>
      <c r="O3" s="129"/>
      <c r="P3" s="129"/>
      <c r="Q3" s="129"/>
      <c r="R3" s="129"/>
      <c r="S3" s="129"/>
      <c r="T3" s="129"/>
      <c r="U3" s="129"/>
      <c r="V3" s="129"/>
      <c r="W3" s="129"/>
      <c r="X3" s="129"/>
      <c r="Y3" s="129"/>
    </row>
    <row r="4" spans="3:25" x14ac:dyDescent="0.35">
      <c r="H4" s="129"/>
      <c r="I4" s="129"/>
      <c r="J4" s="129"/>
      <c r="K4" s="129"/>
      <c r="L4" s="129"/>
      <c r="M4" s="129"/>
      <c r="N4" s="129"/>
      <c r="O4" s="129"/>
      <c r="P4" s="129"/>
      <c r="Q4" s="129"/>
      <c r="R4" s="129"/>
      <c r="S4" s="129"/>
      <c r="T4" s="129"/>
      <c r="U4" s="129"/>
      <c r="V4" s="129"/>
      <c r="W4" s="129"/>
      <c r="X4" s="129"/>
      <c r="Y4" s="129"/>
    </row>
    <row r="5" spans="3:25" x14ac:dyDescent="0.35">
      <c r="H5" s="129"/>
      <c r="I5" s="129"/>
      <c r="J5" s="129"/>
      <c r="K5" s="129"/>
      <c r="L5" s="129"/>
      <c r="M5" s="129"/>
      <c r="N5" s="129"/>
      <c r="O5" s="129"/>
      <c r="P5" s="129"/>
      <c r="Q5" s="129"/>
      <c r="R5" s="129"/>
      <c r="S5" s="129"/>
      <c r="T5" s="129"/>
      <c r="U5" s="129"/>
      <c r="V5" s="129"/>
      <c r="W5" s="129"/>
      <c r="X5" s="129"/>
      <c r="Y5" s="129"/>
    </row>
    <row r="6" spans="3:25" x14ac:dyDescent="0.35">
      <c r="C6" s="7"/>
      <c r="D6" s="104"/>
      <c r="E6" s="104"/>
      <c r="H6" s="129"/>
      <c r="I6" s="129"/>
      <c r="J6" s="129"/>
      <c r="K6" s="129"/>
      <c r="L6" s="129"/>
      <c r="M6" s="129"/>
      <c r="N6" s="129"/>
      <c r="O6" s="129"/>
      <c r="P6" s="129"/>
      <c r="Q6" s="129"/>
      <c r="R6" s="129"/>
      <c r="S6" s="129"/>
      <c r="T6" s="129"/>
      <c r="U6" s="129"/>
      <c r="V6" s="129"/>
      <c r="W6" s="129"/>
      <c r="X6" s="129"/>
      <c r="Y6" s="129"/>
    </row>
    <row r="7" spans="3:25" ht="23.5" x14ac:dyDescent="0.55000000000000004">
      <c r="C7" s="7"/>
      <c r="D7" s="103"/>
      <c r="E7" s="115"/>
      <c r="H7" s="129"/>
      <c r="I7" s="129"/>
      <c r="J7" s="129"/>
      <c r="K7" s="129"/>
      <c r="L7" s="129"/>
      <c r="M7" s="129"/>
      <c r="N7" s="129"/>
      <c r="O7" s="129"/>
      <c r="P7" s="129"/>
      <c r="Q7" s="129"/>
      <c r="R7" s="129"/>
      <c r="S7" s="129"/>
      <c r="T7" s="129"/>
      <c r="U7" s="129"/>
      <c r="V7" s="129"/>
      <c r="W7" s="129"/>
      <c r="X7" s="129"/>
      <c r="Y7" s="129"/>
    </row>
    <row r="8" spans="3:25" x14ac:dyDescent="0.35">
      <c r="C8" s="7"/>
      <c r="D8" s="104"/>
      <c r="E8" s="104"/>
      <c r="H8" s="129"/>
      <c r="I8" s="129"/>
      <c r="J8" s="129"/>
      <c r="K8" s="129"/>
      <c r="L8" s="129"/>
      <c r="M8" s="129"/>
      <c r="N8" s="129"/>
      <c r="O8" s="129"/>
      <c r="P8" s="129"/>
      <c r="Q8" s="129"/>
      <c r="R8" s="129"/>
      <c r="S8" s="129"/>
      <c r="T8" s="129"/>
      <c r="U8" s="129"/>
      <c r="V8" s="129"/>
      <c r="W8" s="129"/>
      <c r="X8" s="129"/>
      <c r="Y8" s="129"/>
    </row>
    <row r="9" spans="3:25" ht="18.5" x14ac:dyDescent="0.45">
      <c r="C9" s="7"/>
      <c r="D9" s="105"/>
      <c r="E9" s="116"/>
      <c r="H9" s="129"/>
      <c r="I9" s="129"/>
      <c r="J9" s="129"/>
      <c r="K9" s="129"/>
      <c r="L9" s="129"/>
      <c r="M9" s="129"/>
      <c r="N9" s="129"/>
      <c r="O9" s="129"/>
      <c r="P9" s="129"/>
      <c r="Q9" s="129"/>
      <c r="R9" s="129"/>
      <c r="S9" s="129"/>
      <c r="T9" s="129"/>
      <c r="U9" s="129"/>
      <c r="V9" s="129"/>
      <c r="W9" s="129"/>
      <c r="X9" s="129"/>
      <c r="Y9" s="129"/>
    </row>
    <row r="10" spans="3:25" ht="15.5" x14ac:dyDescent="0.35">
      <c r="C10" s="7"/>
      <c r="D10" s="106"/>
      <c r="E10" s="104"/>
      <c r="H10" s="129"/>
      <c r="I10" s="129"/>
      <c r="J10" s="129"/>
      <c r="K10" s="129"/>
      <c r="L10" s="129"/>
      <c r="M10" s="129"/>
      <c r="N10" s="129"/>
      <c r="O10" s="129"/>
      <c r="P10" s="129"/>
      <c r="Q10" s="129"/>
      <c r="R10" s="129"/>
      <c r="S10" s="129"/>
      <c r="T10" s="129"/>
      <c r="U10" s="129"/>
      <c r="V10" s="129"/>
      <c r="W10" s="129"/>
      <c r="X10" s="129"/>
      <c r="Y10" s="129"/>
    </row>
    <row r="11" spans="3:25" ht="18.5" x14ac:dyDescent="0.45">
      <c r="C11" s="7"/>
      <c r="D11" s="107"/>
      <c r="E11" s="105"/>
      <c r="H11" s="129"/>
      <c r="I11" s="129"/>
      <c r="J11" s="129"/>
      <c r="K11" s="129"/>
      <c r="L11" s="129"/>
      <c r="M11" s="129"/>
      <c r="N11" s="129"/>
      <c r="O11" s="129"/>
      <c r="P11" s="129"/>
      <c r="Q11" s="129"/>
      <c r="R11" s="129"/>
      <c r="S11" s="129"/>
      <c r="T11" s="129"/>
      <c r="U11" s="129"/>
      <c r="V11" s="129"/>
      <c r="W11" s="129"/>
      <c r="X11" s="129"/>
      <c r="Y11" s="129"/>
    </row>
    <row r="12" spans="3:25" ht="15.5" x14ac:dyDescent="0.35">
      <c r="C12" s="7"/>
      <c r="D12" s="107"/>
      <c r="E12" s="106"/>
      <c r="H12" s="129"/>
      <c r="I12" s="129"/>
      <c r="J12" s="129"/>
      <c r="K12" s="129"/>
      <c r="L12" s="129"/>
      <c r="M12" s="129"/>
      <c r="N12" s="129"/>
      <c r="O12" s="129"/>
      <c r="P12" s="129"/>
      <c r="Q12" s="129"/>
      <c r="R12" s="129"/>
      <c r="S12" s="129"/>
      <c r="T12" s="129"/>
      <c r="U12" s="129"/>
      <c r="V12" s="129"/>
      <c r="W12" s="129"/>
      <c r="X12" s="129"/>
      <c r="Y12" s="129"/>
    </row>
    <row r="13" spans="3:25" ht="15.5" x14ac:dyDescent="0.35">
      <c r="C13" s="7"/>
      <c r="D13" s="108"/>
      <c r="E13" s="107"/>
      <c r="H13" s="129"/>
      <c r="I13" s="129"/>
      <c r="J13" s="129"/>
      <c r="K13" s="129"/>
      <c r="L13" s="129"/>
      <c r="M13" s="129"/>
      <c r="N13" s="129"/>
      <c r="O13" s="129"/>
      <c r="P13" s="129"/>
      <c r="Q13" s="129"/>
      <c r="R13" s="129"/>
      <c r="S13" s="129"/>
      <c r="T13" s="129"/>
      <c r="U13" s="129"/>
      <c r="V13" s="129"/>
      <c r="W13" s="129"/>
      <c r="X13" s="129"/>
      <c r="Y13" s="129"/>
    </row>
    <row r="14" spans="3:25" ht="15.5" x14ac:dyDescent="0.35">
      <c r="C14" s="7"/>
      <c r="D14" s="108"/>
      <c r="E14" s="107"/>
      <c r="H14" s="129"/>
      <c r="I14" s="129"/>
      <c r="J14" s="129"/>
      <c r="K14" s="129"/>
      <c r="L14" s="129"/>
      <c r="M14" s="129"/>
      <c r="N14" s="129"/>
      <c r="O14" s="129"/>
      <c r="P14" s="129"/>
      <c r="Q14" s="129"/>
      <c r="R14" s="129"/>
      <c r="S14" s="129"/>
      <c r="T14" s="129"/>
      <c r="U14" s="129"/>
      <c r="V14" s="129"/>
      <c r="W14" s="129"/>
      <c r="X14" s="129"/>
      <c r="Y14" s="129"/>
    </row>
    <row r="15" spans="3:25" ht="18.5" x14ac:dyDescent="0.45">
      <c r="C15" s="7"/>
      <c r="D15" s="105"/>
      <c r="E15" s="108"/>
      <c r="H15" s="129"/>
      <c r="I15" s="129"/>
      <c r="J15" s="129"/>
      <c r="K15" s="129"/>
      <c r="L15" s="129"/>
      <c r="M15" s="129"/>
      <c r="N15" s="129"/>
      <c r="O15" s="129"/>
      <c r="P15" s="129"/>
      <c r="Q15" s="129"/>
      <c r="R15" s="129"/>
      <c r="S15" s="129"/>
      <c r="T15" s="129"/>
      <c r="U15" s="129"/>
      <c r="V15" s="129"/>
      <c r="W15" s="129"/>
      <c r="X15" s="129"/>
      <c r="Y15" s="129"/>
    </row>
    <row r="16" spans="3:25" ht="15.5" x14ac:dyDescent="0.35">
      <c r="C16" s="7"/>
      <c r="D16" s="108"/>
      <c r="E16" s="108"/>
      <c r="H16" s="129"/>
      <c r="I16" s="129"/>
      <c r="J16" s="129"/>
      <c r="K16" s="129"/>
      <c r="L16" s="129"/>
      <c r="M16" s="129"/>
      <c r="N16" s="129"/>
      <c r="O16" s="129"/>
      <c r="P16" s="129"/>
      <c r="Q16" s="129"/>
      <c r="R16" s="129"/>
      <c r="S16" s="129"/>
      <c r="T16" s="129"/>
      <c r="U16" s="129"/>
      <c r="V16" s="129"/>
      <c r="W16" s="129"/>
      <c r="X16" s="129"/>
      <c r="Y16" s="129"/>
    </row>
    <row r="17" spans="2:25" ht="15.5" x14ac:dyDescent="0.35">
      <c r="C17" s="7"/>
      <c r="D17" s="108"/>
      <c r="E17" s="108"/>
      <c r="H17" s="129"/>
      <c r="I17" s="129"/>
      <c r="J17" s="129"/>
      <c r="K17" s="129"/>
      <c r="L17" s="129"/>
      <c r="M17" s="129"/>
      <c r="N17" s="129"/>
      <c r="O17" s="129"/>
      <c r="P17" s="129"/>
      <c r="Q17" s="129"/>
      <c r="R17" s="129"/>
      <c r="S17" s="129"/>
      <c r="T17" s="129"/>
      <c r="U17" s="129"/>
      <c r="V17" s="129"/>
      <c r="W17" s="129"/>
      <c r="X17" s="129"/>
      <c r="Y17" s="129"/>
    </row>
    <row r="18" spans="2:25" ht="18.5" x14ac:dyDescent="0.45">
      <c r="C18" s="7"/>
      <c r="D18" s="104"/>
      <c r="E18" s="105"/>
      <c r="H18" s="129"/>
      <c r="I18" s="129"/>
      <c r="J18" s="129"/>
      <c r="K18" s="129"/>
      <c r="L18" s="129"/>
      <c r="M18" s="129"/>
      <c r="N18" s="129"/>
      <c r="O18" s="129"/>
      <c r="P18" s="129"/>
      <c r="Q18" s="129"/>
      <c r="R18" s="129"/>
      <c r="S18" s="129"/>
      <c r="T18" s="129"/>
      <c r="U18" s="129"/>
      <c r="V18" s="129"/>
      <c r="W18" s="129"/>
      <c r="X18" s="129"/>
      <c r="Y18" s="129"/>
    </row>
    <row r="19" spans="2:25" ht="48.75" customHeight="1" x14ac:dyDescent="0.35">
      <c r="C19" s="7"/>
      <c r="D19" s="109"/>
      <c r="E19" s="109"/>
      <c r="H19" s="129"/>
      <c r="I19" s="129"/>
      <c r="J19" s="129"/>
      <c r="K19" s="129"/>
      <c r="L19" s="129"/>
      <c r="M19" s="129"/>
      <c r="N19" s="129"/>
      <c r="O19" s="129"/>
      <c r="P19" s="129"/>
      <c r="Q19" s="129"/>
      <c r="R19" s="129"/>
      <c r="S19" s="129"/>
      <c r="T19" s="129"/>
      <c r="U19" s="129"/>
      <c r="V19" s="129"/>
      <c r="W19" s="129"/>
      <c r="X19" s="129"/>
      <c r="Y19" s="129"/>
    </row>
    <row r="20" spans="2:25" x14ac:dyDescent="0.35">
      <c r="C20" s="7"/>
      <c r="D20" s="110"/>
      <c r="E20" s="110"/>
      <c r="H20" s="129"/>
      <c r="I20" s="129"/>
      <c r="J20" s="129"/>
      <c r="K20" s="129"/>
      <c r="L20" s="129"/>
      <c r="M20" s="129"/>
      <c r="N20" s="129"/>
      <c r="O20" s="129"/>
      <c r="P20" s="129"/>
      <c r="Q20" s="129"/>
      <c r="R20" s="129"/>
      <c r="S20" s="129"/>
      <c r="T20" s="129"/>
      <c r="U20" s="129"/>
      <c r="V20" s="129"/>
      <c r="W20" s="129"/>
      <c r="X20" s="129"/>
      <c r="Y20" s="129"/>
    </row>
    <row r="21" spans="2:25" x14ac:dyDescent="0.35">
      <c r="C21" s="7"/>
      <c r="D21" s="110"/>
      <c r="E21" s="110"/>
      <c r="H21" s="129"/>
      <c r="I21" s="129"/>
      <c r="J21" s="129"/>
      <c r="K21" s="129"/>
      <c r="L21" s="129"/>
      <c r="M21" s="129"/>
      <c r="N21" s="129"/>
      <c r="O21" s="129"/>
      <c r="P21" s="129"/>
      <c r="Q21" s="129"/>
      <c r="R21" s="129"/>
      <c r="S21" s="129"/>
      <c r="T21" s="129"/>
      <c r="U21" s="129"/>
      <c r="V21" s="129"/>
      <c r="W21" s="129"/>
      <c r="X21" s="129"/>
      <c r="Y21" s="129"/>
    </row>
    <row r="22" spans="2:25" x14ac:dyDescent="0.35">
      <c r="C22" s="7"/>
      <c r="D22" s="111"/>
      <c r="E22" s="111"/>
      <c r="H22" s="129"/>
      <c r="I22" s="129"/>
      <c r="J22" s="129"/>
      <c r="K22" s="129"/>
      <c r="L22" s="129"/>
      <c r="M22" s="129"/>
      <c r="N22" s="129"/>
      <c r="O22" s="129"/>
      <c r="P22" s="129"/>
      <c r="Q22" s="129"/>
      <c r="R22" s="129"/>
      <c r="S22" s="129"/>
      <c r="T22" s="129"/>
      <c r="U22" s="129"/>
      <c r="V22" s="129"/>
      <c r="W22" s="129"/>
      <c r="X22" s="129"/>
      <c r="Y22" s="129"/>
    </row>
    <row r="23" spans="2:25" ht="15.5" x14ac:dyDescent="0.35">
      <c r="C23" s="7"/>
      <c r="D23" s="112"/>
      <c r="E23" s="117"/>
      <c r="H23" s="129"/>
      <c r="I23" s="129"/>
      <c r="J23" s="129"/>
      <c r="K23" s="129"/>
      <c r="L23" s="129"/>
      <c r="M23" s="129"/>
      <c r="N23" s="129"/>
      <c r="O23" s="129"/>
      <c r="P23" s="129"/>
      <c r="Q23" s="129"/>
      <c r="R23" s="129"/>
      <c r="S23" s="129"/>
      <c r="T23" s="129"/>
      <c r="U23" s="129"/>
      <c r="V23" s="129"/>
      <c r="W23" s="129"/>
      <c r="X23" s="129"/>
      <c r="Y23" s="129"/>
    </row>
    <row r="24" spans="2:25" ht="15.5" x14ac:dyDescent="0.35">
      <c r="C24" s="7"/>
      <c r="D24" s="112"/>
      <c r="E24" s="118"/>
      <c r="F24" s="121"/>
      <c r="H24" s="129"/>
      <c r="I24" s="129"/>
      <c r="J24" s="129"/>
      <c r="K24" s="129"/>
      <c r="L24" s="129"/>
      <c r="M24" s="129"/>
      <c r="N24" s="129"/>
      <c r="O24" s="129"/>
      <c r="P24" s="129"/>
      <c r="Q24" s="129"/>
      <c r="R24" s="129"/>
      <c r="S24" s="129"/>
      <c r="T24" s="129"/>
      <c r="U24" s="129"/>
      <c r="V24" s="129"/>
      <c r="W24" s="129"/>
      <c r="X24" s="129"/>
      <c r="Y24" s="129"/>
    </row>
    <row r="25" spans="2:25" ht="15.5" x14ac:dyDescent="0.35">
      <c r="C25" s="7"/>
      <c r="D25" s="112"/>
      <c r="E25" s="118"/>
      <c r="F25" s="121"/>
      <c r="H25" s="129"/>
      <c r="I25" s="129"/>
      <c r="J25" s="129"/>
      <c r="K25" s="129"/>
      <c r="L25" s="129"/>
      <c r="M25" s="129"/>
      <c r="N25" s="129"/>
      <c r="O25" s="129"/>
      <c r="P25" s="129"/>
      <c r="Q25" s="129"/>
      <c r="R25" s="129"/>
      <c r="S25" s="129"/>
      <c r="T25" s="129"/>
      <c r="U25" s="129"/>
      <c r="V25" s="129"/>
      <c r="W25" s="129"/>
      <c r="X25" s="129"/>
      <c r="Y25" s="129"/>
    </row>
    <row r="26" spans="2:25" ht="15.5" x14ac:dyDescent="0.35">
      <c r="C26" s="7"/>
      <c r="D26" s="113"/>
      <c r="E26" s="119"/>
      <c r="F26" s="121"/>
      <c r="H26" s="129"/>
      <c r="I26" s="129"/>
      <c r="J26" s="129"/>
      <c r="K26" s="129"/>
      <c r="L26" s="129"/>
      <c r="M26" s="129"/>
      <c r="N26" s="129"/>
      <c r="O26" s="129"/>
      <c r="P26" s="129"/>
      <c r="Q26" s="129"/>
      <c r="R26" s="129"/>
      <c r="S26" s="129"/>
      <c r="T26" s="129"/>
      <c r="U26" s="129"/>
      <c r="V26" s="129"/>
      <c r="W26" s="129"/>
      <c r="X26" s="129"/>
      <c r="Y26" s="129"/>
    </row>
    <row r="27" spans="2:25" ht="15.5" x14ac:dyDescent="0.35">
      <c r="C27" s="120"/>
      <c r="D27" s="113"/>
      <c r="E27" s="113"/>
      <c r="F27" s="121"/>
      <c r="H27" s="129"/>
      <c r="I27" s="129"/>
      <c r="J27" s="129"/>
      <c r="K27" s="129"/>
      <c r="L27" s="129"/>
      <c r="M27" s="129"/>
      <c r="N27" s="129"/>
      <c r="O27" s="129"/>
      <c r="P27" s="129"/>
      <c r="Q27" s="129"/>
      <c r="R27" s="129"/>
      <c r="S27" s="129"/>
      <c r="T27" s="129"/>
      <c r="U27" s="129"/>
      <c r="V27" s="129"/>
      <c r="W27" s="129"/>
      <c r="X27" s="129"/>
      <c r="Y27" s="129"/>
    </row>
    <row r="28" spans="2:25" ht="19.5" customHeight="1" x14ac:dyDescent="0.35">
      <c r="C28" s="120"/>
      <c r="D28" s="113"/>
      <c r="E28" s="113"/>
      <c r="F28" s="121"/>
      <c r="H28" s="129"/>
      <c r="I28" s="129"/>
      <c r="J28" s="129"/>
      <c r="K28" s="129"/>
      <c r="L28" s="129"/>
      <c r="M28" s="129"/>
      <c r="N28" s="129"/>
      <c r="O28" s="129"/>
      <c r="P28" s="129"/>
      <c r="Q28" s="129"/>
      <c r="R28" s="129"/>
      <c r="S28" s="129"/>
      <c r="T28" s="129"/>
      <c r="U28" s="129"/>
      <c r="V28" s="129"/>
      <c r="W28" s="129"/>
      <c r="X28" s="129"/>
      <c r="Y28" s="129"/>
    </row>
    <row r="29" spans="2:25" ht="15.5" x14ac:dyDescent="0.35">
      <c r="C29" s="120"/>
      <c r="D29" s="114"/>
      <c r="E29" s="114"/>
      <c r="F29" s="121"/>
      <c r="H29" s="129"/>
      <c r="I29" s="129"/>
      <c r="J29" s="129"/>
      <c r="K29" s="129"/>
      <c r="L29" s="129"/>
      <c r="M29" s="129"/>
      <c r="N29" s="129"/>
      <c r="O29" s="129"/>
      <c r="P29" s="129"/>
      <c r="Q29" s="129"/>
      <c r="R29" s="129"/>
      <c r="S29" s="129"/>
      <c r="T29" s="129"/>
      <c r="U29" s="129"/>
      <c r="V29" s="129"/>
      <c r="W29" s="129"/>
      <c r="X29" s="129"/>
      <c r="Y29" s="129"/>
    </row>
    <row r="30" spans="2:25" ht="15.5" x14ac:dyDescent="0.35">
      <c r="D30" s="122"/>
      <c r="E30" s="122"/>
      <c r="H30" s="129"/>
      <c r="I30" s="129"/>
      <c r="J30" s="129"/>
      <c r="K30" s="129"/>
      <c r="L30" s="129"/>
      <c r="M30" s="129"/>
      <c r="N30" s="129"/>
      <c r="O30" s="129"/>
      <c r="P30" s="129"/>
      <c r="Q30" s="129"/>
      <c r="R30" s="129"/>
      <c r="S30" s="129"/>
      <c r="T30" s="129"/>
      <c r="U30" s="129"/>
      <c r="V30" s="129"/>
      <c r="W30" s="129"/>
      <c r="X30" s="129"/>
      <c r="Y30" s="129"/>
    </row>
    <row r="31" spans="2:25" ht="15.5" x14ac:dyDescent="0.35">
      <c r="B31" s="189"/>
      <c r="C31" s="190"/>
      <c r="D31" s="191"/>
      <c r="E31" s="191"/>
      <c r="F31" s="186"/>
      <c r="H31" s="129"/>
      <c r="I31" s="129"/>
      <c r="J31" s="129"/>
      <c r="K31" s="129"/>
      <c r="L31" s="129"/>
      <c r="M31" s="129"/>
      <c r="N31" s="129"/>
      <c r="O31" s="129"/>
      <c r="P31" s="129"/>
      <c r="Q31" s="129"/>
      <c r="R31" s="129"/>
      <c r="S31" s="129"/>
      <c r="T31" s="129"/>
      <c r="U31" s="129"/>
      <c r="V31" s="129"/>
      <c r="W31" s="129"/>
      <c r="X31" s="129"/>
      <c r="Y31" s="129"/>
    </row>
    <row r="32" spans="2:25" ht="18.5" x14ac:dyDescent="0.45">
      <c r="B32" s="192" t="s">
        <v>111</v>
      </c>
      <c r="C32" s="181"/>
      <c r="D32" s="193"/>
      <c r="E32" s="193"/>
      <c r="F32" s="187"/>
      <c r="H32" s="129"/>
      <c r="I32" s="129"/>
      <c r="J32" s="129"/>
      <c r="K32" s="129"/>
      <c r="L32" s="129"/>
      <c r="M32" s="129"/>
      <c r="N32" s="129"/>
      <c r="O32" s="129"/>
      <c r="P32" s="129"/>
      <c r="Q32" s="129"/>
      <c r="R32" s="129"/>
      <c r="S32" s="129"/>
      <c r="T32" s="129"/>
      <c r="U32" s="129"/>
      <c r="V32" s="129"/>
      <c r="W32" s="129"/>
      <c r="X32" s="129"/>
      <c r="Y32" s="129"/>
    </row>
    <row r="33" spans="1:25" ht="18.5" x14ac:dyDescent="0.45">
      <c r="B33" s="192"/>
      <c r="C33" s="181"/>
      <c r="D33" s="193"/>
      <c r="E33" s="193"/>
      <c r="F33" s="187"/>
      <c r="H33" s="129"/>
      <c r="I33" s="129"/>
      <c r="J33" s="129"/>
      <c r="K33" s="129"/>
      <c r="L33" s="129"/>
      <c r="M33" s="129"/>
      <c r="N33" s="129"/>
      <c r="O33" s="129"/>
      <c r="P33" s="129"/>
      <c r="Q33" s="129"/>
      <c r="R33" s="129"/>
      <c r="S33" s="129"/>
      <c r="T33" s="129"/>
      <c r="U33" s="129"/>
      <c r="V33" s="129"/>
      <c r="W33" s="129"/>
      <c r="X33" s="129"/>
      <c r="Y33" s="129"/>
    </row>
    <row r="34" spans="1:25" ht="18.5" x14ac:dyDescent="0.45">
      <c r="B34" s="194" t="s">
        <v>112</v>
      </c>
      <c r="C34" s="181"/>
      <c r="D34" s="193"/>
      <c r="E34" s="193"/>
      <c r="F34" s="187"/>
      <c r="H34" s="129"/>
      <c r="I34" s="129"/>
      <c r="J34" s="129"/>
      <c r="K34" s="129"/>
      <c r="L34" s="129"/>
      <c r="M34" s="129"/>
      <c r="N34" s="129"/>
      <c r="O34" s="129"/>
      <c r="P34" s="129"/>
      <c r="Q34" s="129"/>
      <c r="R34" s="129"/>
      <c r="S34" s="129"/>
      <c r="T34" s="129"/>
      <c r="U34" s="129"/>
      <c r="V34" s="129"/>
      <c r="W34" s="129"/>
      <c r="X34" s="129"/>
      <c r="Y34" s="129"/>
    </row>
    <row r="35" spans="1:25" ht="18.5" x14ac:dyDescent="0.45">
      <c r="B35" s="195" t="s">
        <v>138</v>
      </c>
      <c r="C35" s="181"/>
      <c r="D35" s="193"/>
      <c r="E35" s="193"/>
      <c r="F35" s="187"/>
      <c r="H35" s="129"/>
      <c r="I35" s="129"/>
      <c r="J35" s="129"/>
      <c r="K35" s="129"/>
      <c r="L35" s="129"/>
      <c r="M35" s="129"/>
      <c r="N35" s="129"/>
      <c r="O35" s="129"/>
      <c r="P35" s="129"/>
      <c r="Q35" s="129"/>
      <c r="R35" s="129"/>
      <c r="S35" s="129"/>
      <c r="T35" s="129"/>
      <c r="U35" s="129"/>
      <c r="V35" s="129"/>
      <c r="W35" s="129"/>
      <c r="X35" s="129"/>
      <c r="Y35" s="129"/>
    </row>
    <row r="36" spans="1:25" x14ac:dyDescent="0.35">
      <c r="B36" s="196"/>
      <c r="C36" s="181"/>
      <c r="D36" s="172"/>
      <c r="E36" s="172"/>
      <c r="F36" s="187"/>
      <c r="H36" s="129"/>
      <c r="I36" s="129"/>
      <c r="J36" s="129"/>
      <c r="K36" s="129"/>
      <c r="L36" s="129"/>
      <c r="M36" s="129"/>
      <c r="N36" s="129"/>
      <c r="O36" s="129"/>
      <c r="P36" s="129"/>
      <c r="Q36" s="129"/>
      <c r="R36" s="129"/>
      <c r="S36" s="129"/>
      <c r="T36" s="129"/>
      <c r="U36" s="129"/>
      <c r="V36" s="129"/>
      <c r="W36" s="129"/>
      <c r="X36" s="129"/>
      <c r="Y36" s="129"/>
    </row>
    <row r="37" spans="1:25" x14ac:dyDescent="0.35">
      <c r="B37" s="196"/>
      <c r="C37" s="181"/>
      <c r="D37" s="172"/>
      <c r="E37" s="172"/>
      <c r="F37" s="187"/>
      <c r="H37" s="129"/>
      <c r="I37" s="129"/>
      <c r="J37" s="129"/>
      <c r="K37" s="129"/>
      <c r="L37" s="129"/>
      <c r="M37" s="129"/>
      <c r="N37" s="129"/>
      <c r="O37" s="129"/>
      <c r="P37" s="129"/>
      <c r="Q37" s="129"/>
      <c r="R37" s="129"/>
      <c r="S37" s="129"/>
      <c r="T37" s="129"/>
      <c r="U37" s="129"/>
      <c r="V37" s="129"/>
      <c r="W37" s="129"/>
      <c r="X37" s="129"/>
      <c r="Y37" s="129"/>
    </row>
    <row r="38" spans="1:25" ht="18.5" x14ac:dyDescent="0.45">
      <c r="B38" s="196"/>
      <c r="C38" s="181"/>
      <c r="D38" s="125" t="s">
        <v>8</v>
      </c>
      <c r="E38" s="125" t="s">
        <v>110</v>
      </c>
      <c r="F38" s="187"/>
      <c r="H38" s="129"/>
      <c r="I38" s="129"/>
      <c r="J38" s="129"/>
      <c r="K38" s="129"/>
      <c r="L38" s="129"/>
      <c r="M38" s="129"/>
      <c r="N38" s="129"/>
      <c r="O38" s="129"/>
      <c r="P38" s="129"/>
      <c r="Q38" s="129"/>
      <c r="R38" s="129"/>
      <c r="S38" s="129"/>
      <c r="T38" s="129"/>
      <c r="U38" s="129"/>
      <c r="V38" s="129"/>
      <c r="W38" s="129"/>
      <c r="X38" s="129"/>
      <c r="Y38" s="129"/>
    </row>
    <row r="39" spans="1:25" ht="55.5" x14ac:dyDescent="0.35">
      <c r="B39" s="196"/>
      <c r="C39" s="181"/>
      <c r="D39" s="131" t="s">
        <v>104</v>
      </c>
      <c r="E39" s="135" t="s">
        <v>114</v>
      </c>
      <c r="F39" s="187"/>
      <c r="H39" s="129"/>
      <c r="I39" s="129"/>
      <c r="J39" s="129"/>
      <c r="K39" s="129"/>
      <c r="L39" s="129"/>
      <c r="M39" s="129"/>
      <c r="N39" s="129"/>
      <c r="O39" s="129"/>
      <c r="P39" s="129"/>
      <c r="Q39" s="129"/>
      <c r="R39" s="129"/>
      <c r="S39" s="129"/>
      <c r="T39" s="129"/>
      <c r="U39" s="129"/>
      <c r="V39" s="129"/>
      <c r="W39" s="129"/>
      <c r="X39" s="129"/>
      <c r="Y39" s="129"/>
    </row>
    <row r="40" spans="1:25" ht="74" x14ac:dyDescent="0.35">
      <c r="B40" s="196"/>
      <c r="C40" s="181"/>
      <c r="D40" s="132" t="s">
        <v>105</v>
      </c>
      <c r="E40" s="135" t="s">
        <v>115</v>
      </c>
      <c r="F40" s="187"/>
      <c r="H40" s="129"/>
      <c r="I40" s="129"/>
      <c r="J40" s="129"/>
      <c r="K40" s="129"/>
      <c r="L40" s="129"/>
      <c r="M40" s="129"/>
      <c r="N40" s="129"/>
      <c r="O40" s="129"/>
      <c r="P40" s="129"/>
      <c r="Q40" s="129"/>
      <c r="R40" s="129"/>
      <c r="S40" s="129"/>
      <c r="T40" s="129"/>
      <c r="U40" s="129"/>
      <c r="V40" s="129"/>
      <c r="W40" s="129"/>
      <c r="X40" s="129"/>
      <c r="Y40" s="129"/>
    </row>
    <row r="41" spans="1:25" ht="74" x14ac:dyDescent="0.35">
      <c r="B41" s="196"/>
      <c r="C41" s="181"/>
      <c r="D41" s="134" t="s">
        <v>10</v>
      </c>
      <c r="E41" s="135" t="s">
        <v>116</v>
      </c>
      <c r="F41" s="187"/>
      <c r="H41" s="129"/>
      <c r="I41" s="129"/>
      <c r="J41" s="129"/>
      <c r="K41" s="129"/>
      <c r="L41" s="129"/>
      <c r="M41" s="129"/>
      <c r="N41" s="129"/>
      <c r="O41" s="129"/>
      <c r="P41" s="129"/>
      <c r="Q41" s="129"/>
      <c r="R41" s="129"/>
      <c r="S41" s="129"/>
      <c r="T41" s="129"/>
      <c r="U41" s="129"/>
      <c r="V41" s="129"/>
      <c r="W41" s="129"/>
      <c r="X41" s="129"/>
      <c r="Y41" s="129"/>
    </row>
    <row r="42" spans="1:25" ht="37" x14ac:dyDescent="0.35">
      <c r="B42" s="196"/>
      <c r="C42" s="181"/>
      <c r="D42" s="133" t="s">
        <v>9</v>
      </c>
      <c r="E42" s="135" t="s">
        <v>117</v>
      </c>
      <c r="F42" s="187"/>
      <c r="H42" s="129"/>
      <c r="I42" s="129"/>
      <c r="J42" s="129"/>
      <c r="K42" s="129"/>
      <c r="L42" s="129"/>
      <c r="M42" s="129"/>
      <c r="N42" s="129"/>
      <c r="O42" s="129"/>
      <c r="P42" s="129"/>
      <c r="Q42" s="129"/>
      <c r="R42" s="129"/>
      <c r="S42" s="129"/>
      <c r="T42" s="129"/>
      <c r="U42" s="129"/>
      <c r="V42" s="129"/>
      <c r="W42" s="129"/>
      <c r="X42" s="129"/>
      <c r="Y42" s="129"/>
    </row>
    <row r="43" spans="1:25" x14ac:dyDescent="0.35">
      <c r="B43" s="196"/>
      <c r="C43" s="181"/>
      <c r="D43" s="172"/>
      <c r="E43" s="172"/>
      <c r="F43" s="187"/>
      <c r="H43" s="129"/>
      <c r="I43" s="129"/>
      <c r="J43" s="129"/>
      <c r="K43" s="129"/>
      <c r="L43" s="129"/>
      <c r="M43" s="129"/>
      <c r="N43" s="129"/>
      <c r="O43" s="129"/>
      <c r="P43" s="129"/>
      <c r="Q43" s="129"/>
      <c r="R43" s="129"/>
      <c r="S43" s="129"/>
      <c r="T43" s="129"/>
      <c r="U43" s="129"/>
      <c r="V43" s="129"/>
      <c r="W43" s="129"/>
      <c r="X43" s="129"/>
      <c r="Y43" s="129"/>
    </row>
    <row r="44" spans="1:25" x14ac:dyDescent="0.35">
      <c r="B44" s="197"/>
      <c r="C44" s="198"/>
      <c r="D44" s="199"/>
      <c r="E44" s="199"/>
      <c r="F44" s="188"/>
      <c r="H44" s="129"/>
      <c r="I44" s="129"/>
      <c r="J44" s="129"/>
      <c r="K44" s="129"/>
      <c r="L44" s="129"/>
      <c r="M44" s="129"/>
      <c r="N44" s="129"/>
      <c r="O44" s="129"/>
      <c r="P44" s="129"/>
      <c r="Q44" s="129"/>
      <c r="R44" s="129"/>
      <c r="S44" s="129"/>
      <c r="T44" s="129"/>
      <c r="U44" s="129"/>
      <c r="V44" s="129"/>
      <c r="W44" s="129"/>
      <c r="X44" s="129"/>
      <c r="Y44" s="129"/>
    </row>
    <row r="45" spans="1:25" x14ac:dyDescent="0.35">
      <c r="H45" s="129"/>
      <c r="I45" s="129"/>
      <c r="J45" s="129"/>
      <c r="K45" s="129"/>
      <c r="L45" s="129"/>
      <c r="M45" s="129"/>
      <c r="N45" s="129"/>
      <c r="O45" s="129"/>
      <c r="P45" s="129"/>
      <c r="Q45" s="129"/>
      <c r="R45" s="129"/>
      <c r="S45" s="129"/>
      <c r="T45" s="129"/>
      <c r="U45" s="129"/>
      <c r="V45" s="129"/>
      <c r="W45" s="129"/>
      <c r="X45" s="129"/>
      <c r="Y45" s="129"/>
    </row>
    <row r="46" spans="1:25" x14ac:dyDescent="0.35">
      <c r="A46" s="129"/>
      <c r="B46" s="129"/>
      <c r="C46" s="129"/>
      <c r="D46" s="130"/>
      <c r="E46" s="130"/>
      <c r="F46" s="129"/>
      <c r="G46" s="129"/>
      <c r="H46" s="129"/>
      <c r="I46" s="129"/>
      <c r="J46" s="129"/>
      <c r="K46" s="129"/>
      <c r="L46" s="129"/>
      <c r="M46" s="129"/>
      <c r="N46" s="129"/>
      <c r="O46" s="129"/>
      <c r="P46" s="129"/>
      <c r="Q46" s="129"/>
      <c r="R46" s="129"/>
      <c r="S46" s="129"/>
      <c r="T46" s="129"/>
      <c r="U46" s="129"/>
      <c r="V46" s="129"/>
      <c r="W46" s="129"/>
      <c r="X46" s="129"/>
      <c r="Y46" s="129"/>
    </row>
    <row r="47" spans="1:25" x14ac:dyDescent="0.35">
      <c r="A47" s="129"/>
      <c r="B47" s="129"/>
      <c r="C47" s="129"/>
      <c r="D47" s="130"/>
      <c r="E47" s="130"/>
      <c r="F47" s="129"/>
      <c r="G47" s="129"/>
      <c r="H47" s="129"/>
      <c r="I47" s="129"/>
      <c r="J47" s="129"/>
      <c r="K47" s="129"/>
      <c r="L47" s="129"/>
      <c r="M47" s="129"/>
      <c r="N47" s="129"/>
      <c r="O47" s="129"/>
      <c r="P47" s="129"/>
      <c r="Q47" s="129"/>
      <c r="R47" s="129"/>
      <c r="S47" s="129"/>
      <c r="T47" s="129"/>
      <c r="U47" s="129"/>
      <c r="V47" s="129"/>
      <c r="W47" s="129"/>
      <c r="X47" s="129"/>
      <c r="Y47" s="129"/>
    </row>
    <row r="48" spans="1:25" x14ac:dyDescent="0.35">
      <c r="A48" s="129"/>
      <c r="B48" s="129"/>
      <c r="C48" s="129"/>
      <c r="D48" s="130"/>
      <c r="E48" s="130"/>
      <c r="F48" s="129"/>
      <c r="G48" s="129"/>
      <c r="H48" s="129"/>
      <c r="I48" s="129"/>
      <c r="J48" s="129"/>
      <c r="K48" s="129"/>
      <c r="L48" s="129"/>
      <c r="M48" s="129"/>
      <c r="N48" s="129"/>
      <c r="O48" s="129"/>
      <c r="P48" s="129"/>
      <c r="Q48" s="129"/>
      <c r="R48" s="129"/>
      <c r="S48" s="129"/>
      <c r="T48" s="129"/>
      <c r="U48" s="129"/>
      <c r="V48" s="129"/>
      <c r="W48" s="129"/>
      <c r="X48" s="129"/>
      <c r="Y48" s="129"/>
    </row>
    <row r="49" spans="1:25" x14ac:dyDescent="0.35">
      <c r="A49" s="129"/>
      <c r="B49" s="129"/>
      <c r="C49" s="129"/>
      <c r="D49" s="130"/>
      <c r="E49" s="130"/>
      <c r="F49" s="129"/>
      <c r="G49" s="129"/>
      <c r="H49" s="129"/>
      <c r="I49" s="129"/>
      <c r="J49" s="129"/>
      <c r="K49" s="129"/>
      <c r="L49" s="129"/>
      <c r="M49" s="129"/>
      <c r="N49" s="129"/>
      <c r="O49" s="129"/>
      <c r="P49" s="129"/>
      <c r="Q49" s="129"/>
      <c r="R49" s="129"/>
      <c r="S49" s="129"/>
      <c r="T49" s="129"/>
      <c r="U49" s="129"/>
      <c r="V49" s="129"/>
      <c r="W49" s="129"/>
      <c r="X49" s="129"/>
      <c r="Y49" s="129"/>
    </row>
    <row r="50" spans="1:25" x14ac:dyDescent="0.35">
      <c r="A50" s="129"/>
      <c r="B50" s="129"/>
      <c r="C50" s="129"/>
      <c r="D50" s="130"/>
      <c r="E50" s="130"/>
      <c r="F50" s="129"/>
      <c r="G50" s="129"/>
      <c r="H50" s="129"/>
      <c r="I50" s="129"/>
      <c r="J50" s="129"/>
      <c r="K50" s="129"/>
      <c r="L50" s="129"/>
      <c r="M50" s="129"/>
      <c r="N50" s="129"/>
      <c r="O50" s="129"/>
      <c r="P50" s="129"/>
      <c r="Q50" s="129"/>
      <c r="R50" s="129"/>
      <c r="S50" s="129"/>
      <c r="T50" s="129"/>
      <c r="U50" s="129"/>
      <c r="V50" s="129"/>
      <c r="W50" s="129"/>
      <c r="X50" s="129"/>
      <c r="Y50" s="129"/>
    </row>
    <row r="51" spans="1:25" x14ac:dyDescent="0.35">
      <c r="A51" s="129"/>
      <c r="B51" s="129"/>
      <c r="C51" s="129"/>
      <c r="D51" s="130"/>
      <c r="E51" s="130"/>
      <c r="F51" s="129"/>
      <c r="G51" s="129"/>
      <c r="H51" s="129"/>
      <c r="I51" s="129"/>
      <c r="J51" s="129"/>
      <c r="K51" s="129"/>
      <c r="L51" s="129"/>
      <c r="M51" s="129"/>
      <c r="N51" s="129"/>
      <c r="O51" s="129"/>
      <c r="P51" s="129"/>
      <c r="Q51" s="129"/>
      <c r="R51" s="129"/>
      <c r="S51" s="129"/>
      <c r="T51" s="129"/>
      <c r="U51" s="129"/>
      <c r="V51" s="129"/>
      <c r="W51" s="129"/>
      <c r="X51" s="129"/>
      <c r="Y51" s="129"/>
    </row>
    <row r="52" spans="1:25" x14ac:dyDescent="0.35">
      <c r="A52" s="129"/>
      <c r="B52" s="129"/>
      <c r="C52" s="129"/>
      <c r="D52" s="130"/>
      <c r="E52" s="130"/>
      <c r="F52" s="129"/>
      <c r="G52" s="129"/>
      <c r="H52" s="129"/>
      <c r="I52" s="129"/>
      <c r="J52" s="129"/>
      <c r="K52" s="129"/>
      <c r="L52" s="129"/>
      <c r="M52" s="129"/>
      <c r="N52" s="129"/>
      <c r="O52" s="129"/>
      <c r="P52" s="129"/>
      <c r="Q52" s="129"/>
      <c r="R52" s="129"/>
      <c r="S52" s="129"/>
      <c r="T52" s="129"/>
      <c r="U52" s="129"/>
      <c r="V52" s="129"/>
      <c r="W52" s="129"/>
      <c r="X52" s="129"/>
      <c r="Y52" s="129"/>
    </row>
    <row r="53" spans="1:25" x14ac:dyDescent="0.35">
      <c r="A53" s="129"/>
      <c r="B53" s="129"/>
      <c r="C53" s="129"/>
      <c r="D53" s="130"/>
      <c r="E53" s="130"/>
      <c r="F53" s="129"/>
      <c r="G53" s="129"/>
      <c r="H53" s="129"/>
      <c r="I53" s="129"/>
      <c r="J53" s="129"/>
      <c r="K53" s="129"/>
      <c r="L53" s="129"/>
      <c r="M53" s="129"/>
      <c r="N53" s="129"/>
      <c r="O53" s="129"/>
      <c r="P53" s="129"/>
      <c r="Q53" s="129"/>
      <c r="R53" s="129"/>
      <c r="S53" s="129"/>
      <c r="T53" s="129"/>
      <c r="U53" s="129"/>
      <c r="V53" s="129"/>
      <c r="W53" s="129"/>
      <c r="X53" s="129"/>
      <c r="Y53" s="129"/>
    </row>
    <row r="54" spans="1:25" x14ac:dyDescent="0.35">
      <c r="A54" s="129"/>
      <c r="B54" s="129"/>
      <c r="C54" s="129"/>
      <c r="D54" s="130"/>
      <c r="E54" s="130"/>
      <c r="F54" s="129"/>
      <c r="G54" s="129"/>
      <c r="H54" s="129"/>
      <c r="I54" s="129"/>
      <c r="J54" s="129"/>
      <c r="K54" s="129"/>
      <c r="L54" s="129"/>
      <c r="M54" s="129"/>
      <c r="N54" s="129"/>
      <c r="O54" s="129"/>
      <c r="P54" s="129"/>
      <c r="Q54" s="129"/>
      <c r="R54" s="129"/>
      <c r="S54" s="129"/>
      <c r="T54" s="129"/>
      <c r="U54" s="129"/>
      <c r="V54" s="129"/>
      <c r="W54" s="129"/>
      <c r="X54" s="129"/>
      <c r="Y54" s="129"/>
    </row>
    <row r="55" spans="1:25" x14ac:dyDescent="0.35">
      <c r="A55" s="129"/>
      <c r="B55" s="129"/>
      <c r="C55" s="129"/>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1:25" x14ac:dyDescent="0.35">
      <c r="A56" s="129"/>
      <c r="B56" s="129"/>
      <c r="C56" s="129"/>
      <c r="D56" s="130"/>
      <c r="E56" s="130"/>
      <c r="F56" s="129"/>
      <c r="G56" s="129"/>
      <c r="H56" s="129"/>
      <c r="I56" s="129"/>
      <c r="J56" s="129"/>
      <c r="K56" s="129"/>
      <c r="L56" s="129"/>
      <c r="M56" s="129"/>
      <c r="N56" s="129"/>
      <c r="O56" s="129"/>
      <c r="P56" s="129"/>
      <c r="Q56" s="129"/>
      <c r="R56" s="129"/>
      <c r="S56" s="129"/>
      <c r="T56" s="129"/>
      <c r="U56" s="129"/>
      <c r="V56" s="129"/>
      <c r="W56" s="129"/>
      <c r="X56" s="129"/>
      <c r="Y56" s="129"/>
    </row>
    <row r="57" spans="1:25" x14ac:dyDescent="0.35">
      <c r="A57" s="129"/>
      <c r="B57" s="129"/>
      <c r="C57" s="129"/>
      <c r="D57" s="130"/>
      <c r="E57" s="130"/>
      <c r="F57" s="129"/>
      <c r="G57" s="129"/>
      <c r="H57" s="129"/>
      <c r="I57" s="129"/>
      <c r="J57" s="129"/>
      <c r="K57" s="129"/>
      <c r="L57" s="129"/>
      <c r="M57" s="129"/>
      <c r="N57" s="129"/>
      <c r="O57" s="129"/>
      <c r="P57" s="129"/>
      <c r="Q57" s="129"/>
      <c r="R57" s="129"/>
      <c r="S57" s="129"/>
      <c r="T57" s="129"/>
      <c r="U57" s="129"/>
      <c r="V57" s="129"/>
      <c r="W57" s="129"/>
      <c r="X57" s="129"/>
      <c r="Y57" s="129"/>
    </row>
    <row r="58" spans="1:25" x14ac:dyDescent="0.35">
      <c r="A58" s="129"/>
      <c r="B58" s="129"/>
      <c r="C58" s="129"/>
      <c r="D58" s="130"/>
      <c r="E58" s="130"/>
      <c r="F58" s="129"/>
      <c r="G58" s="129"/>
      <c r="H58" s="129"/>
      <c r="I58" s="129"/>
      <c r="J58" s="129"/>
      <c r="K58" s="129"/>
      <c r="L58" s="129"/>
      <c r="M58" s="129"/>
      <c r="N58" s="129"/>
      <c r="O58" s="129"/>
      <c r="P58" s="129"/>
      <c r="Q58" s="129"/>
      <c r="R58" s="129"/>
      <c r="S58" s="129"/>
      <c r="T58" s="129"/>
      <c r="U58" s="129"/>
      <c r="V58" s="129"/>
      <c r="W58" s="129"/>
      <c r="X58" s="129"/>
      <c r="Y58" s="129"/>
    </row>
    <row r="59" spans="1:25" x14ac:dyDescent="0.35">
      <c r="A59" s="129"/>
      <c r="B59" s="129"/>
      <c r="C59" s="129"/>
      <c r="D59" s="130"/>
      <c r="E59" s="130"/>
      <c r="F59" s="129"/>
      <c r="G59" s="129"/>
      <c r="H59" s="129"/>
      <c r="I59" s="129"/>
      <c r="J59" s="129"/>
      <c r="K59" s="129"/>
      <c r="L59" s="129"/>
      <c r="M59" s="129"/>
      <c r="N59" s="129"/>
      <c r="O59" s="129"/>
      <c r="P59" s="129"/>
      <c r="Q59" s="129"/>
      <c r="R59" s="129"/>
      <c r="S59" s="129"/>
      <c r="T59" s="129"/>
      <c r="U59" s="129"/>
      <c r="V59" s="129"/>
      <c r="W59" s="129"/>
      <c r="X59" s="129"/>
      <c r="Y59" s="129"/>
    </row>
    <row r="60" spans="1:25" x14ac:dyDescent="0.35">
      <c r="A60" s="129"/>
      <c r="B60" s="129"/>
      <c r="C60" s="129"/>
      <c r="D60" s="130"/>
      <c r="E60" s="130"/>
      <c r="F60" s="129"/>
      <c r="G60" s="129"/>
      <c r="H60" s="129"/>
      <c r="I60" s="129"/>
      <c r="J60" s="129"/>
      <c r="K60" s="129"/>
      <c r="L60" s="129"/>
      <c r="M60" s="129"/>
      <c r="N60" s="129"/>
      <c r="O60" s="129"/>
      <c r="P60" s="129"/>
      <c r="Q60" s="129"/>
      <c r="R60" s="129"/>
      <c r="S60" s="129"/>
      <c r="T60" s="129"/>
      <c r="U60" s="129"/>
      <c r="V60" s="129"/>
      <c r="W60" s="129"/>
      <c r="X60" s="129"/>
      <c r="Y60" s="129"/>
    </row>
    <row r="61" spans="1:25" x14ac:dyDescent="0.35">
      <c r="A61" s="129"/>
      <c r="B61" s="129"/>
      <c r="C61" s="129"/>
      <c r="D61" s="130"/>
      <c r="E61" s="130"/>
      <c r="F61" s="129"/>
      <c r="G61" s="129"/>
      <c r="H61" s="129"/>
      <c r="I61" s="129"/>
      <c r="J61" s="129"/>
      <c r="K61" s="129"/>
      <c r="L61" s="129"/>
      <c r="M61" s="129"/>
      <c r="N61" s="129"/>
      <c r="O61" s="129"/>
      <c r="P61" s="129"/>
      <c r="Q61" s="129"/>
      <c r="R61" s="129"/>
      <c r="S61" s="129"/>
      <c r="T61" s="129"/>
      <c r="U61" s="129"/>
      <c r="V61" s="129"/>
      <c r="W61" s="129"/>
      <c r="X61" s="129"/>
      <c r="Y61" s="129"/>
    </row>
    <row r="62" spans="1:25" x14ac:dyDescent="0.35">
      <c r="A62" s="129"/>
      <c r="B62" s="129"/>
      <c r="C62" s="129"/>
      <c r="D62" s="130"/>
      <c r="E62" s="130"/>
      <c r="F62" s="129"/>
      <c r="G62" s="129"/>
      <c r="H62" s="129"/>
      <c r="I62" s="129"/>
      <c r="J62" s="129"/>
      <c r="K62" s="129"/>
      <c r="L62" s="129"/>
      <c r="M62" s="129"/>
      <c r="N62" s="129"/>
      <c r="O62" s="129"/>
      <c r="P62" s="129"/>
      <c r="Q62" s="129"/>
      <c r="R62" s="129"/>
      <c r="S62" s="129"/>
      <c r="T62" s="129"/>
      <c r="U62" s="129"/>
      <c r="V62" s="129"/>
      <c r="W62" s="129"/>
      <c r="X62" s="129"/>
      <c r="Y62" s="129"/>
    </row>
    <row r="63" spans="1:25" x14ac:dyDescent="0.35">
      <c r="A63" s="129"/>
      <c r="B63" s="129"/>
      <c r="C63" s="129"/>
      <c r="D63" s="130"/>
      <c r="E63" s="130"/>
      <c r="F63" s="129"/>
      <c r="G63" s="129"/>
      <c r="H63" s="129"/>
      <c r="I63" s="129"/>
      <c r="J63" s="129"/>
      <c r="K63" s="129"/>
      <c r="L63" s="129"/>
      <c r="M63" s="129"/>
      <c r="N63" s="129"/>
      <c r="O63" s="129"/>
      <c r="P63" s="129"/>
      <c r="Q63" s="129"/>
      <c r="R63" s="129"/>
      <c r="S63" s="129"/>
      <c r="T63" s="129"/>
      <c r="U63" s="129"/>
      <c r="V63" s="129"/>
      <c r="W63" s="129"/>
      <c r="X63" s="129"/>
      <c r="Y63" s="129"/>
    </row>
    <row r="64" spans="1:25" x14ac:dyDescent="0.35">
      <c r="A64" s="129"/>
      <c r="B64" s="129"/>
      <c r="C64" s="129"/>
      <c r="D64" s="130"/>
      <c r="E64" s="130"/>
      <c r="F64" s="129"/>
      <c r="G64" s="129"/>
      <c r="H64" s="129"/>
      <c r="I64" s="129"/>
      <c r="J64" s="129"/>
      <c r="K64" s="129"/>
      <c r="L64" s="129"/>
      <c r="M64" s="129"/>
      <c r="N64" s="129"/>
      <c r="O64" s="129"/>
      <c r="P64" s="129"/>
      <c r="Q64" s="129"/>
      <c r="R64" s="129"/>
      <c r="S64" s="129"/>
      <c r="T64" s="129"/>
      <c r="U64" s="129"/>
      <c r="V64" s="129"/>
      <c r="W64" s="129"/>
      <c r="X64" s="129"/>
      <c r="Y64" s="129"/>
    </row>
    <row r="65" spans="1:25" x14ac:dyDescent="0.35">
      <c r="A65" s="129"/>
      <c r="B65" s="129"/>
      <c r="C65" s="129"/>
      <c r="D65" s="130"/>
      <c r="E65" s="130"/>
      <c r="F65" s="129"/>
      <c r="G65" s="129"/>
      <c r="H65" s="129"/>
      <c r="I65" s="129"/>
      <c r="J65" s="129"/>
      <c r="K65" s="129"/>
      <c r="L65" s="129"/>
      <c r="M65" s="129"/>
      <c r="N65" s="129"/>
      <c r="O65" s="129"/>
      <c r="P65" s="129"/>
      <c r="Q65" s="129"/>
      <c r="R65" s="129"/>
      <c r="S65" s="129"/>
      <c r="T65" s="129"/>
      <c r="U65" s="129"/>
      <c r="V65" s="129"/>
      <c r="W65" s="129"/>
      <c r="X65" s="129"/>
      <c r="Y65" s="129"/>
    </row>
    <row r="66" spans="1:25" x14ac:dyDescent="0.35">
      <c r="A66" s="129"/>
      <c r="B66" s="129"/>
      <c r="C66" s="129"/>
      <c r="D66" s="130"/>
      <c r="E66" s="130"/>
      <c r="F66" s="129"/>
      <c r="G66" s="129"/>
      <c r="H66" s="129"/>
      <c r="I66" s="129"/>
      <c r="J66" s="129"/>
      <c r="K66" s="129"/>
      <c r="L66" s="129"/>
      <c r="M66" s="129"/>
      <c r="N66" s="129"/>
      <c r="O66" s="129"/>
      <c r="P66" s="129"/>
      <c r="Q66" s="129"/>
      <c r="R66" s="129"/>
      <c r="S66" s="129"/>
      <c r="T66" s="129"/>
      <c r="U66" s="129"/>
      <c r="V66" s="129"/>
      <c r="W66" s="129"/>
      <c r="X66" s="129"/>
      <c r="Y66" s="129"/>
    </row>
    <row r="67" spans="1:25" x14ac:dyDescent="0.35">
      <c r="A67" s="129"/>
      <c r="B67" s="129"/>
      <c r="C67" s="129"/>
      <c r="D67" s="130"/>
      <c r="E67" s="130"/>
      <c r="F67" s="129"/>
      <c r="G67" s="129"/>
      <c r="H67" s="129"/>
      <c r="I67" s="129"/>
      <c r="J67" s="129"/>
      <c r="K67" s="129"/>
      <c r="L67" s="129"/>
      <c r="M67" s="129"/>
      <c r="N67" s="129"/>
      <c r="O67" s="129"/>
      <c r="P67" s="129"/>
      <c r="Q67" s="129"/>
      <c r="R67" s="129"/>
      <c r="S67" s="129"/>
      <c r="T67" s="129"/>
      <c r="U67" s="129"/>
      <c r="V67" s="129"/>
      <c r="W67" s="129"/>
      <c r="X67" s="129"/>
      <c r="Y67" s="129"/>
    </row>
    <row r="68" spans="1:25" x14ac:dyDescent="0.35">
      <c r="A68" s="129"/>
      <c r="B68" s="129"/>
      <c r="C68" s="129"/>
      <c r="D68" s="130"/>
      <c r="E68" s="130"/>
      <c r="F68" s="129"/>
      <c r="G68" s="129"/>
      <c r="H68" s="129"/>
      <c r="I68" s="129"/>
      <c r="J68" s="129"/>
      <c r="K68" s="129"/>
      <c r="L68" s="129"/>
      <c r="M68" s="129"/>
      <c r="N68" s="129"/>
      <c r="O68" s="129"/>
      <c r="P68" s="129"/>
      <c r="Q68" s="129"/>
      <c r="R68" s="129"/>
      <c r="S68" s="129"/>
      <c r="T68" s="129"/>
      <c r="U68" s="129"/>
      <c r="V68" s="129"/>
      <c r="W68" s="129"/>
      <c r="X68" s="129"/>
      <c r="Y68" s="129"/>
    </row>
    <row r="69" spans="1:25" x14ac:dyDescent="0.35">
      <c r="A69" s="129"/>
      <c r="B69" s="129"/>
      <c r="C69" s="129"/>
      <c r="D69" s="130"/>
      <c r="E69" s="130"/>
      <c r="F69" s="129"/>
      <c r="G69" s="129"/>
      <c r="H69" s="129"/>
      <c r="I69" s="129"/>
      <c r="J69" s="129"/>
      <c r="K69" s="129"/>
      <c r="L69" s="129"/>
      <c r="M69" s="129"/>
      <c r="N69" s="129"/>
      <c r="O69" s="129"/>
      <c r="P69" s="129"/>
      <c r="Q69" s="129"/>
      <c r="R69" s="129"/>
      <c r="S69" s="129"/>
      <c r="T69" s="129"/>
      <c r="U69" s="129"/>
      <c r="V69" s="129"/>
      <c r="W69" s="129"/>
      <c r="X69" s="129"/>
      <c r="Y69" s="129"/>
    </row>
    <row r="70" spans="1:25" x14ac:dyDescent="0.35">
      <c r="A70" s="129"/>
      <c r="B70" s="129"/>
      <c r="C70" s="129"/>
      <c r="D70" s="130"/>
      <c r="E70" s="130"/>
      <c r="F70" s="129"/>
      <c r="G70" s="129"/>
      <c r="H70" s="129"/>
      <c r="I70" s="129"/>
      <c r="J70" s="129"/>
      <c r="K70" s="129"/>
      <c r="L70" s="129"/>
      <c r="M70" s="129"/>
      <c r="N70" s="129"/>
      <c r="O70" s="129"/>
      <c r="P70" s="129"/>
      <c r="Q70" s="129"/>
      <c r="R70" s="129"/>
      <c r="S70" s="129"/>
      <c r="T70" s="129"/>
      <c r="U70" s="129"/>
      <c r="V70" s="129"/>
      <c r="W70" s="129"/>
      <c r="X70" s="129"/>
      <c r="Y70" s="129"/>
    </row>
    <row r="71" spans="1:25" x14ac:dyDescent="0.35">
      <c r="A71" s="129"/>
      <c r="B71" s="129"/>
      <c r="C71" s="129"/>
      <c r="D71" s="130"/>
      <c r="E71" s="130"/>
      <c r="F71" s="129"/>
      <c r="G71" s="129"/>
      <c r="H71" s="129"/>
      <c r="I71" s="129"/>
      <c r="J71" s="129"/>
      <c r="K71" s="129"/>
      <c r="L71" s="129"/>
      <c r="M71" s="129"/>
      <c r="N71" s="129"/>
      <c r="O71" s="129"/>
      <c r="P71" s="129"/>
      <c r="Q71" s="129"/>
      <c r="R71" s="129"/>
      <c r="S71" s="129"/>
      <c r="T71" s="129"/>
      <c r="U71" s="129"/>
      <c r="V71" s="129"/>
      <c r="W71" s="129"/>
      <c r="X71" s="129"/>
      <c r="Y71" s="129"/>
    </row>
    <row r="72" spans="1:25" x14ac:dyDescent="0.35">
      <c r="A72" s="129"/>
      <c r="B72" s="129"/>
      <c r="C72" s="129"/>
      <c r="D72" s="130"/>
      <c r="E72" s="130"/>
      <c r="F72" s="129"/>
      <c r="G72" s="129"/>
      <c r="H72" s="129"/>
      <c r="I72" s="129"/>
      <c r="J72" s="129"/>
      <c r="K72" s="129"/>
      <c r="L72" s="129"/>
      <c r="M72" s="129"/>
      <c r="N72" s="129"/>
      <c r="O72" s="129"/>
      <c r="P72" s="129"/>
      <c r="Q72" s="129"/>
      <c r="R72" s="129"/>
      <c r="S72" s="129"/>
      <c r="T72" s="129"/>
      <c r="U72" s="129"/>
      <c r="V72" s="129"/>
      <c r="W72" s="129"/>
      <c r="X72" s="129"/>
      <c r="Y72" s="129"/>
    </row>
    <row r="73" spans="1:25" x14ac:dyDescent="0.35">
      <c r="A73" s="129"/>
      <c r="B73" s="129"/>
      <c r="C73" s="129"/>
      <c r="D73" s="130"/>
      <c r="E73" s="130"/>
      <c r="F73" s="129"/>
      <c r="G73" s="129"/>
      <c r="H73" s="129"/>
      <c r="I73" s="129"/>
      <c r="J73" s="129"/>
      <c r="K73" s="129"/>
      <c r="L73" s="129"/>
      <c r="M73" s="129"/>
      <c r="N73" s="129"/>
      <c r="O73" s="129"/>
      <c r="P73" s="129"/>
      <c r="Q73" s="129"/>
      <c r="R73" s="129"/>
      <c r="S73" s="129"/>
      <c r="T73" s="129"/>
      <c r="U73" s="129"/>
      <c r="V73" s="129"/>
      <c r="W73" s="129"/>
      <c r="X73" s="129"/>
      <c r="Y73" s="129"/>
    </row>
    <row r="74" spans="1:25" x14ac:dyDescent="0.35">
      <c r="A74" s="129"/>
      <c r="B74" s="129"/>
      <c r="C74" s="129"/>
      <c r="D74" s="130"/>
      <c r="E74" s="130"/>
      <c r="F74" s="129"/>
      <c r="G74" s="129"/>
      <c r="H74" s="129"/>
      <c r="I74" s="129"/>
      <c r="J74" s="129"/>
      <c r="K74" s="129"/>
      <c r="L74" s="129"/>
      <c r="M74" s="129"/>
      <c r="N74" s="129"/>
      <c r="O74" s="129"/>
      <c r="P74" s="129"/>
      <c r="Q74" s="129"/>
      <c r="R74" s="129"/>
      <c r="S74" s="129"/>
      <c r="T74" s="129"/>
      <c r="U74" s="129"/>
      <c r="V74" s="129"/>
      <c r="W74" s="129"/>
      <c r="X74" s="129"/>
      <c r="Y74" s="129"/>
    </row>
    <row r="75" spans="1:25" x14ac:dyDescent="0.35">
      <c r="A75" s="129"/>
      <c r="B75" s="129"/>
      <c r="C75" s="129"/>
      <c r="D75" s="130"/>
      <c r="E75" s="130"/>
      <c r="F75" s="129"/>
      <c r="G75" s="129"/>
      <c r="H75" s="129"/>
      <c r="I75" s="129"/>
      <c r="J75" s="129"/>
      <c r="K75" s="129"/>
      <c r="L75" s="129"/>
      <c r="M75" s="129"/>
      <c r="N75" s="129"/>
      <c r="O75" s="129"/>
      <c r="P75" s="129"/>
      <c r="Q75" s="129"/>
      <c r="R75" s="129"/>
      <c r="S75" s="129"/>
      <c r="T75" s="129"/>
      <c r="U75" s="129"/>
      <c r="V75" s="129"/>
      <c r="W75" s="129"/>
      <c r="X75" s="129"/>
      <c r="Y75" s="129"/>
    </row>
    <row r="76" spans="1:25" x14ac:dyDescent="0.35">
      <c r="A76" s="129"/>
      <c r="B76" s="129"/>
      <c r="C76" s="129"/>
      <c r="D76" s="130"/>
      <c r="E76" s="130"/>
      <c r="F76" s="129"/>
      <c r="G76" s="129"/>
      <c r="H76" s="129"/>
      <c r="I76" s="129"/>
      <c r="J76" s="129"/>
      <c r="K76" s="129"/>
      <c r="L76" s="129"/>
      <c r="M76" s="129"/>
      <c r="N76" s="129"/>
      <c r="O76" s="129"/>
      <c r="P76" s="129"/>
      <c r="Q76" s="129"/>
      <c r="R76" s="129"/>
      <c r="S76" s="129"/>
      <c r="T76" s="129"/>
      <c r="U76" s="129"/>
      <c r="V76" s="129"/>
      <c r="W76" s="129"/>
      <c r="X76" s="129"/>
      <c r="Y76" s="129"/>
    </row>
    <row r="77" spans="1:25" x14ac:dyDescent="0.35">
      <c r="A77" s="129"/>
      <c r="B77" s="129"/>
      <c r="C77" s="129"/>
      <c r="D77" s="130"/>
      <c r="E77" s="130"/>
      <c r="F77" s="129"/>
      <c r="G77" s="129"/>
      <c r="H77" s="129"/>
      <c r="I77" s="129"/>
      <c r="J77" s="129"/>
      <c r="K77" s="129"/>
      <c r="L77" s="129"/>
      <c r="M77" s="129"/>
      <c r="N77" s="129"/>
      <c r="O77" s="129"/>
      <c r="P77" s="129"/>
      <c r="Q77" s="129"/>
      <c r="R77" s="129"/>
      <c r="S77" s="129"/>
      <c r="T77" s="129"/>
      <c r="U77" s="129"/>
      <c r="V77" s="129"/>
      <c r="W77" s="129"/>
      <c r="X77" s="129"/>
      <c r="Y77" s="129"/>
    </row>
    <row r="78" spans="1:25" x14ac:dyDescent="0.35">
      <c r="A78" s="129"/>
      <c r="B78" s="129"/>
      <c r="C78" s="129"/>
      <c r="D78" s="130"/>
      <c r="E78" s="130"/>
      <c r="F78" s="129"/>
      <c r="G78" s="129"/>
      <c r="H78" s="129"/>
      <c r="I78" s="129"/>
      <c r="J78" s="129"/>
      <c r="K78" s="129"/>
      <c r="L78" s="129"/>
      <c r="M78" s="129"/>
      <c r="N78" s="129"/>
      <c r="O78" s="129"/>
      <c r="P78" s="129"/>
      <c r="Q78" s="129"/>
      <c r="R78" s="129"/>
      <c r="S78" s="129"/>
      <c r="T78" s="129"/>
      <c r="U78" s="129"/>
      <c r="V78" s="129"/>
      <c r="W78" s="129"/>
      <c r="X78" s="129"/>
      <c r="Y78" s="129"/>
    </row>
    <row r="79" spans="1:25" x14ac:dyDescent="0.35">
      <c r="A79" s="129"/>
      <c r="B79" s="129"/>
      <c r="C79" s="129"/>
      <c r="D79" s="130"/>
      <c r="E79" s="130"/>
      <c r="F79" s="129"/>
      <c r="G79" s="129"/>
      <c r="H79" s="129"/>
      <c r="I79" s="129"/>
      <c r="J79" s="129"/>
      <c r="K79" s="129"/>
      <c r="L79" s="129"/>
      <c r="M79" s="129"/>
      <c r="N79" s="129"/>
      <c r="O79" s="129"/>
      <c r="P79" s="129"/>
      <c r="Q79" s="129"/>
      <c r="R79" s="129"/>
      <c r="S79" s="129"/>
      <c r="T79" s="129"/>
      <c r="U79" s="129"/>
      <c r="V79" s="129"/>
      <c r="W79" s="129"/>
      <c r="X79" s="129"/>
      <c r="Y79" s="129"/>
    </row>
    <row r="80" spans="1:25" x14ac:dyDescent="0.35">
      <c r="A80" s="129"/>
      <c r="B80" s="129"/>
      <c r="C80" s="129"/>
      <c r="D80" s="130"/>
      <c r="E80" s="130"/>
      <c r="F80" s="129"/>
      <c r="G80" s="129"/>
      <c r="H80" s="129"/>
      <c r="I80" s="129"/>
      <c r="J80" s="129"/>
      <c r="K80" s="129"/>
      <c r="L80" s="129"/>
      <c r="M80" s="129"/>
      <c r="N80" s="129"/>
      <c r="O80" s="129"/>
      <c r="P80" s="129"/>
      <c r="Q80" s="129"/>
      <c r="R80" s="129"/>
      <c r="S80" s="129"/>
      <c r="T80" s="129"/>
      <c r="U80" s="129"/>
      <c r="V80" s="129"/>
      <c r="W80" s="129"/>
      <c r="X80" s="129"/>
      <c r="Y80" s="129"/>
    </row>
    <row r="81" spans="1:25" x14ac:dyDescent="0.35">
      <c r="A81" s="129"/>
      <c r="B81" s="129"/>
      <c r="C81" s="129"/>
      <c r="D81" s="130"/>
      <c r="E81" s="130"/>
      <c r="F81" s="129"/>
      <c r="G81" s="129"/>
      <c r="H81" s="129"/>
      <c r="I81" s="129"/>
      <c r="J81" s="129"/>
      <c r="K81" s="129"/>
      <c r="L81" s="129"/>
      <c r="M81" s="129"/>
      <c r="N81" s="129"/>
      <c r="O81" s="129"/>
      <c r="P81" s="129"/>
      <c r="Q81" s="129"/>
      <c r="R81" s="129"/>
      <c r="S81" s="129"/>
      <c r="T81" s="129"/>
      <c r="U81" s="129"/>
      <c r="V81" s="129"/>
      <c r="W81" s="129"/>
      <c r="X81" s="129"/>
      <c r="Y81" s="129"/>
    </row>
    <row r="82" spans="1:25" x14ac:dyDescent="0.35">
      <c r="A82" s="129"/>
      <c r="B82" s="129"/>
      <c r="C82" s="129"/>
      <c r="D82" s="130"/>
      <c r="E82" s="130"/>
      <c r="F82" s="129"/>
      <c r="G82" s="129"/>
      <c r="H82" s="129"/>
      <c r="I82" s="129"/>
      <c r="J82" s="129"/>
      <c r="K82" s="129"/>
      <c r="L82" s="129"/>
      <c r="M82" s="129"/>
      <c r="N82" s="129"/>
      <c r="O82" s="129"/>
      <c r="P82" s="129"/>
      <c r="Q82" s="129"/>
      <c r="R82" s="129"/>
      <c r="S82" s="129"/>
      <c r="T82" s="129"/>
      <c r="U82" s="129"/>
      <c r="V82" s="129"/>
      <c r="W82" s="129"/>
      <c r="X82" s="129"/>
      <c r="Y82" s="129"/>
    </row>
    <row r="83" spans="1:25" x14ac:dyDescent="0.35">
      <c r="A83" s="129"/>
      <c r="B83" s="129"/>
      <c r="C83" s="129"/>
      <c r="D83" s="130"/>
      <c r="E83" s="130"/>
      <c r="F83" s="129"/>
      <c r="G83" s="129"/>
      <c r="H83" s="129"/>
      <c r="I83" s="129"/>
      <c r="J83" s="129"/>
      <c r="K83" s="129"/>
      <c r="L83" s="129"/>
      <c r="M83" s="129"/>
      <c r="N83" s="129"/>
      <c r="O83" s="129"/>
      <c r="P83" s="129"/>
      <c r="Q83" s="129"/>
      <c r="R83" s="129"/>
      <c r="S83" s="129"/>
      <c r="T83" s="129"/>
      <c r="U83" s="129"/>
      <c r="V83" s="129"/>
      <c r="W83" s="129"/>
      <c r="X83" s="129"/>
      <c r="Y83" s="129"/>
    </row>
    <row r="84" spans="1:25" x14ac:dyDescent="0.35">
      <c r="A84" s="129"/>
      <c r="B84" s="129"/>
      <c r="C84" s="129"/>
      <c r="D84" s="130"/>
      <c r="E84" s="130"/>
      <c r="F84" s="129"/>
      <c r="G84" s="129"/>
      <c r="H84" s="129"/>
      <c r="I84" s="129"/>
      <c r="J84" s="129"/>
      <c r="K84" s="129"/>
      <c r="L84" s="129"/>
      <c r="M84" s="129"/>
      <c r="N84" s="129"/>
      <c r="O84" s="129"/>
      <c r="P84" s="129"/>
      <c r="Q84" s="129"/>
      <c r="R84" s="129"/>
      <c r="S84" s="129"/>
      <c r="T84" s="129"/>
      <c r="U84" s="129"/>
      <c r="V84" s="129"/>
      <c r="W84" s="129"/>
      <c r="X84" s="129"/>
      <c r="Y84" s="129"/>
    </row>
    <row r="85" spans="1:25" x14ac:dyDescent="0.35">
      <c r="A85" s="129"/>
      <c r="B85" s="129"/>
      <c r="C85" s="129"/>
      <c r="D85" s="130"/>
      <c r="E85" s="130"/>
      <c r="F85" s="129"/>
      <c r="G85" s="129"/>
      <c r="H85" s="129"/>
      <c r="I85" s="129"/>
      <c r="J85" s="129"/>
      <c r="K85" s="129"/>
      <c r="L85" s="129"/>
      <c r="M85" s="129"/>
      <c r="N85" s="129"/>
      <c r="O85" s="129"/>
      <c r="P85" s="129"/>
      <c r="Q85" s="129"/>
      <c r="R85" s="129"/>
      <c r="S85" s="129"/>
      <c r="T85" s="129"/>
      <c r="U85" s="129"/>
      <c r="V85" s="129"/>
      <c r="W85" s="129"/>
      <c r="X85" s="129"/>
      <c r="Y85" s="129"/>
    </row>
    <row r="86" spans="1:25" x14ac:dyDescent="0.35">
      <c r="A86" s="129"/>
      <c r="B86" s="129"/>
      <c r="C86" s="129"/>
      <c r="D86" s="130"/>
      <c r="E86" s="130"/>
      <c r="F86" s="129"/>
      <c r="G86" s="129"/>
      <c r="H86" s="129"/>
      <c r="I86" s="129"/>
      <c r="J86" s="129"/>
      <c r="K86" s="129"/>
      <c r="L86" s="129"/>
      <c r="M86" s="129"/>
      <c r="N86" s="129"/>
      <c r="O86" s="129"/>
      <c r="P86" s="129"/>
      <c r="Q86" s="129"/>
      <c r="R86" s="129"/>
      <c r="S86" s="129"/>
      <c r="T86" s="129"/>
      <c r="U86" s="129"/>
      <c r="V86" s="129"/>
      <c r="W86" s="129"/>
      <c r="X86" s="129"/>
      <c r="Y86" s="129"/>
    </row>
    <row r="87" spans="1:25" x14ac:dyDescent="0.35">
      <c r="A87" s="129"/>
      <c r="B87" s="129"/>
      <c r="C87" s="129"/>
      <c r="D87" s="130"/>
      <c r="E87" s="130"/>
      <c r="F87" s="129"/>
      <c r="G87" s="129"/>
      <c r="H87" s="129"/>
      <c r="I87" s="129"/>
      <c r="J87" s="129"/>
      <c r="K87" s="129"/>
      <c r="L87" s="129"/>
      <c r="M87" s="129"/>
      <c r="N87" s="129"/>
      <c r="O87" s="129"/>
      <c r="P87" s="129"/>
      <c r="Q87" s="129"/>
      <c r="R87" s="129"/>
      <c r="S87" s="129"/>
      <c r="T87" s="129"/>
      <c r="U87" s="129"/>
      <c r="V87" s="129"/>
      <c r="W87" s="129"/>
      <c r="X87" s="129"/>
      <c r="Y87" s="129"/>
    </row>
    <row r="88" spans="1:25" x14ac:dyDescent="0.35">
      <c r="A88" s="129"/>
      <c r="B88" s="129"/>
      <c r="C88" s="129"/>
      <c r="D88" s="130"/>
      <c r="E88" s="130"/>
      <c r="F88" s="129"/>
      <c r="G88" s="129"/>
      <c r="H88" s="129"/>
      <c r="I88" s="129"/>
      <c r="J88" s="129"/>
      <c r="K88" s="129"/>
      <c r="L88" s="129"/>
      <c r="M88" s="129"/>
      <c r="N88" s="129"/>
      <c r="O88" s="129"/>
      <c r="P88" s="129"/>
      <c r="Q88" s="129"/>
      <c r="R88" s="129"/>
      <c r="S88" s="129"/>
      <c r="T88" s="129"/>
      <c r="U88" s="129"/>
      <c r="V88" s="129"/>
      <c r="W88" s="129"/>
      <c r="X88" s="129"/>
      <c r="Y88" s="129"/>
    </row>
    <row r="89" spans="1:25" x14ac:dyDescent="0.35">
      <c r="A89" s="129"/>
      <c r="B89" s="129"/>
      <c r="C89" s="129"/>
      <c r="D89" s="130"/>
      <c r="E89" s="130"/>
      <c r="F89" s="129"/>
      <c r="G89" s="129"/>
      <c r="H89" s="129"/>
      <c r="I89" s="129"/>
      <c r="J89" s="129"/>
      <c r="K89" s="129"/>
      <c r="L89" s="129"/>
      <c r="M89" s="129"/>
      <c r="N89" s="129"/>
      <c r="O89" s="129"/>
      <c r="P89" s="129"/>
      <c r="Q89" s="129"/>
      <c r="R89" s="129"/>
      <c r="S89" s="129"/>
      <c r="T89" s="129"/>
      <c r="U89" s="129"/>
      <c r="V89" s="129"/>
      <c r="W89" s="129"/>
      <c r="X89" s="129"/>
      <c r="Y89" s="129"/>
    </row>
    <row r="90" spans="1:25" x14ac:dyDescent="0.35">
      <c r="A90" s="129"/>
      <c r="B90" s="129"/>
      <c r="C90" s="129"/>
      <c r="D90" s="130"/>
      <c r="E90" s="130"/>
      <c r="F90" s="129"/>
      <c r="G90" s="129"/>
      <c r="H90" s="129"/>
      <c r="I90" s="129"/>
      <c r="J90" s="129"/>
      <c r="K90" s="129"/>
      <c r="L90" s="129"/>
      <c r="M90" s="129"/>
      <c r="N90" s="129"/>
      <c r="O90" s="129"/>
      <c r="P90" s="129"/>
      <c r="Q90" s="129"/>
      <c r="R90" s="129"/>
      <c r="S90" s="129"/>
      <c r="T90" s="129"/>
      <c r="U90" s="129"/>
      <c r="V90" s="129"/>
      <c r="W90" s="129"/>
      <c r="X90" s="129"/>
      <c r="Y90" s="129"/>
    </row>
    <row r="91" spans="1:25" x14ac:dyDescent="0.35">
      <c r="A91" s="129"/>
      <c r="B91" s="129"/>
      <c r="C91" s="129"/>
      <c r="D91" s="130"/>
      <c r="E91" s="130"/>
      <c r="F91" s="129"/>
      <c r="G91" s="129"/>
      <c r="H91" s="129"/>
      <c r="I91" s="129"/>
      <c r="J91" s="129"/>
      <c r="K91" s="129"/>
      <c r="L91" s="129"/>
      <c r="M91" s="129"/>
      <c r="N91" s="129"/>
      <c r="O91" s="129"/>
      <c r="P91" s="129"/>
      <c r="Q91" s="129"/>
      <c r="R91" s="129"/>
      <c r="S91" s="129"/>
      <c r="T91" s="129"/>
      <c r="U91" s="129"/>
      <c r="V91" s="129"/>
      <c r="W91" s="129"/>
      <c r="X91" s="129"/>
      <c r="Y91" s="129"/>
    </row>
    <row r="92" spans="1:25" x14ac:dyDescent="0.35">
      <c r="A92" s="129"/>
      <c r="B92" s="129"/>
      <c r="C92" s="129"/>
      <c r="D92" s="130"/>
      <c r="E92" s="130"/>
      <c r="F92" s="129"/>
      <c r="G92" s="129"/>
      <c r="H92" s="129"/>
      <c r="I92" s="129"/>
      <c r="J92" s="129"/>
      <c r="K92" s="129"/>
      <c r="L92" s="129"/>
      <c r="M92" s="129"/>
      <c r="N92" s="129"/>
      <c r="O92" s="129"/>
      <c r="P92" s="129"/>
      <c r="Q92" s="129"/>
      <c r="R92" s="129"/>
      <c r="S92" s="129"/>
      <c r="T92" s="129"/>
      <c r="U92" s="129"/>
      <c r="V92" s="129"/>
      <c r="W92" s="129"/>
      <c r="X92" s="129"/>
      <c r="Y92" s="129"/>
    </row>
    <row r="93" spans="1:25" x14ac:dyDescent="0.35">
      <c r="A93" s="129"/>
      <c r="B93" s="129"/>
      <c r="C93" s="129"/>
      <c r="D93" s="130"/>
      <c r="E93" s="130"/>
      <c r="F93" s="129"/>
      <c r="G93" s="129"/>
      <c r="H93" s="129"/>
      <c r="I93" s="129"/>
      <c r="J93" s="129"/>
      <c r="K93" s="129"/>
      <c r="L93" s="129"/>
      <c r="M93" s="129"/>
      <c r="N93" s="129"/>
      <c r="O93" s="129"/>
      <c r="P93" s="129"/>
      <c r="Q93" s="129"/>
      <c r="R93" s="129"/>
      <c r="S93" s="129"/>
      <c r="T93" s="129"/>
      <c r="U93" s="129"/>
      <c r="V93" s="129"/>
      <c r="W93" s="129"/>
      <c r="X93" s="129"/>
      <c r="Y93" s="129"/>
    </row>
    <row r="94" spans="1:25" x14ac:dyDescent="0.35">
      <c r="A94" s="129"/>
      <c r="B94" s="129"/>
      <c r="C94" s="129"/>
      <c r="D94" s="130"/>
      <c r="E94" s="130"/>
      <c r="F94" s="129"/>
      <c r="G94" s="129"/>
      <c r="H94" s="129"/>
      <c r="I94" s="129"/>
      <c r="J94" s="129"/>
      <c r="K94" s="129"/>
      <c r="L94" s="129"/>
      <c r="M94" s="129"/>
      <c r="N94" s="129"/>
      <c r="O94" s="129"/>
      <c r="P94" s="129"/>
      <c r="Q94" s="129"/>
      <c r="R94" s="129"/>
      <c r="S94" s="129"/>
      <c r="T94" s="129"/>
      <c r="U94" s="129"/>
      <c r="V94" s="129"/>
      <c r="W94" s="129"/>
      <c r="X94" s="129"/>
      <c r="Y94" s="129"/>
    </row>
    <row r="95" spans="1:25" x14ac:dyDescent="0.35">
      <c r="A95" s="129"/>
      <c r="B95" s="129"/>
      <c r="C95" s="129"/>
      <c r="D95" s="130"/>
      <c r="E95" s="130"/>
      <c r="F95" s="129"/>
      <c r="G95" s="129"/>
      <c r="H95" s="129"/>
      <c r="I95" s="129"/>
      <c r="J95" s="129"/>
      <c r="K95" s="129"/>
      <c r="L95" s="129"/>
      <c r="M95" s="129"/>
      <c r="N95" s="129"/>
      <c r="O95" s="129"/>
      <c r="P95" s="129"/>
      <c r="Q95" s="129"/>
      <c r="R95" s="129"/>
      <c r="S95" s="129"/>
      <c r="T95" s="129"/>
      <c r="U95" s="129"/>
      <c r="V95" s="129"/>
      <c r="W95" s="129"/>
      <c r="X95" s="129"/>
      <c r="Y95" s="129"/>
    </row>
    <row r="96" spans="1:25" x14ac:dyDescent="0.35">
      <c r="A96" s="129"/>
      <c r="B96" s="129"/>
      <c r="C96" s="129"/>
      <c r="D96" s="130"/>
      <c r="E96" s="130"/>
      <c r="F96" s="129"/>
      <c r="G96" s="129"/>
      <c r="H96" s="129"/>
      <c r="I96" s="129"/>
      <c r="J96" s="129"/>
      <c r="K96" s="129"/>
      <c r="L96" s="129"/>
      <c r="M96" s="129"/>
      <c r="N96" s="129"/>
      <c r="O96" s="129"/>
      <c r="P96" s="129"/>
      <c r="Q96" s="129"/>
      <c r="R96" s="129"/>
      <c r="S96" s="129"/>
      <c r="T96" s="129"/>
      <c r="U96" s="129"/>
      <c r="V96" s="129"/>
      <c r="W96" s="129"/>
      <c r="X96" s="129"/>
      <c r="Y96" s="129"/>
    </row>
    <row r="97" spans="1:25" x14ac:dyDescent="0.35">
      <c r="A97" s="129"/>
      <c r="B97" s="129"/>
      <c r="C97" s="129"/>
      <c r="D97" s="130"/>
      <c r="E97" s="130"/>
      <c r="F97" s="129"/>
      <c r="G97" s="129"/>
      <c r="H97" s="129"/>
      <c r="I97" s="129"/>
      <c r="J97" s="129"/>
      <c r="K97" s="129"/>
      <c r="L97" s="129"/>
      <c r="M97" s="129"/>
      <c r="N97" s="129"/>
      <c r="O97" s="129"/>
      <c r="P97" s="129"/>
      <c r="Q97" s="129"/>
      <c r="R97" s="129"/>
      <c r="S97" s="129"/>
      <c r="T97" s="129"/>
      <c r="U97" s="129"/>
      <c r="V97" s="129"/>
      <c r="W97" s="129"/>
      <c r="X97" s="129"/>
      <c r="Y97" s="129"/>
    </row>
    <row r="98" spans="1:25" x14ac:dyDescent="0.35">
      <c r="A98" s="129"/>
      <c r="B98" s="129"/>
      <c r="C98" s="129"/>
      <c r="D98" s="130"/>
      <c r="E98" s="130"/>
      <c r="F98" s="129"/>
      <c r="G98" s="129"/>
      <c r="H98" s="129"/>
      <c r="I98" s="129"/>
      <c r="J98" s="129"/>
      <c r="K98" s="129"/>
      <c r="L98" s="129"/>
      <c r="M98" s="129"/>
      <c r="N98" s="129"/>
      <c r="O98" s="129"/>
      <c r="P98" s="129"/>
      <c r="Q98" s="129"/>
      <c r="R98" s="129"/>
      <c r="S98" s="129"/>
      <c r="T98" s="129"/>
      <c r="U98" s="129"/>
      <c r="V98" s="129"/>
      <c r="W98" s="129"/>
      <c r="X98" s="129"/>
      <c r="Y98" s="129"/>
    </row>
    <row r="99" spans="1:25" x14ac:dyDescent="0.35">
      <c r="A99" s="129"/>
      <c r="B99" s="129"/>
      <c r="C99" s="129"/>
      <c r="D99" s="130"/>
      <c r="E99" s="130"/>
      <c r="F99" s="129"/>
      <c r="G99" s="129"/>
      <c r="H99" s="129"/>
      <c r="I99" s="129"/>
      <c r="J99" s="129"/>
      <c r="K99" s="129"/>
      <c r="L99" s="129"/>
      <c r="M99" s="129"/>
      <c r="N99" s="129"/>
      <c r="O99" s="129"/>
      <c r="P99" s="129"/>
      <c r="Q99" s="129"/>
      <c r="R99" s="129"/>
      <c r="S99" s="129"/>
      <c r="T99" s="129"/>
      <c r="U99" s="129"/>
      <c r="V99" s="129"/>
      <c r="W99" s="129"/>
      <c r="X99" s="129"/>
      <c r="Y99" s="129"/>
    </row>
    <row r="100" spans="1:25" x14ac:dyDescent="0.35">
      <c r="A100" s="129"/>
      <c r="B100" s="129"/>
      <c r="C100" s="129"/>
      <c r="D100" s="130"/>
      <c r="E100" s="130"/>
      <c r="F100" s="129"/>
      <c r="G100" s="129"/>
      <c r="H100" s="129"/>
      <c r="I100" s="129"/>
      <c r="J100" s="129"/>
      <c r="K100" s="129"/>
      <c r="L100" s="129"/>
      <c r="M100" s="129"/>
      <c r="N100" s="129"/>
      <c r="O100" s="129"/>
      <c r="P100" s="129"/>
      <c r="Q100" s="129"/>
      <c r="R100" s="129"/>
      <c r="S100" s="129"/>
      <c r="T100" s="129"/>
      <c r="U100" s="129"/>
      <c r="V100" s="129"/>
      <c r="W100" s="129"/>
      <c r="X100" s="129"/>
      <c r="Y100" s="129"/>
    </row>
    <row r="101" spans="1:25" x14ac:dyDescent="0.35">
      <c r="A101" s="129"/>
      <c r="B101" s="129"/>
      <c r="C101" s="129"/>
      <c r="D101" s="130"/>
      <c r="E101" s="130"/>
      <c r="F101" s="129"/>
      <c r="G101" s="129"/>
      <c r="H101" s="129"/>
      <c r="I101" s="129"/>
      <c r="J101" s="129"/>
      <c r="K101" s="129"/>
      <c r="L101" s="129"/>
      <c r="M101" s="129"/>
      <c r="N101" s="129"/>
      <c r="O101" s="129"/>
      <c r="P101" s="129"/>
      <c r="Q101" s="129"/>
      <c r="R101" s="129"/>
      <c r="S101" s="129"/>
      <c r="T101" s="129"/>
      <c r="U101" s="129"/>
      <c r="V101" s="129"/>
      <c r="W101" s="129"/>
      <c r="X101" s="129"/>
      <c r="Y101" s="129"/>
    </row>
    <row r="102" spans="1:25" x14ac:dyDescent="0.35">
      <c r="A102" s="129"/>
      <c r="B102" s="129"/>
      <c r="C102" s="129"/>
      <c r="D102" s="130"/>
      <c r="E102" s="130"/>
      <c r="F102" s="129"/>
      <c r="G102" s="129"/>
      <c r="H102" s="129"/>
      <c r="I102" s="129"/>
      <c r="J102" s="129"/>
      <c r="K102" s="129"/>
      <c r="L102" s="129"/>
      <c r="M102" s="129"/>
      <c r="N102" s="129"/>
      <c r="O102" s="129"/>
      <c r="P102" s="129"/>
      <c r="Q102" s="129"/>
      <c r="R102" s="129"/>
      <c r="S102" s="129"/>
      <c r="T102" s="129"/>
      <c r="U102" s="129"/>
      <c r="V102" s="129"/>
      <c r="W102" s="129"/>
      <c r="X102" s="129"/>
      <c r="Y102" s="129"/>
    </row>
    <row r="103" spans="1:25" x14ac:dyDescent="0.35">
      <c r="A103" s="129"/>
      <c r="B103" s="129"/>
      <c r="C103" s="129"/>
      <c r="D103" s="130"/>
      <c r="E103" s="130"/>
      <c r="F103" s="129"/>
      <c r="G103" s="129"/>
      <c r="H103" s="129"/>
      <c r="I103" s="129"/>
      <c r="J103" s="129"/>
      <c r="K103" s="129"/>
      <c r="L103" s="129"/>
      <c r="M103" s="129"/>
      <c r="N103" s="129"/>
      <c r="O103" s="129"/>
      <c r="P103" s="129"/>
      <c r="Q103" s="129"/>
      <c r="R103" s="129"/>
      <c r="S103" s="129"/>
      <c r="T103" s="129"/>
      <c r="U103" s="129"/>
      <c r="V103" s="129"/>
      <c r="W103" s="129"/>
      <c r="X103" s="129"/>
      <c r="Y103" s="129"/>
    </row>
    <row r="104" spans="1:25" x14ac:dyDescent="0.35">
      <c r="A104" s="129"/>
      <c r="B104" s="129"/>
      <c r="C104" s="129"/>
      <c r="D104" s="130"/>
      <c r="E104" s="130"/>
      <c r="F104" s="129"/>
      <c r="G104" s="129"/>
      <c r="H104" s="129"/>
      <c r="I104" s="129"/>
      <c r="J104" s="129"/>
      <c r="K104" s="129"/>
      <c r="L104" s="129"/>
      <c r="M104" s="129"/>
      <c r="N104" s="129"/>
      <c r="O104" s="129"/>
      <c r="P104" s="129"/>
      <c r="Q104" s="129"/>
      <c r="R104" s="129"/>
      <c r="S104" s="129"/>
      <c r="T104" s="129"/>
      <c r="U104" s="129"/>
      <c r="V104" s="129"/>
      <c r="W104" s="129"/>
      <c r="X104" s="129"/>
      <c r="Y104" s="129"/>
    </row>
    <row r="105" spans="1:25" x14ac:dyDescent="0.35">
      <c r="A105" s="129"/>
      <c r="B105" s="129"/>
      <c r="C105" s="129"/>
      <c r="D105" s="130"/>
      <c r="E105" s="130"/>
      <c r="F105" s="129"/>
      <c r="G105" s="129"/>
      <c r="H105" s="129"/>
      <c r="I105" s="129"/>
      <c r="J105" s="129"/>
      <c r="K105" s="129"/>
      <c r="L105" s="129"/>
      <c r="M105" s="129"/>
      <c r="N105" s="129"/>
      <c r="O105" s="129"/>
      <c r="P105" s="129"/>
      <c r="Q105" s="129"/>
      <c r="R105" s="129"/>
      <c r="S105" s="129"/>
      <c r="T105" s="129"/>
      <c r="U105" s="129"/>
      <c r="V105" s="129"/>
      <c r="W105" s="129"/>
      <c r="X105" s="129"/>
      <c r="Y105" s="129"/>
    </row>
    <row r="106" spans="1:25" x14ac:dyDescent="0.35">
      <c r="A106" s="129"/>
      <c r="B106" s="129"/>
      <c r="C106" s="129"/>
      <c r="D106" s="130"/>
      <c r="E106" s="130"/>
      <c r="F106" s="129"/>
      <c r="G106" s="129"/>
      <c r="H106" s="129"/>
      <c r="I106" s="129"/>
      <c r="J106" s="129"/>
      <c r="K106" s="129"/>
      <c r="L106" s="129"/>
      <c r="M106" s="129"/>
      <c r="N106" s="129"/>
      <c r="O106" s="129"/>
      <c r="P106" s="129"/>
      <c r="Q106" s="129"/>
      <c r="R106" s="129"/>
      <c r="S106" s="129"/>
      <c r="T106" s="129"/>
      <c r="U106" s="129"/>
      <c r="V106" s="129"/>
      <c r="W106" s="129"/>
      <c r="X106" s="129"/>
      <c r="Y106" s="129"/>
    </row>
    <row r="107" spans="1:25" x14ac:dyDescent="0.35">
      <c r="A107" s="129"/>
      <c r="B107" s="129"/>
      <c r="C107" s="129"/>
      <c r="D107" s="130"/>
      <c r="E107" s="130"/>
      <c r="F107" s="129"/>
      <c r="G107" s="129"/>
      <c r="H107" s="129"/>
      <c r="I107" s="129"/>
      <c r="J107" s="129"/>
      <c r="K107" s="129"/>
      <c r="L107" s="129"/>
      <c r="M107" s="129"/>
      <c r="N107" s="129"/>
      <c r="O107" s="129"/>
      <c r="P107" s="129"/>
      <c r="Q107" s="129"/>
      <c r="R107" s="129"/>
      <c r="S107" s="129"/>
      <c r="T107" s="129"/>
      <c r="U107" s="129"/>
      <c r="V107" s="129"/>
      <c r="W107" s="129"/>
      <c r="X107" s="129"/>
      <c r="Y107" s="129"/>
    </row>
    <row r="108" spans="1:25" x14ac:dyDescent="0.35">
      <c r="A108" s="129"/>
      <c r="B108" s="129"/>
      <c r="C108" s="129"/>
      <c r="D108" s="130"/>
      <c r="E108" s="130"/>
      <c r="F108" s="129"/>
      <c r="G108" s="129"/>
      <c r="H108" s="129"/>
      <c r="I108" s="129"/>
      <c r="J108" s="129"/>
      <c r="K108" s="129"/>
      <c r="L108" s="129"/>
      <c r="M108" s="129"/>
      <c r="N108" s="129"/>
      <c r="O108" s="129"/>
      <c r="P108" s="129"/>
      <c r="Q108" s="129"/>
      <c r="R108" s="129"/>
      <c r="S108" s="129"/>
      <c r="T108" s="129"/>
      <c r="U108" s="129"/>
      <c r="V108" s="129"/>
      <c r="W108" s="129"/>
      <c r="X108" s="129"/>
      <c r="Y108" s="129"/>
    </row>
    <row r="109" spans="1:25" x14ac:dyDescent="0.35">
      <c r="A109" s="129"/>
      <c r="B109" s="129"/>
      <c r="C109" s="129"/>
      <c r="D109" s="130"/>
      <c r="E109" s="130"/>
      <c r="F109" s="129"/>
      <c r="G109" s="129"/>
      <c r="H109" s="129"/>
      <c r="I109" s="129"/>
      <c r="J109" s="129"/>
      <c r="K109" s="129"/>
      <c r="L109" s="129"/>
      <c r="M109" s="129"/>
      <c r="N109" s="129"/>
      <c r="O109" s="129"/>
      <c r="P109" s="129"/>
      <c r="Q109" s="129"/>
      <c r="R109" s="129"/>
      <c r="S109" s="129"/>
      <c r="T109" s="129"/>
      <c r="U109" s="129"/>
      <c r="V109" s="129"/>
      <c r="W109" s="129"/>
      <c r="X109" s="129"/>
      <c r="Y109" s="129"/>
    </row>
    <row r="110" spans="1:25" x14ac:dyDescent="0.35">
      <c r="A110" s="129"/>
      <c r="B110" s="129"/>
      <c r="C110" s="129"/>
      <c r="D110" s="130"/>
      <c r="E110" s="130"/>
      <c r="F110" s="129"/>
      <c r="G110" s="129"/>
      <c r="H110" s="129"/>
      <c r="I110" s="129"/>
      <c r="J110" s="129"/>
      <c r="K110" s="129"/>
      <c r="L110" s="129"/>
      <c r="M110" s="129"/>
      <c r="N110" s="129"/>
      <c r="O110" s="129"/>
      <c r="P110" s="129"/>
      <c r="Q110" s="129"/>
      <c r="R110" s="129"/>
      <c r="S110" s="129"/>
      <c r="T110" s="129"/>
      <c r="U110" s="129"/>
      <c r="V110" s="129"/>
      <c r="W110" s="129"/>
      <c r="X110" s="129"/>
      <c r="Y110" s="129"/>
    </row>
    <row r="111" spans="1:25" x14ac:dyDescent="0.35">
      <c r="A111" s="129"/>
      <c r="B111" s="129"/>
      <c r="C111" s="129"/>
      <c r="D111" s="130"/>
      <c r="E111" s="130"/>
      <c r="F111" s="129"/>
      <c r="G111" s="129"/>
      <c r="H111" s="129"/>
      <c r="I111" s="129"/>
      <c r="J111" s="129"/>
      <c r="K111" s="129"/>
      <c r="L111" s="129"/>
      <c r="M111" s="129"/>
      <c r="N111" s="129"/>
      <c r="O111" s="129"/>
      <c r="P111" s="129"/>
      <c r="Q111" s="129"/>
      <c r="R111" s="129"/>
      <c r="S111" s="129"/>
      <c r="T111" s="129"/>
      <c r="U111" s="129"/>
      <c r="V111" s="129"/>
      <c r="W111" s="129"/>
      <c r="X111" s="129"/>
      <c r="Y111" s="129"/>
    </row>
    <row r="112" spans="1:25" x14ac:dyDescent="0.35">
      <c r="A112" s="129"/>
      <c r="B112" s="129"/>
      <c r="C112" s="129"/>
      <c r="D112" s="130"/>
      <c r="E112" s="130"/>
      <c r="F112" s="129"/>
      <c r="G112" s="129"/>
      <c r="H112" s="129"/>
      <c r="I112" s="129"/>
      <c r="J112" s="129"/>
      <c r="K112" s="129"/>
      <c r="L112" s="129"/>
      <c r="M112" s="129"/>
      <c r="N112" s="129"/>
      <c r="O112" s="129"/>
      <c r="P112" s="129"/>
      <c r="Q112" s="129"/>
      <c r="R112" s="129"/>
      <c r="S112" s="129"/>
      <c r="T112" s="129"/>
      <c r="U112" s="129"/>
      <c r="V112" s="129"/>
      <c r="W112" s="129"/>
      <c r="X112" s="129"/>
      <c r="Y112" s="129"/>
    </row>
    <row r="113" spans="1:25" x14ac:dyDescent="0.35">
      <c r="A113" s="129"/>
      <c r="B113" s="129"/>
      <c r="C113" s="129"/>
      <c r="D113" s="130"/>
      <c r="E113" s="130"/>
      <c r="F113" s="129"/>
      <c r="G113" s="129"/>
      <c r="H113" s="129"/>
      <c r="I113" s="129"/>
      <c r="J113" s="129"/>
      <c r="K113" s="129"/>
      <c r="L113" s="129"/>
      <c r="M113" s="129"/>
      <c r="N113" s="129"/>
      <c r="O113" s="129"/>
      <c r="P113" s="129"/>
      <c r="Q113" s="129"/>
      <c r="R113" s="129"/>
      <c r="S113" s="129"/>
      <c r="T113" s="129"/>
      <c r="U113" s="129"/>
      <c r="V113" s="129"/>
      <c r="W113" s="129"/>
      <c r="X113" s="129"/>
      <c r="Y113" s="129"/>
    </row>
    <row r="114" spans="1:25" x14ac:dyDescent="0.35">
      <c r="A114" s="129"/>
      <c r="B114" s="129"/>
      <c r="C114" s="129"/>
      <c r="D114" s="130"/>
      <c r="E114" s="130"/>
      <c r="F114" s="129"/>
      <c r="G114" s="129"/>
      <c r="H114" s="129"/>
      <c r="I114" s="129"/>
      <c r="J114" s="129"/>
      <c r="K114" s="129"/>
      <c r="L114" s="129"/>
      <c r="M114" s="129"/>
      <c r="N114" s="129"/>
      <c r="O114" s="129"/>
      <c r="P114" s="129"/>
      <c r="Q114" s="129"/>
      <c r="R114" s="129"/>
      <c r="S114" s="129"/>
      <c r="T114" s="129"/>
      <c r="U114" s="129"/>
      <c r="V114" s="129"/>
      <c r="W114" s="129"/>
      <c r="X114" s="129"/>
      <c r="Y114" s="129"/>
    </row>
    <row r="115" spans="1:25" x14ac:dyDescent="0.35">
      <c r="A115" s="129"/>
      <c r="B115" s="129"/>
      <c r="C115" s="129"/>
      <c r="D115" s="130"/>
      <c r="E115" s="130"/>
      <c r="F115" s="129"/>
      <c r="G115" s="129"/>
      <c r="H115" s="129"/>
      <c r="I115" s="129"/>
      <c r="J115" s="129"/>
      <c r="K115" s="129"/>
      <c r="L115" s="129"/>
      <c r="M115" s="129"/>
      <c r="N115" s="129"/>
      <c r="O115" s="129"/>
      <c r="P115" s="129"/>
      <c r="Q115" s="129"/>
      <c r="R115" s="129"/>
      <c r="S115" s="129"/>
      <c r="T115" s="129"/>
      <c r="U115" s="129"/>
      <c r="V115" s="129"/>
      <c r="W115" s="129"/>
      <c r="X115" s="129"/>
      <c r="Y115" s="129"/>
    </row>
    <row r="116" spans="1:25" x14ac:dyDescent="0.35">
      <c r="A116" s="129"/>
      <c r="B116" s="129"/>
      <c r="C116" s="129"/>
      <c r="D116" s="130"/>
      <c r="E116" s="130"/>
      <c r="F116" s="129"/>
      <c r="G116" s="129"/>
      <c r="H116" s="129"/>
      <c r="I116" s="129"/>
      <c r="J116" s="129"/>
      <c r="K116" s="129"/>
      <c r="L116" s="129"/>
      <c r="M116" s="129"/>
      <c r="N116" s="129"/>
      <c r="O116" s="129"/>
      <c r="P116" s="129"/>
      <c r="Q116" s="129"/>
      <c r="R116" s="129"/>
      <c r="S116" s="129"/>
      <c r="T116" s="129"/>
      <c r="U116" s="129"/>
      <c r="V116" s="129"/>
      <c r="W116" s="129"/>
      <c r="X116" s="129"/>
      <c r="Y116" s="129"/>
    </row>
    <row r="117" spans="1:25" x14ac:dyDescent="0.35">
      <c r="A117" s="129"/>
      <c r="B117" s="129"/>
      <c r="C117" s="129"/>
      <c r="D117" s="130"/>
      <c r="E117" s="130"/>
      <c r="F117" s="129"/>
      <c r="G117" s="129"/>
      <c r="H117" s="129"/>
      <c r="I117" s="129"/>
      <c r="J117" s="129"/>
      <c r="K117" s="129"/>
      <c r="L117" s="129"/>
      <c r="M117" s="129"/>
      <c r="N117" s="129"/>
      <c r="O117" s="129"/>
      <c r="P117" s="129"/>
      <c r="Q117" s="129"/>
      <c r="R117" s="129"/>
      <c r="S117" s="129"/>
      <c r="T117" s="129"/>
      <c r="U117" s="129"/>
      <c r="V117" s="129"/>
      <c r="W117" s="129"/>
      <c r="X117" s="129"/>
      <c r="Y117" s="129"/>
    </row>
    <row r="118" spans="1:25" x14ac:dyDescent="0.35">
      <c r="A118" s="129"/>
      <c r="B118" s="129"/>
      <c r="C118" s="129"/>
      <c r="D118" s="130"/>
      <c r="E118" s="130"/>
      <c r="F118" s="129"/>
      <c r="G118" s="129"/>
      <c r="H118" s="129"/>
      <c r="I118" s="129"/>
      <c r="J118" s="129"/>
      <c r="K118" s="129"/>
      <c r="L118" s="129"/>
      <c r="M118" s="129"/>
      <c r="N118" s="129"/>
      <c r="O118" s="129"/>
      <c r="P118" s="129"/>
      <c r="Q118" s="129"/>
      <c r="R118" s="129"/>
      <c r="S118" s="129"/>
      <c r="T118" s="129"/>
      <c r="U118" s="129"/>
      <c r="V118" s="129"/>
      <c r="W118" s="129"/>
      <c r="X118" s="129"/>
      <c r="Y118" s="129"/>
    </row>
    <row r="119" spans="1:25" x14ac:dyDescent="0.35">
      <c r="A119" s="129"/>
      <c r="B119" s="129"/>
      <c r="C119" s="129"/>
      <c r="D119" s="130"/>
      <c r="E119" s="130"/>
      <c r="F119" s="129"/>
      <c r="G119" s="129"/>
      <c r="H119" s="129"/>
      <c r="I119" s="129"/>
      <c r="J119" s="129"/>
      <c r="K119" s="129"/>
      <c r="L119" s="129"/>
      <c r="M119" s="129"/>
      <c r="N119" s="129"/>
      <c r="O119" s="129"/>
      <c r="P119" s="129"/>
      <c r="Q119" s="129"/>
      <c r="R119" s="129"/>
      <c r="S119" s="129"/>
      <c r="T119" s="129"/>
      <c r="U119" s="129"/>
      <c r="V119" s="129"/>
      <c r="W119" s="129"/>
      <c r="X119" s="129"/>
      <c r="Y119" s="129"/>
    </row>
    <row r="120" spans="1:25" x14ac:dyDescent="0.35">
      <c r="A120" s="129"/>
      <c r="B120" s="129"/>
      <c r="C120" s="129"/>
      <c r="D120" s="130"/>
      <c r="E120" s="130"/>
      <c r="F120" s="129"/>
      <c r="G120" s="129"/>
      <c r="H120" s="129"/>
      <c r="I120" s="129"/>
      <c r="J120" s="129"/>
      <c r="K120" s="129"/>
      <c r="L120" s="129"/>
      <c r="M120" s="129"/>
      <c r="N120" s="129"/>
      <c r="O120" s="129"/>
      <c r="P120" s="129"/>
      <c r="Q120" s="129"/>
      <c r="R120" s="129"/>
      <c r="S120" s="129"/>
      <c r="T120" s="129"/>
      <c r="U120" s="129"/>
      <c r="V120" s="129"/>
      <c r="W120" s="129"/>
      <c r="X120" s="129"/>
      <c r="Y120" s="129"/>
    </row>
    <row r="121" spans="1:25" x14ac:dyDescent="0.35">
      <c r="A121" s="129"/>
      <c r="B121" s="129"/>
      <c r="C121" s="129"/>
      <c r="D121" s="130"/>
      <c r="E121" s="130"/>
      <c r="F121" s="129"/>
      <c r="G121" s="129"/>
      <c r="H121" s="129"/>
      <c r="I121" s="129"/>
      <c r="J121" s="129"/>
      <c r="K121" s="129"/>
      <c r="L121" s="129"/>
      <c r="M121" s="129"/>
      <c r="N121" s="129"/>
      <c r="O121" s="129"/>
      <c r="P121" s="129"/>
      <c r="Q121" s="129"/>
      <c r="R121" s="129"/>
      <c r="S121" s="129"/>
      <c r="T121" s="129"/>
      <c r="U121" s="129"/>
      <c r="V121" s="129"/>
      <c r="W121" s="129"/>
      <c r="X121" s="129"/>
      <c r="Y121" s="129"/>
    </row>
    <row r="122" spans="1:25" x14ac:dyDescent="0.35">
      <c r="A122" s="129"/>
      <c r="B122" s="129"/>
      <c r="C122" s="129"/>
      <c r="D122" s="130"/>
      <c r="E122" s="130"/>
      <c r="F122" s="129"/>
      <c r="G122" s="129"/>
      <c r="H122" s="129"/>
      <c r="I122" s="129"/>
      <c r="J122" s="129"/>
      <c r="K122" s="129"/>
      <c r="L122" s="129"/>
      <c r="M122" s="129"/>
      <c r="N122" s="129"/>
      <c r="O122" s="129"/>
      <c r="P122" s="129"/>
      <c r="Q122" s="129"/>
      <c r="R122" s="129"/>
      <c r="S122" s="129"/>
      <c r="T122" s="129"/>
      <c r="U122" s="129"/>
      <c r="V122" s="129"/>
      <c r="W122" s="129"/>
      <c r="X122" s="129"/>
      <c r="Y122" s="129"/>
    </row>
    <row r="123" spans="1:25" x14ac:dyDescent="0.35">
      <c r="A123" s="129"/>
      <c r="B123" s="129"/>
      <c r="C123" s="129"/>
      <c r="D123" s="130"/>
      <c r="E123" s="130"/>
      <c r="F123" s="129"/>
      <c r="G123" s="129"/>
      <c r="H123" s="129"/>
      <c r="I123" s="129"/>
      <c r="J123" s="129"/>
      <c r="K123" s="129"/>
      <c r="L123" s="129"/>
      <c r="M123" s="129"/>
      <c r="N123" s="129"/>
      <c r="O123" s="129"/>
      <c r="P123" s="129"/>
      <c r="Q123" s="129"/>
      <c r="R123" s="129"/>
      <c r="S123" s="129"/>
      <c r="T123" s="129"/>
      <c r="U123" s="129"/>
      <c r="V123" s="129"/>
      <c r="W123" s="129"/>
      <c r="X123" s="129"/>
      <c r="Y123" s="129"/>
    </row>
    <row r="124" spans="1:25" x14ac:dyDescent="0.35">
      <c r="A124" s="129"/>
      <c r="B124" s="129"/>
      <c r="C124" s="129"/>
      <c r="D124" s="130"/>
      <c r="E124" s="130"/>
      <c r="F124" s="129"/>
      <c r="G124" s="129"/>
      <c r="H124" s="129"/>
      <c r="I124" s="129"/>
      <c r="J124" s="129"/>
      <c r="K124" s="129"/>
      <c r="L124" s="129"/>
      <c r="M124" s="129"/>
      <c r="N124" s="129"/>
      <c r="O124" s="129"/>
      <c r="P124" s="129"/>
      <c r="Q124" s="129"/>
      <c r="R124" s="129"/>
      <c r="S124" s="129"/>
      <c r="T124" s="129"/>
      <c r="U124" s="129"/>
      <c r="V124" s="129"/>
      <c r="W124" s="129"/>
      <c r="X124" s="129"/>
      <c r="Y124" s="129"/>
    </row>
    <row r="125" spans="1:25" x14ac:dyDescent="0.35">
      <c r="A125" s="129"/>
      <c r="B125" s="129"/>
      <c r="C125" s="129"/>
      <c r="D125" s="130"/>
      <c r="E125" s="130"/>
      <c r="F125" s="129"/>
      <c r="G125" s="129"/>
      <c r="H125" s="129"/>
      <c r="I125" s="129"/>
      <c r="J125" s="129"/>
      <c r="K125" s="129"/>
      <c r="L125" s="129"/>
      <c r="M125" s="129"/>
      <c r="N125" s="129"/>
      <c r="O125" s="129"/>
      <c r="P125" s="129"/>
      <c r="Q125" s="129"/>
      <c r="R125" s="129"/>
      <c r="S125" s="129"/>
      <c r="T125" s="129"/>
      <c r="U125" s="129"/>
      <c r="V125" s="129"/>
      <c r="W125" s="129"/>
      <c r="X125" s="129"/>
      <c r="Y125" s="129"/>
    </row>
    <row r="126" spans="1:25" x14ac:dyDescent="0.35">
      <c r="A126" s="129"/>
      <c r="B126" s="129"/>
      <c r="C126" s="129"/>
      <c r="D126" s="130"/>
      <c r="E126" s="130"/>
      <c r="F126" s="129"/>
      <c r="G126" s="129"/>
      <c r="H126" s="129"/>
      <c r="I126" s="129"/>
      <c r="J126" s="129"/>
      <c r="K126" s="129"/>
      <c r="L126" s="129"/>
      <c r="M126" s="129"/>
      <c r="N126" s="129"/>
      <c r="O126" s="129"/>
      <c r="P126" s="129"/>
      <c r="Q126" s="129"/>
      <c r="R126" s="129"/>
      <c r="S126" s="129"/>
      <c r="T126" s="129"/>
      <c r="U126" s="129"/>
      <c r="V126" s="129"/>
      <c r="W126" s="129"/>
      <c r="X126" s="129"/>
      <c r="Y126" s="129"/>
    </row>
    <row r="127" spans="1:25" x14ac:dyDescent="0.35">
      <c r="A127" s="129"/>
      <c r="B127" s="129"/>
      <c r="C127" s="129"/>
      <c r="D127" s="130"/>
      <c r="E127" s="130"/>
      <c r="F127" s="129"/>
      <c r="G127" s="129"/>
      <c r="H127" s="129"/>
      <c r="I127" s="129"/>
      <c r="J127" s="129"/>
      <c r="K127" s="129"/>
      <c r="L127" s="129"/>
      <c r="M127" s="129"/>
      <c r="N127" s="129"/>
      <c r="O127" s="129"/>
      <c r="P127" s="129"/>
      <c r="Q127" s="129"/>
      <c r="R127" s="129"/>
      <c r="S127" s="129"/>
      <c r="T127" s="129"/>
      <c r="U127" s="129"/>
      <c r="V127" s="129"/>
      <c r="W127" s="129"/>
      <c r="X127" s="129"/>
      <c r="Y127" s="129"/>
    </row>
    <row r="128" spans="1:25" x14ac:dyDescent="0.35">
      <c r="A128" s="129"/>
      <c r="B128" s="129"/>
      <c r="C128" s="129"/>
      <c r="D128" s="130"/>
      <c r="E128" s="130"/>
      <c r="F128" s="129"/>
      <c r="G128" s="129"/>
      <c r="H128" s="129"/>
      <c r="I128" s="129"/>
      <c r="J128" s="129"/>
      <c r="K128" s="129"/>
      <c r="L128" s="129"/>
      <c r="M128" s="129"/>
      <c r="N128" s="129"/>
      <c r="O128" s="129"/>
      <c r="P128" s="129"/>
      <c r="Q128" s="129"/>
      <c r="R128" s="129"/>
      <c r="S128" s="129"/>
      <c r="T128" s="129"/>
      <c r="U128" s="129"/>
      <c r="V128" s="129"/>
      <c r="W128" s="129"/>
      <c r="X128" s="129"/>
      <c r="Y128" s="129"/>
    </row>
    <row r="129" spans="1:25" x14ac:dyDescent="0.35">
      <c r="A129" s="129"/>
      <c r="B129" s="129"/>
      <c r="C129" s="129"/>
      <c r="D129" s="130"/>
      <c r="E129" s="130"/>
      <c r="F129" s="129"/>
      <c r="G129" s="129"/>
      <c r="H129" s="129"/>
      <c r="I129" s="129"/>
      <c r="J129" s="129"/>
      <c r="K129" s="129"/>
      <c r="L129" s="129"/>
      <c r="M129" s="129"/>
      <c r="N129" s="129"/>
      <c r="O129" s="129"/>
      <c r="P129" s="129"/>
      <c r="Q129" s="129"/>
      <c r="R129" s="129"/>
      <c r="S129" s="129"/>
      <c r="T129" s="129"/>
      <c r="U129" s="129"/>
      <c r="V129" s="129"/>
      <c r="W129" s="129"/>
      <c r="X129" s="129"/>
      <c r="Y129" s="129"/>
    </row>
    <row r="130" spans="1:25" x14ac:dyDescent="0.35">
      <c r="A130" s="129"/>
      <c r="B130" s="129"/>
      <c r="C130" s="129"/>
      <c r="D130" s="130"/>
      <c r="E130" s="130"/>
      <c r="F130" s="129"/>
      <c r="G130" s="129"/>
      <c r="H130" s="129"/>
      <c r="I130" s="129"/>
      <c r="J130" s="129"/>
      <c r="K130" s="129"/>
      <c r="L130" s="129"/>
      <c r="M130" s="129"/>
      <c r="N130" s="129"/>
      <c r="O130" s="129"/>
      <c r="P130" s="129"/>
      <c r="Q130" s="129"/>
      <c r="R130" s="129"/>
      <c r="S130" s="129"/>
      <c r="T130" s="129"/>
      <c r="U130" s="129"/>
      <c r="V130" s="129"/>
      <c r="W130" s="129"/>
      <c r="X130" s="129"/>
      <c r="Y130" s="129"/>
    </row>
    <row r="131" spans="1:25" x14ac:dyDescent="0.35">
      <c r="A131" s="129"/>
      <c r="B131" s="129"/>
      <c r="C131" s="129"/>
      <c r="D131" s="130"/>
      <c r="E131" s="130"/>
      <c r="F131" s="129"/>
      <c r="G131" s="129"/>
      <c r="H131" s="129"/>
      <c r="I131" s="129"/>
      <c r="J131" s="129"/>
      <c r="K131" s="129"/>
      <c r="L131" s="129"/>
      <c r="M131" s="129"/>
      <c r="N131" s="129"/>
      <c r="O131" s="129"/>
      <c r="P131" s="129"/>
      <c r="Q131" s="129"/>
      <c r="R131" s="129"/>
      <c r="S131" s="129"/>
      <c r="T131" s="129"/>
      <c r="U131" s="129"/>
      <c r="V131" s="129"/>
      <c r="W131" s="129"/>
      <c r="X131" s="129"/>
      <c r="Y131" s="129"/>
    </row>
    <row r="132" spans="1:25" x14ac:dyDescent="0.35">
      <c r="A132" s="129"/>
      <c r="B132" s="129"/>
      <c r="C132" s="129"/>
      <c r="D132" s="130"/>
      <c r="E132" s="130"/>
      <c r="F132" s="129"/>
      <c r="G132" s="129"/>
      <c r="H132" s="129"/>
      <c r="I132" s="129"/>
      <c r="J132" s="129"/>
      <c r="K132" s="129"/>
      <c r="L132" s="129"/>
      <c r="M132" s="129"/>
      <c r="N132" s="129"/>
      <c r="O132" s="129"/>
      <c r="P132" s="129"/>
      <c r="Q132" s="129"/>
      <c r="R132" s="129"/>
      <c r="S132" s="129"/>
      <c r="T132" s="129"/>
      <c r="U132" s="129"/>
      <c r="V132" s="129"/>
      <c r="W132" s="129"/>
      <c r="X132" s="129"/>
      <c r="Y132" s="129"/>
    </row>
    <row r="133" spans="1:25" x14ac:dyDescent="0.35">
      <c r="A133" s="129"/>
      <c r="B133" s="129"/>
      <c r="C133" s="129"/>
      <c r="D133" s="130"/>
      <c r="E133" s="130"/>
      <c r="F133" s="129"/>
      <c r="G133" s="129"/>
      <c r="H133" s="129"/>
      <c r="I133" s="129"/>
      <c r="J133" s="129"/>
      <c r="K133" s="129"/>
      <c r="L133" s="129"/>
      <c r="M133" s="129"/>
      <c r="N133" s="129"/>
      <c r="O133" s="129"/>
      <c r="P133" s="129"/>
      <c r="Q133" s="129"/>
      <c r="R133" s="129"/>
      <c r="S133" s="129"/>
      <c r="T133" s="129"/>
      <c r="U133" s="129"/>
      <c r="V133" s="129"/>
      <c r="W133" s="129"/>
      <c r="X133" s="129"/>
      <c r="Y133" s="129"/>
    </row>
    <row r="134" spans="1:25" x14ac:dyDescent="0.35">
      <c r="A134" s="129"/>
      <c r="B134" s="129"/>
      <c r="C134" s="129"/>
      <c r="D134" s="130"/>
      <c r="E134" s="130"/>
      <c r="F134" s="129"/>
      <c r="G134" s="129"/>
      <c r="H134" s="129"/>
      <c r="I134" s="129"/>
      <c r="J134" s="129"/>
      <c r="K134" s="129"/>
      <c r="L134" s="129"/>
      <c r="M134" s="129"/>
      <c r="N134" s="129"/>
      <c r="O134" s="129"/>
      <c r="P134" s="129"/>
      <c r="Q134" s="129"/>
      <c r="R134" s="129"/>
      <c r="S134" s="129"/>
      <c r="T134" s="129"/>
      <c r="U134" s="129"/>
      <c r="V134" s="129"/>
      <c r="W134" s="129"/>
      <c r="X134" s="129"/>
      <c r="Y134" s="129"/>
    </row>
    <row r="135" spans="1:25" x14ac:dyDescent="0.35">
      <c r="A135" s="129"/>
      <c r="B135" s="129"/>
      <c r="C135" s="129"/>
      <c r="D135" s="130"/>
      <c r="E135" s="130"/>
      <c r="F135" s="129"/>
      <c r="G135" s="129"/>
      <c r="H135" s="129"/>
      <c r="I135" s="129"/>
      <c r="J135" s="129"/>
      <c r="K135" s="129"/>
      <c r="L135" s="129"/>
      <c r="M135" s="129"/>
      <c r="N135" s="129"/>
      <c r="O135" s="129"/>
      <c r="P135" s="129"/>
      <c r="Q135" s="129"/>
      <c r="R135" s="129"/>
      <c r="S135" s="129"/>
      <c r="T135" s="129"/>
      <c r="U135" s="129"/>
      <c r="V135" s="129"/>
      <c r="W135" s="129"/>
      <c r="X135" s="129"/>
      <c r="Y135" s="129"/>
    </row>
    <row r="136" spans="1:25" x14ac:dyDescent="0.35">
      <c r="A136" s="129"/>
      <c r="B136" s="129"/>
      <c r="C136" s="129"/>
      <c r="D136" s="130"/>
      <c r="E136" s="130"/>
      <c r="F136" s="129"/>
      <c r="G136" s="129"/>
      <c r="H136" s="129"/>
      <c r="I136" s="129"/>
      <c r="J136" s="129"/>
      <c r="K136" s="129"/>
      <c r="L136" s="129"/>
      <c r="M136" s="129"/>
      <c r="N136" s="129"/>
      <c r="O136" s="129"/>
      <c r="P136" s="129"/>
      <c r="Q136" s="129"/>
      <c r="R136" s="129"/>
      <c r="S136" s="129"/>
      <c r="T136" s="129"/>
      <c r="U136" s="129"/>
      <c r="V136" s="129"/>
      <c r="W136" s="129"/>
      <c r="X136" s="129"/>
      <c r="Y136" s="129"/>
    </row>
    <row r="137" spans="1:25" x14ac:dyDescent="0.35">
      <c r="A137" s="129"/>
      <c r="B137" s="129"/>
      <c r="C137" s="129"/>
      <c r="D137" s="130"/>
      <c r="E137" s="130"/>
      <c r="F137" s="129"/>
      <c r="G137" s="129"/>
      <c r="H137" s="129"/>
      <c r="I137" s="129"/>
      <c r="J137" s="129"/>
      <c r="K137" s="129"/>
      <c r="L137" s="129"/>
      <c r="M137" s="129"/>
      <c r="N137" s="129"/>
      <c r="O137" s="129"/>
      <c r="P137" s="129"/>
      <c r="Q137" s="129"/>
      <c r="R137" s="129"/>
      <c r="S137" s="129"/>
      <c r="T137" s="129"/>
      <c r="U137" s="129"/>
      <c r="V137" s="129"/>
      <c r="W137" s="129"/>
      <c r="X137" s="129"/>
      <c r="Y137" s="129"/>
    </row>
    <row r="138" spans="1:25" x14ac:dyDescent="0.35">
      <c r="A138" s="129"/>
      <c r="B138" s="129"/>
      <c r="C138" s="129"/>
      <c r="D138" s="130"/>
      <c r="E138" s="130"/>
      <c r="F138" s="129"/>
      <c r="G138" s="129"/>
      <c r="H138" s="129"/>
      <c r="I138" s="129"/>
      <c r="J138" s="129"/>
      <c r="K138" s="129"/>
      <c r="L138" s="129"/>
      <c r="M138" s="129"/>
      <c r="N138" s="129"/>
      <c r="O138" s="129"/>
      <c r="P138" s="129"/>
      <c r="Q138" s="129"/>
      <c r="R138" s="129"/>
      <c r="S138" s="129"/>
      <c r="T138" s="129"/>
      <c r="U138" s="129"/>
      <c r="V138" s="129"/>
      <c r="W138" s="129"/>
      <c r="X138" s="129"/>
      <c r="Y138" s="129"/>
    </row>
    <row r="139" spans="1:25" x14ac:dyDescent="0.35">
      <c r="A139" s="129"/>
      <c r="B139" s="129"/>
      <c r="C139" s="129"/>
      <c r="D139" s="130"/>
      <c r="E139" s="130"/>
      <c r="F139" s="129"/>
      <c r="G139" s="129"/>
      <c r="H139" s="129"/>
      <c r="I139" s="129"/>
      <c r="J139" s="129"/>
      <c r="K139" s="129"/>
      <c r="L139" s="129"/>
      <c r="M139" s="129"/>
      <c r="N139" s="129"/>
      <c r="O139" s="129"/>
      <c r="P139" s="129"/>
      <c r="Q139" s="129"/>
      <c r="R139" s="129"/>
      <c r="S139" s="129"/>
      <c r="T139" s="129"/>
      <c r="U139" s="129"/>
      <c r="V139" s="129"/>
      <c r="W139" s="129"/>
      <c r="X139" s="129"/>
      <c r="Y139" s="129"/>
    </row>
    <row r="140" spans="1:25" x14ac:dyDescent="0.35">
      <c r="A140" s="129"/>
      <c r="B140" s="129"/>
      <c r="C140" s="129"/>
      <c r="D140" s="130"/>
      <c r="E140" s="130"/>
      <c r="F140" s="129"/>
      <c r="G140" s="129"/>
      <c r="H140" s="129"/>
      <c r="I140" s="129"/>
      <c r="J140" s="129"/>
      <c r="K140" s="129"/>
      <c r="L140" s="129"/>
      <c r="M140" s="129"/>
      <c r="N140" s="129"/>
      <c r="O140" s="129"/>
      <c r="P140" s="129"/>
      <c r="Q140" s="129"/>
      <c r="R140" s="129"/>
      <c r="S140" s="129"/>
      <c r="T140" s="129"/>
      <c r="U140" s="129"/>
      <c r="V140" s="129"/>
      <c r="W140" s="129"/>
      <c r="X140" s="129"/>
      <c r="Y140" s="129"/>
    </row>
    <row r="141" spans="1:25" x14ac:dyDescent="0.35">
      <c r="A141" s="129"/>
      <c r="B141" s="129"/>
      <c r="C141" s="129"/>
      <c r="D141" s="130"/>
      <c r="E141" s="130"/>
      <c r="F141" s="129"/>
      <c r="G141" s="129"/>
      <c r="H141" s="129"/>
      <c r="I141" s="129"/>
      <c r="J141" s="129"/>
      <c r="K141" s="129"/>
      <c r="L141" s="129"/>
      <c r="M141" s="129"/>
      <c r="N141" s="129"/>
      <c r="O141" s="129"/>
      <c r="P141" s="129"/>
      <c r="Q141" s="129"/>
      <c r="R141" s="129"/>
      <c r="S141" s="129"/>
      <c r="T141" s="129"/>
      <c r="U141" s="129"/>
      <c r="V141" s="129"/>
      <c r="W141" s="129"/>
      <c r="X141" s="129"/>
      <c r="Y141" s="129"/>
    </row>
    <row r="142" spans="1:25" x14ac:dyDescent="0.35">
      <c r="A142" s="129"/>
      <c r="B142" s="129"/>
      <c r="C142" s="129"/>
      <c r="D142" s="130"/>
      <c r="E142" s="130"/>
      <c r="F142" s="129"/>
      <c r="G142" s="129"/>
      <c r="H142" s="129"/>
      <c r="I142" s="129"/>
      <c r="J142" s="129"/>
      <c r="K142" s="129"/>
      <c r="L142" s="129"/>
      <c r="M142" s="129"/>
      <c r="N142" s="129"/>
      <c r="O142" s="129"/>
      <c r="P142" s="129"/>
      <c r="Q142" s="129"/>
      <c r="R142" s="129"/>
      <c r="S142" s="129"/>
      <c r="T142" s="129"/>
      <c r="U142" s="129"/>
      <c r="V142" s="129"/>
      <c r="W142" s="129"/>
      <c r="X142" s="129"/>
      <c r="Y142" s="129"/>
    </row>
    <row r="143" spans="1:25" x14ac:dyDescent="0.35">
      <c r="A143" s="129"/>
      <c r="B143" s="129"/>
      <c r="C143" s="129"/>
      <c r="D143" s="130"/>
      <c r="E143" s="130"/>
      <c r="F143" s="129"/>
      <c r="G143" s="129"/>
      <c r="H143" s="129"/>
      <c r="I143" s="129"/>
      <c r="J143" s="129"/>
      <c r="K143" s="129"/>
      <c r="L143" s="129"/>
      <c r="M143" s="129"/>
      <c r="N143" s="129"/>
      <c r="O143" s="129"/>
      <c r="P143" s="129"/>
      <c r="Q143" s="129"/>
      <c r="R143" s="129"/>
      <c r="S143" s="129"/>
      <c r="T143" s="129"/>
      <c r="U143" s="129"/>
      <c r="V143" s="129"/>
      <c r="W143" s="129"/>
      <c r="X143" s="129"/>
      <c r="Y143" s="129"/>
    </row>
    <row r="144" spans="1:25" x14ac:dyDescent="0.35">
      <c r="A144" s="129"/>
      <c r="B144" s="129"/>
      <c r="C144" s="129"/>
      <c r="D144" s="130"/>
      <c r="E144" s="130"/>
      <c r="F144" s="129"/>
      <c r="G144" s="129"/>
      <c r="H144" s="129"/>
      <c r="I144" s="129"/>
      <c r="J144" s="129"/>
      <c r="K144" s="129"/>
      <c r="L144" s="129"/>
      <c r="M144" s="129"/>
      <c r="N144" s="129"/>
      <c r="O144" s="129"/>
      <c r="P144" s="129"/>
      <c r="Q144" s="129"/>
      <c r="R144" s="129"/>
      <c r="S144" s="129"/>
      <c r="T144" s="129"/>
      <c r="U144" s="129"/>
      <c r="V144" s="129"/>
      <c r="W144" s="129"/>
      <c r="X144" s="129"/>
      <c r="Y144" s="129"/>
    </row>
    <row r="145" spans="1:25" x14ac:dyDescent="0.35">
      <c r="A145" s="129"/>
      <c r="B145" s="129"/>
      <c r="C145" s="129"/>
      <c r="D145" s="130"/>
      <c r="E145" s="130"/>
      <c r="F145" s="129"/>
      <c r="G145" s="129"/>
      <c r="H145" s="129"/>
      <c r="I145" s="129"/>
      <c r="J145" s="129"/>
      <c r="K145" s="129"/>
      <c r="L145" s="129"/>
      <c r="M145" s="129"/>
      <c r="N145" s="129"/>
      <c r="O145" s="129"/>
      <c r="P145" s="129"/>
      <c r="Q145" s="129"/>
      <c r="R145" s="129"/>
      <c r="S145" s="129"/>
      <c r="T145" s="129"/>
      <c r="U145" s="129"/>
      <c r="V145" s="129"/>
      <c r="W145" s="129"/>
      <c r="X145" s="129"/>
      <c r="Y145" s="129"/>
    </row>
    <row r="146" spans="1:25" x14ac:dyDescent="0.35">
      <c r="A146" s="129"/>
      <c r="B146" s="129"/>
      <c r="C146" s="129"/>
      <c r="D146" s="130"/>
      <c r="E146" s="130"/>
      <c r="F146" s="129"/>
      <c r="G146" s="129"/>
      <c r="H146" s="129"/>
      <c r="I146" s="129"/>
      <c r="J146" s="129"/>
      <c r="K146" s="129"/>
      <c r="L146" s="129"/>
      <c r="M146" s="129"/>
      <c r="N146" s="129"/>
      <c r="O146" s="129"/>
      <c r="P146" s="129"/>
      <c r="Q146" s="129"/>
      <c r="R146" s="129"/>
      <c r="S146" s="129"/>
      <c r="T146" s="129"/>
      <c r="U146" s="129"/>
      <c r="V146" s="129"/>
      <c r="W146" s="129"/>
      <c r="X146" s="129"/>
      <c r="Y146" s="129"/>
    </row>
    <row r="147" spans="1:25" x14ac:dyDescent="0.35">
      <c r="A147" s="129"/>
      <c r="B147" s="129"/>
      <c r="C147" s="129"/>
      <c r="D147" s="130"/>
      <c r="E147" s="130"/>
      <c r="F147" s="129"/>
      <c r="G147" s="129"/>
      <c r="H147" s="129"/>
      <c r="I147" s="129"/>
      <c r="J147" s="129"/>
      <c r="K147" s="129"/>
      <c r="L147" s="129"/>
      <c r="M147" s="129"/>
      <c r="N147" s="129"/>
      <c r="O147" s="129"/>
      <c r="P147" s="129"/>
      <c r="Q147" s="129"/>
      <c r="R147" s="129"/>
      <c r="S147" s="129"/>
      <c r="T147" s="129"/>
      <c r="U147" s="129"/>
      <c r="V147" s="129"/>
      <c r="W147" s="129"/>
      <c r="X147" s="129"/>
      <c r="Y147" s="129"/>
    </row>
    <row r="148" spans="1:25" x14ac:dyDescent="0.35">
      <c r="A148" s="129"/>
      <c r="B148" s="129"/>
      <c r="C148" s="129"/>
      <c r="D148" s="130"/>
      <c r="E148" s="130"/>
      <c r="F148" s="129"/>
      <c r="G148" s="129"/>
      <c r="H148" s="129"/>
      <c r="I148" s="129"/>
      <c r="J148" s="129"/>
      <c r="K148" s="129"/>
      <c r="L148" s="129"/>
      <c r="M148" s="129"/>
      <c r="N148" s="129"/>
      <c r="O148" s="129"/>
      <c r="P148" s="129"/>
      <c r="Q148" s="129"/>
      <c r="R148" s="129"/>
      <c r="S148" s="129"/>
      <c r="T148" s="129"/>
      <c r="U148" s="129"/>
      <c r="V148" s="129"/>
      <c r="W148" s="129"/>
      <c r="X148" s="129"/>
      <c r="Y148" s="129"/>
    </row>
    <row r="149" spans="1:25" x14ac:dyDescent="0.35">
      <c r="A149" s="129"/>
      <c r="B149" s="129"/>
      <c r="C149" s="129"/>
      <c r="D149" s="130"/>
      <c r="E149" s="130"/>
      <c r="F149" s="129"/>
      <c r="G149" s="129"/>
      <c r="H149" s="129"/>
      <c r="I149" s="129"/>
      <c r="J149" s="129"/>
      <c r="K149" s="129"/>
      <c r="L149" s="129"/>
      <c r="M149" s="129"/>
      <c r="N149" s="129"/>
      <c r="O149" s="129"/>
      <c r="P149" s="129"/>
      <c r="Q149" s="129"/>
      <c r="R149" s="129"/>
      <c r="S149" s="129"/>
      <c r="T149" s="129"/>
      <c r="U149" s="129"/>
      <c r="V149" s="129"/>
      <c r="W149" s="129"/>
      <c r="X149" s="129"/>
      <c r="Y149" s="129"/>
    </row>
    <row r="150" spans="1:25" x14ac:dyDescent="0.35">
      <c r="A150" s="129"/>
      <c r="B150" s="129"/>
      <c r="C150" s="129"/>
      <c r="D150" s="130"/>
      <c r="E150" s="130"/>
      <c r="F150" s="129"/>
      <c r="G150" s="129"/>
      <c r="H150" s="129"/>
      <c r="I150" s="129"/>
      <c r="J150" s="129"/>
      <c r="K150" s="129"/>
      <c r="L150" s="129"/>
      <c r="M150" s="129"/>
      <c r="N150" s="129"/>
      <c r="O150" s="129"/>
      <c r="P150" s="129"/>
      <c r="Q150" s="129"/>
      <c r="R150" s="129"/>
      <c r="S150" s="129"/>
      <c r="T150" s="129"/>
      <c r="U150" s="129"/>
      <c r="V150" s="129"/>
      <c r="W150" s="129"/>
      <c r="X150" s="129"/>
      <c r="Y150" s="129"/>
    </row>
    <row r="151" spans="1:25" x14ac:dyDescent="0.35">
      <c r="A151" s="129"/>
      <c r="B151" s="129"/>
      <c r="C151" s="129"/>
      <c r="D151" s="130"/>
      <c r="E151" s="130"/>
      <c r="F151" s="129"/>
      <c r="G151" s="129"/>
      <c r="H151" s="129"/>
      <c r="I151" s="129"/>
      <c r="J151" s="129"/>
      <c r="K151" s="129"/>
      <c r="L151" s="129"/>
      <c r="M151" s="129"/>
      <c r="N151" s="129"/>
      <c r="O151" s="129"/>
      <c r="P151" s="129"/>
      <c r="Q151" s="129"/>
      <c r="R151" s="129"/>
      <c r="S151" s="129"/>
      <c r="T151" s="129"/>
      <c r="U151" s="129"/>
      <c r="V151" s="129"/>
      <c r="W151" s="129"/>
      <c r="X151" s="129"/>
      <c r="Y151" s="129"/>
    </row>
    <row r="152" spans="1:25" x14ac:dyDescent="0.35">
      <c r="A152" s="129"/>
      <c r="B152" s="129"/>
      <c r="C152" s="129"/>
      <c r="D152" s="130"/>
      <c r="E152" s="130"/>
      <c r="F152" s="129"/>
      <c r="G152" s="129"/>
      <c r="H152" s="129"/>
      <c r="I152" s="129"/>
      <c r="J152" s="129"/>
      <c r="K152" s="129"/>
      <c r="L152" s="129"/>
      <c r="M152" s="129"/>
      <c r="N152" s="129"/>
      <c r="O152" s="129"/>
      <c r="P152" s="129"/>
      <c r="Q152" s="129"/>
      <c r="R152" s="129"/>
      <c r="S152" s="129"/>
      <c r="T152" s="129"/>
      <c r="U152" s="129"/>
      <c r="V152" s="129"/>
      <c r="W152" s="129"/>
      <c r="X152" s="129"/>
      <c r="Y152" s="129"/>
    </row>
    <row r="153" spans="1:25" x14ac:dyDescent="0.35">
      <c r="A153" s="129"/>
      <c r="B153" s="129"/>
      <c r="C153" s="129"/>
      <c r="D153" s="130"/>
      <c r="E153" s="130"/>
      <c r="F153" s="129"/>
      <c r="G153" s="129"/>
      <c r="H153" s="129"/>
      <c r="I153" s="129"/>
      <c r="J153" s="129"/>
      <c r="K153" s="129"/>
      <c r="L153" s="129"/>
      <c r="M153" s="129"/>
      <c r="N153" s="129"/>
      <c r="O153" s="129"/>
      <c r="P153" s="129"/>
      <c r="Q153" s="129"/>
      <c r="R153" s="129"/>
      <c r="S153" s="129"/>
      <c r="T153" s="129"/>
      <c r="U153" s="129"/>
      <c r="V153" s="129"/>
      <c r="W153" s="129"/>
      <c r="X153" s="129"/>
      <c r="Y153" s="129"/>
    </row>
    <row r="154" spans="1:25" x14ac:dyDescent="0.35">
      <c r="A154" s="129"/>
      <c r="B154" s="129"/>
      <c r="C154" s="129"/>
      <c r="D154" s="130"/>
      <c r="E154" s="130"/>
      <c r="F154" s="129"/>
      <c r="G154" s="129"/>
      <c r="H154" s="129"/>
      <c r="I154" s="129"/>
      <c r="J154" s="129"/>
      <c r="K154" s="129"/>
      <c r="L154" s="129"/>
      <c r="M154" s="129"/>
      <c r="N154" s="129"/>
      <c r="O154" s="129"/>
      <c r="P154" s="129"/>
      <c r="Q154" s="129"/>
      <c r="R154" s="129"/>
      <c r="S154" s="129"/>
      <c r="T154" s="129"/>
      <c r="U154" s="129"/>
      <c r="V154" s="129"/>
      <c r="W154" s="129"/>
      <c r="X154" s="129"/>
      <c r="Y154" s="129"/>
    </row>
    <row r="155" spans="1:25" x14ac:dyDescent="0.35">
      <c r="A155" s="129"/>
      <c r="B155" s="129"/>
      <c r="C155" s="129"/>
      <c r="D155" s="130"/>
      <c r="E155" s="130"/>
      <c r="F155" s="129"/>
      <c r="G155" s="129"/>
      <c r="H155" s="129"/>
      <c r="I155" s="129"/>
      <c r="J155" s="129"/>
      <c r="K155" s="129"/>
      <c r="L155" s="129"/>
      <c r="M155" s="129"/>
      <c r="N155" s="129"/>
      <c r="O155" s="129"/>
      <c r="P155" s="129"/>
      <c r="Q155" s="129"/>
      <c r="R155" s="129"/>
      <c r="S155" s="129"/>
      <c r="T155" s="129"/>
      <c r="U155" s="129"/>
      <c r="V155" s="129"/>
      <c r="W155" s="129"/>
      <c r="X155" s="129"/>
      <c r="Y155" s="129"/>
    </row>
    <row r="156" spans="1:25" x14ac:dyDescent="0.35">
      <c r="A156" s="129"/>
      <c r="B156" s="129"/>
      <c r="C156" s="129"/>
      <c r="D156" s="130"/>
      <c r="E156" s="130"/>
      <c r="F156" s="129"/>
      <c r="G156" s="129"/>
      <c r="H156" s="129"/>
      <c r="I156" s="129"/>
      <c r="J156" s="129"/>
      <c r="K156" s="129"/>
      <c r="L156" s="129"/>
      <c r="M156" s="129"/>
      <c r="N156" s="129"/>
      <c r="O156" s="129"/>
      <c r="P156" s="129"/>
      <c r="Q156" s="129"/>
      <c r="R156" s="129"/>
      <c r="S156" s="129"/>
      <c r="T156" s="129"/>
      <c r="U156" s="129"/>
      <c r="V156" s="129"/>
      <c r="W156" s="129"/>
      <c r="X156" s="129"/>
      <c r="Y156" s="129"/>
    </row>
    <row r="157" spans="1:25" x14ac:dyDescent="0.35">
      <c r="A157" s="129"/>
      <c r="B157" s="129"/>
      <c r="C157" s="129"/>
      <c r="D157" s="130"/>
      <c r="E157" s="130"/>
      <c r="F157" s="129"/>
      <c r="G157" s="129"/>
      <c r="H157" s="129"/>
      <c r="I157" s="129"/>
      <c r="J157" s="129"/>
      <c r="K157" s="129"/>
      <c r="L157" s="129"/>
      <c r="M157" s="129"/>
      <c r="N157" s="129"/>
      <c r="O157" s="129"/>
      <c r="P157" s="129"/>
      <c r="Q157" s="129"/>
      <c r="R157" s="129"/>
      <c r="S157" s="129"/>
      <c r="T157" s="129"/>
      <c r="U157" s="129"/>
      <c r="V157" s="129"/>
      <c r="W157" s="129"/>
      <c r="X157" s="129"/>
      <c r="Y157" s="129"/>
    </row>
    <row r="158" spans="1:25" x14ac:dyDescent="0.35">
      <c r="A158" s="129"/>
      <c r="B158" s="129"/>
      <c r="C158" s="129"/>
      <c r="D158" s="130"/>
      <c r="E158" s="130"/>
      <c r="F158" s="129"/>
      <c r="G158" s="129"/>
      <c r="H158" s="129"/>
      <c r="I158" s="129"/>
      <c r="J158" s="129"/>
      <c r="K158" s="129"/>
      <c r="L158" s="129"/>
      <c r="M158" s="129"/>
      <c r="N158" s="129"/>
      <c r="O158" s="129"/>
      <c r="P158" s="129"/>
      <c r="Q158" s="129"/>
      <c r="R158" s="129"/>
      <c r="S158" s="129"/>
      <c r="T158" s="129"/>
      <c r="U158" s="129"/>
      <c r="V158" s="129"/>
      <c r="W158" s="129"/>
      <c r="X158" s="129"/>
      <c r="Y158" s="129"/>
    </row>
    <row r="159" spans="1:25" x14ac:dyDescent="0.35">
      <c r="A159" s="129"/>
      <c r="B159" s="129"/>
      <c r="C159" s="129"/>
      <c r="D159" s="130"/>
      <c r="E159" s="130"/>
      <c r="F159" s="129"/>
      <c r="G159" s="129"/>
      <c r="H159" s="129"/>
      <c r="I159" s="129"/>
      <c r="J159" s="129"/>
      <c r="K159" s="129"/>
      <c r="L159" s="129"/>
      <c r="M159" s="129"/>
      <c r="N159" s="129"/>
      <c r="O159" s="129"/>
      <c r="P159" s="129"/>
      <c r="Q159" s="129"/>
      <c r="R159" s="129"/>
      <c r="S159" s="129"/>
      <c r="T159" s="129"/>
      <c r="U159" s="129"/>
      <c r="V159" s="129"/>
      <c r="W159" s="129"/>
      <c r="X159" s="129"/>
      <c r="Y159" s="129"/>
    </row>
    <row r="160" spans="1:25" x14ac:dyDescent="0.35">
      <c r="A160" s="129"/>
      <c r="B160" s="129"/>
      <c r="C160" s="129"/>
      <c r="D160" s="130"/>
      <c r="E160" s="130"/>
      <c r="F160" s="129"/>
      <c r="G160" s="129"/>
      <c r="H160" s="129"/>
      <c r="I160" s="129"/>
      <c r="J160" s="129"/>
      <c r="K160" s="129"/>
      <c r="L160" s="129"/>
      <c r="M160" s="129"/>
      <c r="N160" s="129"/>
      <c r="O160" s="129"/>
      <c r="P160" s="129"/>
      <c r="Q160" s="129"/>
      <c r="R160" s="129"/>
      <c r="S160" s="129"/>
      <c r="T160" s="129"/>
      <c r="U160" s="129"/>
      <c r="V160" s="129"/>
      <c r="W160" s="129"/>
      <c r="X160" s="129"/>
      <c r="Y160" s="129"/>
    </row>
    <row r="161" spans="1:25" x14ac:dyDescent="0.35">
      <c r="A161" s="129"/>
      <c r="B161" s="129"/>
      <c r="C161" s="129"/>
      <c r="D161" s="130"/>
      <c r="E161" s="130"/>
      <c r="F161" s="129"/>
      <c r="G161" s="129"/>
      <c r="H161" s="129"/>
      <c r="I161" s="129"/>
      <c r="J161" s="129"/>
      <c r="K161" s="129"/>
      <c r="L161" s="129"/>
      <c r="M161" s="129"/>
      <c r="N161" s="129"/>
      <c r="O161" s="129"/>
      <c r="P161" s="129"/>
      <c r="Q161" s="129"/>
      <c r="R161" s="129"/>
      <c r="S161" s="129"/>
      <c r="T161" s="129"/>
      <c r="U161" s="129"/>
      <c r="V161" s="129"/>
      <c r="W161" s="129"/>
      <c r="X161" s="129"/>
      <c r="Y161" s="129"/>
    </row>
    <row r="162" spans="1:25" x14ac:dyDescent="0.35">
      <c r="A162" s="129"/>
      <c r="B162" s="129"/>
      <c r="C162" s="129"/>
      <c r="D162" s="130"/>
      <c r="E162" s="130"/>
      <c r="F162" s="129"/>
      <c r="G162" s="129"/>
      <c r="H162" s="129"/>
      <c r="I162" s="129"/>
      <c r="J162" s="129"/>
      <c r="K162" s="129"/>
      <c r="L162" s="129"/>
      <c r="M162" s="129"/>
      <c r="N162" s="129"/>
      <c r="O162" s="129"/>
      <c r="P162" s="129"/>
      <c r="Q162" s="129"/>
      <c r="R162" s="129"/>
      <c r="S162" s="129"/>
      <c r="T162" s="129"/>
      <c r="U162" s="129"/>
      <c r="V162" s="129"/>
      <c r="W162" s="129"/>
      <c r="X162" s="129"/>
      <c r="Y162" s="129"/>
    </row>
    <row r="163" spans="1:25" x14ac:dyDescent="0.35">
      <c r="A163" s="129"/>
      <c r="B163" s="129"/>
      <c r="C163" s="129"/>
      <c r="D163" s="130"/>
      <c r="E163" s="130"/>
      <c r="F163" s="129"/>
      <c r="G163" s="129"/>
      <c r="H163" s="129"/>
      <c r="I163" s="129"/>
      <c r="J163" s="129"/>
      <c r="K163" s="129"/>
      <c r="L163" s="129"/>
      <c r="M163" s="129"/>
      <c r="N163" s="129"/>
      <c r="O163" s="129"/>
      <c r="P163" s="129"/>
      <c r="Q163" s="129"/>
      <c r="R163" s="129"/>
      <c r="S163" s="129"/>
      <c r="T163" s="129"/>
      <c r="U163" s="129"/>
      <c r="V163" s="129"/>
      <c r="W163" s="129"/>
      <c r="X163" s="129"/>
      <c r="Y163" s="129"/>
    </row>
    <row r="164" spans="1:25" x14ac:dyDescent="0.35">
      <c r="A164" s="129"/>
      <c r="B164" s="129"/>
      <c r="C164" s="129"/>
      <c r="D164" s="130"/>
      <c r="E164" s="130"/>
      <c r="F164" s="129"/>
      <c r="G164" s="129"/>
      <c r="H164" s="129"/>
      <c r="I164" s="129"/>
      <c r="J164" s="129"/>
      <c r="K164" s="129"/>
      <c r="L164" s="129"/>
      <c r="M164" s="129"/>
      <c r="N164" s="129"/>
      <c r="O164" s="129"/>
      <c r="P164" s="129"/>
      <c r="Q164" s="129"/>
      <c r="R164" s="129"/>
      <c r="S164" s="129"/>
      <c r="T164" s="129"/>
      <c r="U164" s="129"/>
      <c r="V164" s="129"/>
      <c r="W164" s="129"/>
      <c r="X164" s="129"/>
      <c r="Y164" s="129"/>
    </row>
    <row r="165" spans="1:25" x14ac:dyDescent="0.35">
      <c r="A165" s="129"/>
      <c r="B165" s="129"/>
      <c r="C165" s="129"/>
      <c r="D165" s="130"/>
      <c r="E165" s="130"/>
      <c r="F165" s="129"/>
      <c r="G165" s="129"/>
      <c r="H165" s="129"/>
      <c r="I165" s="129"/>
      <c r="J165" s="129"/>
      <c r="K165" s="129"/>
      <c r="L165" s="129"/>
      <c r="M165" s="129"/>
      <c r="N165" s="129"/>
      <c r="O165" s="129"/>
      <c r="P165" s="129"/>
      <c r="Q165" s="129"/>
      <c r="R165" s="129"/>
      <c r="S165" s="129"/>
      <c r="T165" s="129"/>
      <c r="U165" s="129"/>
      <c r="V165" s="129"/>
      <c r="W165" s="129"/>
      <c r="X165" s="129"/>
      <c r="Y165" s="129"/>
    </row>
    <row r="166" spans="1:25" x14ac:dyDescent="0.35">
      <c r="A166" s="129"/>
      <c r="B166" s="129"/>
      <c r="C166" s="129"/>
      <c r="D166" s="130"/>
      <c r="E166" s="130"/>
      <c r="F166" s="129"/>
      <c r="G166" s="129"/>
      <c r="H166" s="129"/>
      <c r="I166" s="129"/>
      <c r="J166" s="129"/>
      <c r="K166" s="129"/>
      <c r="L166" s="129"/>
      <c r="M166" s="129"/>
      <c r="N166" s="129"/>
      <c r="O166" s="129"/>
      <c r="P166" s="129"/>
      <c r="Q166" s="129"/>
      <c r="R166" s="129"/>
      <c r="S166" s="129"/>
      <c r="T166" s="129"/>
      <c r="U166" s="129"/>
      <c r="V166" s="129"/>
      <c r="W166" s="129"/>
      <c r="X166" s="129"/>
      <c r="Y166" s="129"/>
    </row>
    <row r="167" spans="1:25" x14ac:dyDescent="0.35">
      <c r="A167" s="129"/>
      <c r="B167" s="129"/>
      <c r="C167" s="129"/>
      <c r="D167" s="130"/>
      <c r="E167" s="130"/>
      <c r="F167" s="129"/>
      <c r="G167" s="129"/>
      <c r="H167" s="129"/>
      <c r="I167" s="129"/>
      <c r="J167" s="129"/>
      <c r="K167" s="129"/>
      <c r="L167" s="129"/>
      <c r="M167" s="129"/>
      <c r="N167" s="129"/>
      <c r="O167" s="129"/>
      <c r="P167" s="129"/>
      <c r="Q167" s="129"/>
      <c r="R167" s="129"/>
      <c r="S167" s="129"/>
      <c r="T167" s="129"/>
      <c r="U167" s="129"/>
      <c r="V167" s="129"/>
      <c r="W167" s="129"/>
      <c r="X167" s="129"/>
      <c r="Y167" s="129"/>
    </row>
    <row r="168" spans="1:25" x14ac:dyDescent="0.35">
      <c r="A168" s="129"/>
      <c r="B168" s="129"/>
      <c r="C168" s="129"/>
      <c r="D168" s="130"/>
      <c r="E168" s="130"/>
      <c r="F168" s="129"/>
      <c r="G168" s="129"/>
      <c r="H168" s="129"/>
      <c r="I168" s="129"/>
      <c r="J168" s="129"/>
      <c r="K168" s="129"/>
      <c r="L168" s="129"/>
      <c r="M168" s="129"/>
      <c r="N168" s="129"/>
      <c r="O168" s="129"/>
      <c r="P168" s="129"/>
      <c r="Q168" s="129"/>
      <c r="R168" s="129"/>
      <c r="S168" s="129"/>
      <c r="T168" s="129"/>
      <c r="U168" s="129"/>
      <c r="V168" s="129"/>
      <c r="W168" s="129"/>
      <c r="X168" s="129"/>
      <c r="Y168" s="129"/>
    </row>
    <row r="169" spans="1:25" x14ac:dyDescent="0.35">
      <c r="A169" s="129"/>
      <c r="B169" s="129"/>
      <c r="C169" s="129"/>
      <c r="D169" s="130"/>
      <c r="E169" s="130"/>
      <c r="F169" s="129"/>
      <c r="G169" s="129"/>
      <c r="H169" s="129"/>
      <c r="I169" s="129"/>
      <c r="J169" s="129"/>
      <c r="K169" s="129"/>
      <c r="L169" s="129"/>
      <c r="M169" s="129"/>
      <c r="N169" s="129"/>
      <c r="O169" s="129"/>
      <c r="P169" s="129"/>
      <c r="Q169" s="129"/>
      <c r="R169" s="129"/>
      <c r="S169" s="129"/>
      <c r="T169" s="129"/>
      <c r="U169" s="129"/>
      <c r="V169" s="129"/>
      <c r="W169" s="129"/>
      <c r="X169" s="129"/>
      <c r="Y169" s="129"/>
    </row>
    <row r="170" spans="1:25" x14ac:dyDescent="0.35">
      <c r="A170" s="129"/>
      <c r="B170" s="129"/>
      <c r="C170" s="129"/>
      <c r="D170" s="130"/>
      <c r="E170" s="130"/>
      <c r="F170" s="129"/>
      <c r="G170" s="129"/>
      <c r="H170" s="129"/>
      <c r="I170" s="129"/>
      <c r="J170" s="129"/>
      <c r="K170" s="129"/>
      <c r="L170" s="129"/>
      <c r="M170" s="129"/>
      <c r="N170" s="129"/>
      <c r="O170" s="129"/>
      <c r="P170" s="129"/>
      <c r="Q170" s="129"/>
      <c r="R170" s="129"/>
      <c r="S170" s="129"/>
      <c r="T170" s="129"/>
      <c r="U170" s="129"/>
      <c r="V170" s="129"/>
      <c r="W170" s="129"/>
      <c r="X170" s="129"/>
      <c r="Y170" s="129"/>
    </row>
    <row r="171" spans="1:25" x14ac:dyDescent="0.35">
      <c r="A171" s="129"/>
      <c r="B171" s="129"/>
      <c r="C171" s="129"/>
      <c r="D171" s="130"/>
      <c r="E171" s="130"/>
      <c r="F171" s="129"/>
      <c r="G171" s="129"/>
      <c r="H171" s="129"/>
      <c r="I171" s="129"/>
      <c r="J171" s="129"/>
      <c r="K171" s="129"/>
      <c r="L171" s="129"/>
      <c r="M171" s="129"/>
      <c r="N171" s="129"/>
      <c r="O171" s="129"/>
      <c r="P171" s="129"/>
      <c r="Q171" s="129"/>
      <c r="R171" s="129"/>
      <c r="S171" s="129"/>
      <c r="T171" s="129"/>
      <c r="U171" s="129"/>
      <c r="V171" s="129"/>
      <c r="W171" s="129"/>
      <c r="X171" s="129"/>
      <c r="Y171" s="129"/>
    </row>
    <row r="172" spans="1:25" x14ac:dyDescent="0.35">
      <c r="A172" s="129"/>
      <c r="B172" s="129"/>
      <c r="C172" s="129"/>
      <c r="D172" s="130"/>
      <c r="E172" s="130"/>
      <c r="F172" s="129"/>
      <c r="G172" s="129"/>
      <c r="H172" s="129"/>
      <c r="I172" s="129"/>
      <c r="J172" s="129"/>
      <c r="K172" s="129"/>
      <c r="L172" s="129"/>
      <c r="M172" s="129"/>
      <c r="N172" s="129"/>
      <c r="O172" s="129"/>
      <c r="P172" s="129"/>
      <c r="Q172" s="129"/>
      <c r="R172" s="129"/>
      <c r="S172" s="129"/>
      <c r="T172" s="129"/>
      <c r="U172" s="129"/>
      <c r="V172" s="129"/>
      <c r="W172" s="129"/>
      <c r="X172" s="129"/>
      <c r="Y172" s="129"/>
    </row>
    <row r="173" spans="1:25" x14ac:dyDescent="0.35">
      <c r="A173" s="129"/>
      <c r="B173" s="129"/>
      <c r="C173" s="129"/>
      <c r="D173" s="130"/>
      <c r="E173" s="130"/>
      <c r="F173" s="129"/>
      <c r="G173" s="129"/>
      <c r="H173" s="129"/>
      <c r="I173" s="129"/>
      <c r="J173" s="129"/>
      <c r="K173" s="129"/>
      <c r="L173" s="129"/>
      <c r="M173" s="129"/>
      <c r="N173" s="129"/>
      <c r="O173" s="129"/>
      <c r="P173" s="129"/>
      <c r="Q173" s="129"/>
      <c r="R173" s="129"/>
      <c r="S173" s="129"/>
      <c r="T173" s="129"/>
      <c r="U173" s="129"/>
      <c r="V173" s="129"/>
      <c r="W173" s="129"/>
      <c r="X173" s="129"/>
      <c r="Y173" s="129"/>
    </row>
    <row r="174" spans="1:25" x14ac:dyDescent="0.35">
      <c r="A174" s="129"/>
      <c r="B174" s="129"/>
      <c r="C174" s="129"/>
      <c r="D174" s="130"/>
      <c r="E174" s="130"/>
      <c r="F174" s="129"/>
      <c r="G174" s="129"/>
      <c r="H174" s="129"/>
      <c r="I174" s="129"/>
      <c r="J174" s="129"/>
      <c r="K174" s="129"/>
      <c r="L174" s="129"/>
      <c r="M174" s="129"/>
      <c r="N174" s="129"/>
      <c r="O174" s="129"/>
      <c r="P174" s="129"/>
      <c r="Q174" s="129"/>
      <c r="R174" s="129"/>
      <c r="S174" s="129"/>
      <c r="T174" s="129"/>
      <c r="U174" s="129"/>
      <c r="V174" s="129"/>
      <c r="W174" s="129"/>
      <c r="X174" s="129"/>
      <c r="Y174" s="129"/>
    </row>
    <row r="175" spans="1:25" x14ac:dyDescent="0.35">
      <c r="A175" s="129"/>
      <c r="B175" s="129"/>
      <c r="C175" s="129"/>
      <c r="D175" s="130"/>
      <c r="E175" s="130"/>
      <c r="F175" s="129"/>
      <c r="G175" s="129"/>
      <c r="H175" s="129"/>
      <c r="I175" s="129"/>
      <c r="J175" s="129"/>
      <c r="K175" s="129"/>
      <c r="L175" s="129"/>
      <c r="M175" s="129"/>
      <c r="N175" s="129"/>
      <c r="O175" s="129"/>
      <c r="P175" s="129"/>
      <c r="Q175" s="129"/>
      <c r="R175" s="129"/>
      <c r="S175" s="129"/>
      <c r="T175" s="129"/>
      <c r="U175" s="129"/>
      <c r="V175" s="129"/>
      <c r="W175" s="129"/>
      <c r="X175" s="129"/>
      <c r="Y175" s="129"/>
    </row>
    <row r="176" spans="1:25" x14ac:dyDescent="0.35">
      <c r="A176" s="129"/>
      <c r="B176" s="129"/>
      <c r="C176" s="129"/>
      <c r="D176" s="130"/>
      <c r="E176" s="130"/>
      <c r="F176" s="129"/>
      <c r="G176" s="129"/>
      <c r="H176" s="129"/>
      <c r="I176" s="129"/>
      <c r="J176" s="129"/>
      <c r="K176" s="129"/>
      <c r="L176" s="129"/>
      <c r="M176" s="129"/>
      <c r="N176" s="129"/>
      <c r="O176" s="129"/>
      <c r="P176" s="129"/>
      <c r="Q176" s="129"/>
      <c r="R176" s="129"/>
      <c r="S176" s="129"/>
      <c r="T176" s="129"/>
      <c r="U176" s="129"/>
      <c r="V176" s="129"/>
      <c r="W176" s="129"/>
      <c r="X176" s="129"/>
      <c r="Y176" s="129"/>
    </row>
    <row r="177" spans="1:25" x14ac:dyDescent="0.35">
      <c r="A177" s="129"/>
      <c r="B177" s="129"/>
      <c r="C177" s="129"/>
      <c r="D177" s="130"/>
      <c r="E177" s="130"/>
      <c r="F177" s="129"/>
      <c r="G177" s="129"/>
      <c r="H177" s="129"/>
      <c r="I177" s="129"/>
      <c r="J177" s="129"/>
      <c r="K177" s="129"/>
      <c r="L177" s="129"/>
      <c r="M177" s="129"/>
      <c r="N177" s="129"/>
      <c r="O177" s="129"/>
      <c r="P177" s="129"/>
      <c r="Q177" s="129"/>
      <c r="R177" s="129"/>
      <c r="S177" s="129"/>
      <c r="T177" s="129"/>
      <c r="U177" s="129"/>
      <c r="V177" s="129"/>
      <c r="W177" s="129"/>
      <c r="X177" s="129"/>
      <c r="Y177" s="129"/>
    </row>
    <row r="178" spans="1:25" x14ac:dyDescent="0.35">
      <c r="A178" s="129"/>
      <c r="B178" s="129"/>
      <c r="C178" s="129"/>
      <c r="D178" s="130"/>
      <c r="E178" s="130"/>
      <c r="F178" s="129"/>
      <c r="G178" s="129"/>
      <c r="H178" s="129"/>
      <c r="I178" s="129"/>
      <c r="J178" s="129"/>
      <c r="K178" s="129"/>
      <c r="L178" s="129"/>
      <c r="M178" s="129"/>
      <c r="N178" s="129"/>
      <c r="O178" s="129"/>
      <c r="P178" s="129"/>
      <c r="Q178" s="129"/>
      <c r="R178" s="129"/>
      <c r="S178" s="129"/>
      <c r="T178" s="129"/>
      <c r="U178" s="129"/>
      <c r="V178" s="129"/>
      <c r="W178" s="129"/>
      <c r="X178" s="129"/>
      <c r="Y178" s="129"/>
    </row>
    <row r="179" spans="1:25" x14ac:dyDescent="0.35">
      <c r="A179" s="129"/>
      <c r="B179" s="129"/>
      <c r="C179" s="129"/>
      <c r="D179" s="130"/>
      <c r="E179" s="130"/>
      <c r="F179" s="129"/>
      <c r="G179" s="129"/>
      <c r="H179" s="129"/>
      <c r="I179" s="129"/>
      <c r="J179" s="129"/>
      <c r="K179" s="129"/>
      <c r="L179" s="129"/>
      <c r="M179" s="129"/>
      <c r="N179" s="129"/>
      <c r="O179" s="129"/>
      <c r="P179" s="129"/>
      <c r="Q179" s="129"/>
      <c r="R179" s="129"/>
      <c r="S179" s="129"/>
      <c r="T179" s="129"/>
      <c r="U179" s="129"/>
      <c r="V179" s="129"/>
      <c r="W179" s="129"/>
      <c r="X179" s="129"/>
      <c r="Y179" s="129"/>
    </row>
    <row r="180" spans="1:25" x14ac:dyDescent="0.35">
      <c r="A180" s="129"/>
      <c r="B180" s="129"/>
      <c r="C180" s="129"/>
      <c r="D180" s="130"/>
      <c r="E180" s="130"/>
      <c r="F180" s="129"/>
      <c r="G180" s="129"/>
      <c r="H180" s="129"/>
      <c r="I180" s="129"/>
      <c r="J180" s="129"/>
      <c r="K180" s="129"/>
      <c r="L180" s="129"/>
      <c r="M180" s="129"/>
      <c r="N180" s="129"/>
      <c r="O180" s="129"/>
      <c r="P180" s="129"/>
      <c r="Q180" s="129"/>
      <c r="R180" s="129"/>
      <c r="S180" s="129"/>
      <c r="T180" s="129"/>
      <c r="U180" s="129"/>
      <c r="V180" s="129"/>
      <c r="W180" s="129"/>
      <c r="X180" s="129"/>
      <c r="Y180" s="129"/>
    </row>
    <row r="181" spans="1:25" x14ac:dyDescent="0.35">
      <c r="A181" s="129"/>
      <c r="B181" s="129"/>
      <c r="C181" s="129"/>
      <c r="D181" s="130"/>
      <c r="E181" s="130"/>
      <c r="F181" s="129"/>
      <c r="G181" s="129"/>
      <c r="H181" s="129"/>
      <c r="I181" s="129"/>
      <c r="J181" s="129"/>
      <c r="K181" s="129"/>
      <c r="L181" s="129"/>
      <c r="M181" s="129"/>
      <c r="N181" s="129"/>
      <c r="O181" s="129"/>
      <c r="P181" s="129"/>
      <c r="Q181" s="129"/>
      <c r="R181" s="129"/>
      <c r="S181" s="129"/>
      <c r="T181" s="129"/>
      <c r="U181" s="129"/>
      <c r="V181" s="129"/>
      <c r="W181" s="129"/>
      <c r="X181" s="129"/>
      <c r="Y181" s="129"/>
    </row>
    <row r="182" spans="1:25" x14ac:dyDescent="0.35">
      <c r="A182" s="129"/>
      <c r="B182" s="129"/>
      <c r="C182" s="129"/>
      <c r="D182" s="130"/>
      <c r="E182" s="130"/>
      <c r="F182" s="129"/>
      <c r="G182" s="129"/>
      <c r="H182" s="129"/>
      <c r="I182" s="129"/>
      <c r="J182" s="129"/>
      <c r="K182" s="129"/>
      <c r="L182" s="129"/>
      <c r="M182" s="129"/>
      <c r="N182" s="129"/>
      <c r="O182" s="129"/>
      <c r="P182" s="129"/>
      <c r="Q182" s="129"/>
      <c r="R182" s="129"/>
      <c r="S182" s="129"/>
      <c r="T182" s="129"/>
      <c r="U182" s="129"/>
      <c r="V182" s="129"/>
      <c r="W182" s="129"/>
      <c r="X182" s="129"/>
      <c r="Y182" s="129"/>
    </row>
    <row r="183" spans="1:25" x14ac:dyDescent="0.35">
      <c r="A183" s="129"/>
      <c r="B183" s="129"/>
      <c r="C183" s="129"/>
      <c r="D183" s="130"/>
      <c r="E183" s="130"/>
      <c r="F183" s="129"/>
      <c r="G183" s="129"/>
      <c r="H183" s="129"/>
      <c r="I183" s="129"/>
      <c r="J183" s="129"/>
      <c r="K183" s="129"/>
      <c r="L183" s="129"/>
      <c r="M183" s="129"/>
      <c r="N183" s="129"/>
      <c r="O183" s="129"/>
      <c r="P183" s="129"/>
      <c r="Q183" s="129"/>
      <c r="R183" s="129"/>
      <c r="S183" s="129"/>
      <c r="T183" s="129"/>
      <c r="U183" s="129"/>
      <c r="V183" s="129"/>
      <c r="W183" s="129"/>
      <c r="X183" s="129"/>
      <c r="Y183" s="129"/>
    </row>
    <row r="184" spans="1:25" x14ac:dyDescent="0.35">
      <c r="A184" s="129"/>
      <c r="B184" s="129"/>
      <c r="C184" s="129"/>
      <c r="D184" s="130"/>
      <c r="E184" s="130"/>
      <c r="F184" s="129"/>
      <c r="G184" s="129"/>
      <c r="H184" s="129"/>
      <c r="I184" s="129"/>
      <c r="J184" s="129"/>
      <c r="K184" s="129"/>
      <c r="L184" s="129"/>
      <c r="M184" s="129"/>
      <c r="N184" s="129"/>
      <c r="O184" s="129"/>
      <c r="P184" s="129"/>
      <c r="Q184" s="129"/>
      <c r="R184" s="129"/>
      <c r="S184" s="129"/>
      <c r="T184" s="129"/>
      <c r="U184" s="129"/>
      <c r="V184" s="129"/>
      <c r="W184" s="129"/>
      <c r="X184" s="129"/>
      <c r="Y184" s="129"/>
    </row>
    <row r="185" spans="1:25" x14ac:dyDescent="0.35">
      <c r="A185" s="129"/>
      <c r="B185" s="129"/>
      <c r="C185" s="129"/>
      <c r="D185" s="130"/>
      <c r="E185" s="130"/>
      <c r="F185" s="129"/>
      <c r="G185" s="129"/>
      <c r="H185" s="129"/>
      <c r="I185" s="129"/>
      <c r="J185" s="129"/>
      <c r="K185" s="129"/>
      <c r="L185" s="129"/>
      <c r="M185" s="129"/>
      <c r="N185" s="129"/>
      <c r="O185" s="129"/>
      <c r="P185" s="129"/>
      <c r="Q185" s="129"/>
      <c r="R185" s="129"/>
      <c r="S185" s="129"/>
      <c r="T185" s="129"/>
      <c r="U185" s="129"/>
      <c r="V185" s="129"/>
      <c r="W185" s="129"/>
      <c r="X185" s="129"/>
      <c r="Y185" s="129"/>
    </row>
    <row r="186" spans="1:25" x14ac:dyDescent="0.35">
      <c r="A186" s="129"/>
      <c r="B186" s="129"/>
      <c r="C186" s="129"/>
      <c r="D186" s="130"/>
      <c r="E186" s="130"/>
      <c r="F186" s="129"/>
      <c r="G186" s="129"/>
      <c r="H186" s="129"/>
      <c r="I186" s="129"/>
      <c r="J186" s="129"/>
      <c r="K186" s="129"/>
      <c r="L186" s="129"/>
      <c r="M186" s="129"/>
      <c r="N186" s="129"/>
      <c r="O186" s="129"/>
      <c r="P186" s="129"/>
      <c r="Q186" s="129"/>
      <c r="R186" s="129"/>
      <c r="S186" s="129"/>
      <c r="T186" s="129"/>
      <c r="U186" s="129"/>
      <c r="V186" s="129"/>
      <c r="W186" s="129"/>
      <c r="X186" s="129"/>
      <c r="Y186" s="129"/>
    </row>
    <row r="187" spans="1:25" x14ac:dyDescent="0.35">
      <c r="A187" s="129"/>
      <c r="B187" s="129"/>
      <c r="C187" s="129"/>
      <c r="D187" s="130"/>
      <c r="E187" s="130"/>
      <c r="F187" s="129"/>
      <c r="G187" s="129"/>
      <c r="H187" s="129"/>
      <c r="I187" s="129"/>
      <c r="J187" s="129"/>
      <c r="K187" s="129"/>
      <c r="L187" s="129"/>
      <c r="M187" s="129"/>
      <c r="N187" s="129"/>
      <c r="O187" s="129"/>
      <c r="P187" s="129"/>
      <c r="Q187" s="129"/>
      <c r="R187" s="129"/>
      <c r="S187" s="129"/>
      <c r="T187" s="129"/>
      <c r="U187" s="129"/>
      <c r="V187" s="129"/>
      <c r="W187" s="129"/>
      <c r="X187" s="129"/>
      <c r="Y187" s="129"/>
    </row>
    <row r="188" spans="1:25" x14ac:dyDescent="0.35">
      <c r="A188" s="129"/>
      <c r="B188" s="129"/>
      <c r="C188" s="129"/>
      <c r="D188" s="130"/>
      <c r="E188" s="130"/>
      <c r="F188" s="129"/>
      <c r="G188" s="129"/>
      <c r="H188" s="129"/>
      <c r="I188" s="129"/>
      <c r="J188" s="129"/>
      <c r="K188" s="129"/>
      <c r="L188" s="129"/>
      <c r="M188" s="129"/>
      <c r="N188" s="129"/>
      <c r="O188" s="129"/>
      <c r="P188" s="129"/>
      <c r="Q188" s="129"/>
      <c r="R188" s="129"/>
      <c r="S188" s="129"/>
      <c r="T188" s="129"/>
      <c r="U188" s="129"/>
      <c r="V188" s="129"/>
      <c r="W188" s="129"/>
      <c r="X188" s="129"/>
      <c r="Y188" s="129"/>
    </row>
    <row r="189" spans="1:25" x14ac:dyDescent="0.35">
      <c r="A189" s="129"/>
      <c r="B189" s="129"/>
      <c r="C189" s="129"/>
      <c r="D189" s="130"/>
      <c r="E189" s="130"/>
      <c r="F189" s="129"/>
      <c r="G189" s="129"/>
      <c r="H189" s="129"/>
      <c r="I189" s="129"/>
      <c r="J189" s="129"/>
      <c r="K189" s="129"/>
      <c r="L189" s="129"/>
      <c r="M189" s="129"/>
      <c r="N189" s="129"/>
      <c r="O189" s="129"/>
      <c r="P189" s="129"/>
      <c r="Q189" s="129"/>
      <c r="R189" s="129"/>
      <c r="S189" s="129"/>
      <c r="T189" s="129"/>
      <c r="U189" s="129"/>
      <c r="V189" s="129"/>
      <c r="W189" s="129"/>
      <c r="X189" s="129"/>
      <c r="Y189" s="129"/>
    </row>
    <row r="190" spans="1:25" x14ac:dyDescent="0.35">
      <c r="A190" s="129"/>
      <c r="B190" s="129"/>
      <c r="C190" s="129"/>
      <c r="D190" s="130"/>
      <c r="E190" s="130"/>
      <c r="F190" s="129"/>
      <c r="G190" s="129"/>
      <c r="H190" s="129"/>
      <c r="I190" s="129"/>
      <c r="J190" s="129"/>
      <c r="K190" s="129"/>
      <c r="L190" s="129"/>
      <c r="M190" s="129"/>
      <c r="N190" s="129"/>
      <c r="O190" s="129"/>
      <c r="P190" s="129"/>
      <c r="Q190" s="129"/>
      <c r="R190" s="129"/>
      <c r="S190" s="129"/>
      <c r="T190" s="129"/>
      <c r="U190" s="129"/>
      <c r="V190" s="129"/>
      <c r="W190" s="129"/>
      <c r="X190" s="129"/>
      <c r="Y190" s="129"/>
    </row>
    <row r="191" spans="1:25" x14ac:dyDescent="0.35">
      <c r="A191" s="129"/>
      <c r="B191" s="129"/>
      <c r="C191" s="129"/>
      <c r="D191" s="130"/>
      <c r="E191" s="130"/>
      <c r="F191" s="129"/>
      <c r="G191" s="129"/>
      <c r="H191" s="129"/>
      <c r="I191" s="129"/>
      <c r="J191" s="129"/>
      <c r="K191" s="129"/>
      <c r="L191" s="129"/>
      <c r="M191" s="129"/>
      <c r="N191" s="129"/>
      <c r="O191" s="129"/>
      <c r="P191" s="129"/>
      <c r="Q191" s="129"/>
      <c r="R191" s="129"/>
      <c r="S191" s="129"/>
      <c r="T191" s="129"/>
      <c r="U191" s="129"/>
      <c r="V191" s="129"/>
      <c r="W191" s="129"/>
      <c r="X191" s="129"/>
      <c r="Y191" s="129"/>
    </row>
    <row r="192" spans="1:25" x14ac:dyDescent="0.35">
      <c r="A192" s="129"/>
      <c r="B192" s="129"/>
      <c r="C192" s="129"/>
      <c r="D192" s="130"/>
      <c r="E192" s="130"/>
      <c r="F192" s="129"/>
      <c r="G192" s="129"/>
      <c r="H192" s="129"/>
      <c r="I192" s="129"/>
      <c r="J192" s="129"/>
      <c r="K192" s="129"/>
      <c r="L192" s="129"/>
      <c r="M192" s="129"/>
      <c r="N192" s="129"/>
      <c r="O192" s="129"/>
      <c r="P192" s="129"/>
      <c r="Q192" s="129"/>
      <c r="R192" s="129"/>
      <c r="S192" s="129"/>
      <c r="T192" s="129"/>
      <c r="U192" s="129"/>
      <c r="V192" s="129"/>
      <c r="W192" s="129"/>
      <c r="X192" s="129"/>
      <c r="Y192" s="129"/>
    </row>
    <row r="193" spans="1:25" x14ac:dyDescent="0.35">
      <c r="A193" s="129"/>
      <c r="B193" s="129"/>
      <c r="C193" s="129"/>
      <c r="D193" s="130"/>
      <c r="E193" s="130"/>
      <c r="F193" s="129"/>
      <c r="G193" s="129"/>
      <c r="H193" s="129"/>
      <c r="I193" s="129"/>
      <c r="J193" s="129"/>
      <c r="K193" s="129"/>
      <c r="L193" s="129"/>
      <c r="M193" s="129"/>
      <c r="N193" s="129"/>
      <c r="O193" s="129"/>
      <c r="P193" s="129"/>
      <c r="Q193" s="129"/>
      <c r="R193" s="129"/>
      <c r="S193" s="129"/>
      <c r="T193" s="129"/>
      <c r="U193" s="129"/>
      <c r="V193" s="129"/>
      <c r="W193" s="129"/>
      <c r="X193" s="129"/>
      <c r="Y193" s="129"/>
    </row>
    <row r="194" spans="1:25" x14ac:dyDescent="0.35">
      <c r="A194" s="129"/>
      <c r="B194" s="129"/>
      <c r="C194" s="129"/>
      <c r="D194" s="130"/>
      <c r="E194" s="130"/>
      <c r="F194" s="129"/>
      <c r="G194" s="129"/>
      <c r="H194" s="129"/>
      <c r="I194" s="129"/>
      <c r="J194" s="129"/>
      <c r="K194" s="129"/>
      <c r="L194" s="129"/>
      <c r="M194" s="129"/>
      <c r="N194" s="129"/>
      <c r="O194" s="129"/>
      <c r="P194" s="129"/>
      <c r="Q194" s="129"/>
      <c r="R194" s="129"/>
      <c r="S194" s="129"/>
      <c r="T194" s="129"/>
      <c r="U194" s="129"/>
      <c r="V194" s="129"/>
      <c r="W194" s="129"/>
      <c r="X194" s="129"/>
      <c r="Y194" s="129"/>
    </row>
    <row r="195" spans="1:25" x14ac:dyDescent="0.35">
      <c r="A195" s="129"/>
      <c r="B195" s="129"/>
      <c r="C195" s="129"/>
      <c r="D195" s="130"/>
      <c r="E195" s="130"/>
      <c r="F195" s="129"/>
      <c r="G195" s="129"/>
      <c r="H195" s="129"/>
      <c r="I195" s="129"/>
      <c r="J195" s="129"/>
      <c r="K195" s="129"/>
      <c r="L195" s="129"/>
      <c r="M195" s="129"/>
      <c r="N195" s="129"/>
      <c r="O195" s="129"/>
      <c r="P195" s="129"/>
      <c r="Q195" s="129"/>
      <c r="R195" s="129"/>
      <c r="S195" s="129"/>
      <c r="T195" s="129"/>
      <c r="U195" s="129"/>
      <c r="V195" s="129"/>
      <c r="W195" s="129"/>
      <c r="X195" s="129"/>
      <c r="Y195" s="129"/>
    </row>
    <row r="196" spans="1:25" x14ac:dyDescent="0.35">
      <c r="A196" s="129"/>
      <c r="B196" s="129"/>
      <c r="C196" s="129"/>
      <c r="D196" s="130"/>
      <c r="E196" s="130"/>
      <c r="F196" s="129"/>
      <c r="G196" s="129"/>
      <c r="H196" s="129"/>
      <c r="I196" s="129"/>
      <c r="J196" s="129"/>
      <c r="K196" s="129"/>
      <c r="L196" s="129"/>
      <c r="M196" s="129"/>
      <c r="N196" s="129"/>
      <c r="O196" s="129"/>
      <c r="P196" s="129"/>
      <c r="Q196" s="129"/>
      <c r="R196" s="129"/>
      <c r="S196" s="129"/>
      <c r="T196" s="129"/>
      <c r="U196" s="129"/>
      <c r="V196" s="129"/>
      <c r="W196" s="129"/>
      <c r="X196" s="129"/>
      <c r="Y196" s="129"/>
    </row>
    <row r="197" spans="1:25" x14ac:dyDescent="0.35">
      <c r="A197" s="129"/>
      <c r="B197" s="129"/>
      <c r="C197" s="129"/>
      <c r="D197" s="130"/>
      <c r="E197" s="130"/>
      <c r="F197" s="129"/>
      <c r="G197" s="129"/>
      <c r="H197" s="129"/>
      <c r="I197" s="129"/>
      <c r="J197" s="129"/>
      <c r="K197" s="129"/>
      <c r="L197" s="129"/>
      <c r="M197" s="129"/>
      <c r="N197" s="129"/>
      <c r="O197" s="129"/>
      <c r="P197" s="129"/>
      <c r="Q197" s="129"/>
      <c r="R197" s="129"/>
      <c r="S197" s="129"/>
      <c r="T197" s="129"/>
      <c r="U197" s="129"/>
      <c r="V197" s="129"/>
      <c r="W197" s="129"/>
      <c r="X197" s="129"/>
      <c r="Y197" s="129"/>
    </row>
    <row r="198" spans="1:25" x14ac:dyDescent="0.35">
      <c r="A198" s="129"/>
      <c r="B198" s="129"/>
      <c r="C198" s="129"/>
      <c r="D198" s="130"/>
      <c r="E198" s="130"/>
      <c r="F198" s="129"/>
      <c r="G198" s="129"/>
      <c r="H198" s="129"/>
      <c r="I198" s="129"/>
      <c r="J198" s="129"/>
      <c r="K198" s="129"/>
      <c r="L198" s="129"/>
      <c r="M198" s="129"/>
      <c r="N198" s="129"/>
      <c r="O198" s="129"/>
      <c r="P198" s="129"/>
      <c r="Q198" s="129"/>
      <c r="R198" s="129"/>
      <c r="S198" s="129"/>
      <c r="T198" s="129"/>
      <c r="U198" s="129"/>
      <c r="V198" s="129"/>
      <c r="W198" s="129"/>
      <c r="X198" s="129"/>
      <c r="Y198" s="129"/>
    </row>
    <row r="199" spans="1:25" x14ac:dyDescent="0.35">
      <c r="A199" s="129"/>
      <c r="B199" s="129"/>
      <c r="C199" s="129"/>
      <c r="D199" s="130"/>
      <c r="E199" s="130"/>
      <c r="F199" s="129"/>
      <c r="G199" s="129"/>
      <c r="H199" s="129"/>
      <c r="I199" s="129"/>
      <c r="J199" s="129"/>
      <c r="K199" s="129"/>
      <c r="L199" s="129"/>
      <c r="M199" s="129"/>
      <c r="N199" s="129"/>
      <c r="O199" s="129"/>
      <c r="P199" s="129"/>
      <c r="Q199" s="129"/>
      <c r="R199" s="129"/>
      <c r="S199" s="129"/>
      <c r="T199" s="129"/>
      <c r="U199" s="129"/>
      <c r="V199" s="129"/>
      <c r="W199" s="129"/>
      <c r="X199" s="129"/>
      <c r="Y199" s="129"/>
    </row>
    <row r="200" spans="1:25" x14ac:dyDescent="0.35">
      <c r="A200" s="129"/>
      <c r="B200" s="129"/>
      <c r="C200" s="129"/>
      <c r="D200" s="130"/>
      <c r="E200" s="130"/>
      <c r="F200" s="129"/>
      <c r="G200" s="129"/>
      <c r="H200" s="129"/>
      <c r="I200" s="129"/>
      <c r="J200" s="129"/>
      <c r="K200" s="129"/>
      <c r="L200" s="129"/>
      <c r="M200" s="129"/>
      <c r="N200" s="129"/>
      <c r="O200" s="129"/>
      <c r="P200" s="129"/>
      <c r="Q200" s="129"/>
      <c r="R200" s="129"/>
      <c r="S200" s="129"/>
      <c r="T200" s="129"/>
      <c r="U200" s="129"/>
      <c r="V200" s="129"/>
      <c r="W200" s="129"/>
      <c r="X200" s="129"/>
      <c r="Y200" s="129"/>
    </row>
    <row r="201" spans="1:25" x14ac:dyDescent="0.35">
      <c r="A201" s="129"/>
      <c r="B201" s="129"/>
      <c r="C201" s="129"/>
      <c r="D201" s="130"/>
      <c r="E201" s="130"/>
      <c r="F201" s="129"/>
      <c r="G201" s="129"/>
      <c r="H201" s="129"/>
      <c r="I201" s="129"/>
      <c r="J201" s="129"/>
      <c r="K201" s="129"/>
      <c r="L201" s="129"/>
      <c r="M201" s="129"/>
      <c r="N201" s="129"/>
      <c r="O201" s="129"/>
      <c r="P201" s="129"/>
      <c r="Q201" s="129"/>
      <c r="R201" s="129"/>
      <c r="S201" s="129"/>
      <c r="T201" s="129"/>
      <c r="U201" s="129"/>
      <c r="V201" s="129"/>
      <c r="W201" s="129"/>
      <c r="X201" s="129"/>
      <c r="Y201" s="129"/>
    </row>
    <row r="202" spans="1:25" x14ac:dyDescent="0.35">
      <c r="A202" s="129"/>
      <c r="B202" s="129"/>
      <c r="C202" s="129"/>
      <c r="D202" s="130"/>
      <c r="E202" s="130"/>
      <c r="F202" s="129"/>
      <c r="G202" s="129"/>
      <c r="H202" s="129"/>
      <c r="I202" s="129"/>
      <c r="J202" s="129"/>
      <c r="K202" s="129"/>
      <c r="L202" s="129"/>
      <c r="M202" s="129"/>
      <c r="N202" s="129"/>
      <c r="O202" s="129"/>
      <c r="P202" s="129"/>
      <c r="Q202" s="129"/>
      <c r="R202" s="129"/>
      <c r="S202" s="129"/>
      <c r="T202" s="129"/>
      <c r="U202" s="129"/>
      <c r="V202" s="129"/>
      <c r="W202" s="129"/>
      <c r="X202" s="129"/>
      <c r="Y202" s="129"/>
    </row>
    <row r="203" spans="1:25" x14ac:dyDescent="0.35">
      <c r="A203" s="129"/>
      <c r="B203" s="129"/>
      <c r="C203" s="129"/>
      <c r="D203" s="130"/>
      <c r="E203" s="130"/>
      <c r="F203" s="129"/>
      <c r="G203" s="129"/>
      <c r="H203" s="129"/>
      <c r="I203" s="129"/>
      <c r="J203" s="129"/>
      <c r="K203" s="129"/>
      <c r="L203" s="129"/>
      <c r="M203" s="129"/>
      <c r="N203" s="129"/>
      <c r="O203" s="129"/>
      <c r="P203" s="129"/>
      <c r="Q203" s="129"/>
      <c r="R203" s="129"/>
      <c r="S203" s="129"/>
      <c r="T203" s="129"/>
      <c r="U203" s="129"/>
      <c r="V203" s="129"/>
      <c r="W203" s="129"/>
      <c r="X203" s="129"/>
      <c r="Y203" s="129"/>
    </row>
    <row r="204" spans="1:25" x14ac:dyDescent="0.35">
      <c r="A204" s="129"/>
      <c r="B204" s="129"/>
      <c r="C204" s="129"/>
      <c r="D204" s="130"/>
      <c r="E204" s="130"/>
      <c r="F204" s="129"/>
      <c r="G204" s="129"/>
      <c r="H204" s="129"/>
      <c r="I204" s="129"/>
      <c r="J204" s="129"/>
      <c r="K204" s="129"/>
      <c r="L204" s="129"/>
      <c r="M204" s="129"/>
      <c r="N204" s="129"/>
      <c r="O204" s="129"/>
      <c r="P204" s="129"/>
      <c r="Q204" s="129"/>
      <c r="R204" s="129"/>
      <c r="S204" s="129"/>
      <c r="T204" s="129"/>
      <c r="U204" s="129"/>
      <c r="V204" s="129"/>
      <c r="W204" s="129"/>
      <c r="X204" s="129"/>
      <c r="Y204" s="129"/>
    </row>
    <row r="205" spans="1:25" x14ac:dyDescent="0.35">
      <c r="A205" s="129"/>
      <c r="B205" s="129"/>
      <c r="C205" s="129"/>
      <c r="D205" s="130"/>
      <c r="E205" s="130"/>
      <c r="F205" s="129"/>
      <c r="G205" s="129"/>
      <c r="H205" s="129"/>
      <c r="I205" s="129"/>
      <c r="J205" s="129"/>
      <c r="K205" s="129"/>
      <c r="L205" s="129"/>
      <c r="M205" s="129"/>
      <c r="N205" s="129"/>
      <c r="O205" s="129"/>
      <c r="P205" s="129"/>
      <c r="Q205" s="129"/>
      <c r="R205" s="129"/>
      <c r="S205" s="129"/>
      <c r="T205" s="129"/>
      <c r="U205" s="129"/>
      <c r="V205" s="129"/>
      <c r="W205" s="129"/>
      <c r="X205" s="129"/>
      <c r="Y205" s="129"/>
    </row>
    <row r="206" spans="1:25" x14ac:dyDescent="0.35">
      <c r="A206" s="129"/>
      <c r="B206" s="129"/>
      <c r="C206" s="129"/>
      <c r="D206" s="130"/>
      <c r="E206" s="130"/>
      <c r="F206" s="129"/>
      <c r="G206" s="129"/>
      <c r="H206" s="129"/>
      <c r="I206" s="129"/>
      <c r="J206" s="129"/>
      <c r="K206" s="129"/>
      <c r="L206" s="129"/>
      <c r="M206" s="129"/>
      <c r="N206" s="129"/>
      <c r="O206" s="129"/>
      <c r="P206" s="129"/>
      <c r="Q206" s="129"/>
      <c r="R206" s="129"/>
      <c r="S206" s="129"/>
      <c r="T206" s="129"/>
      <c r="U206" s="129"/>
      <c r="V206" s="129"/>
      <c r="W206" s="129"/>
      <c r="X206" s="129"/>
      <c r="Y206" s="129"/>
    </row>
    <row r="207" spans="1:25" x14ac:dyDescent="0.35">
      <c r="A207" s="129"/>
      <c r="B207" s="129"/>
      <c r="C207" s="129"/>
      <c r="D207" s="130"/>
      <c r="E207" s="130"/>
      <c r="F207" s="129"/>
      <c r="G207" s="129"/>
      <c r="H207" s="129"/>
      <c r="I207" s="129"/>
      <c r="J207" s="129"/>
      <c r="K207" s="129"/>
      <c r="L207" s="129"/>
      <c r="M207" s="129"/>
      <c r="N207" s="129"/>
      <c r="O207" s="129"/>
      <c r="P207" s="129"/>
      <c r="Q207" s="129"/>
      <c r="R207" s="129"/>
      <c r="S207" s="129"/>
      <c r="T207" s="129"/>
      <c r="U207" s="129"/>
      <c r="V207" s="129"/>
      <c r="W207" s="129"/>
      <c r="X207" s="129"/>
      <c r="Y207" s="129"/>
    </row>
    <row r="208" spans="1:25" x14ac:dyDescent="0.35">
      <c r="A208" s="129"/>
      <c r="B208" s="129"/>
      <c r="C208" s="129"/>
      <c r="D208" s="130"/>
      <c r="E208" s="130"/>
      <c r="F208" s="129"/>
      <c r="G208" s="129"/>
      <c r="H208" s="129"/>
      <c r="I208" s="129"/>
      <c r="J208" s="129"/>
      <c r="K208" s="129"/>
      <c r="L208" s="129"/>
      <c r="M208" s="129"/>
      <c r="N208" s="129"/>
      <c r="O208" s="129"/>
      <c r="P208" s="129"/>
      <c r="Q208" s="129"/>
      <c r="R208" s="129"/>
      <c r="S208" s="129"/>
      <c r="T208" s="129"/>
      <c r="U208" s="129"/>
      <c r="V208" s="129"/>
      <c r="W208" s="129"/>
      <c r="X208" s="129"/>
      <c r="Y208" s="129"/>
    </row>
    <row r="209" spans="1:25" x14ac:dyDescent="0.35">
      <c r="A209" s="129"/>
      <c r="B209" s="129"/>
      <c r="C209" s="129"/>
      <c r="D209" s="130"/>
      <c r="E209" s="130"/>
      <c r="F209" s="129"/>
      <c r="G209" s="129"/>
      <c r="H209" s="129"/>
      <c r="I209" s="129"/>
      <c r="J209" s="129"/>
      <c r="K209" s="129"/>
      <c r="L209" s="129"/>
      <c r="M209" s="129"/>
      <c r="N209" s="129"/>
      <c r="O209" s="129"/>
      <c r="P209" s="129"/>
      <c r="Q209" s="129"/>
      <c r="R209" s="129"/>
      <c r="S209" s="129"/>
      <c r="T209" s="129"/>
      <c r="U209" s="129"/>
      <c r="V209" s="129"/>
      <c r="W209" s="129"/>
      <c r="X209" s="129"/>
      <c r="Y209" s="129"/>
    </row>
    <row r="210" spans="1:25" x14ac:dyDescent="0.35">
      <c r="A210" s="129"/>
      <c r="B210" s="129"/>
      <c r="C210" s="129"/>
      <c r="D210" s="130"/>
      <c r="E210" s="130"/>
      <c r="F210" s="129"/>
      <c r="G210" s="129"/>
      <c r="H210" s="129"/>
      <c r="I210" s="129"/>
      <c r="J210" s="129"/>
      <c r="K210" s="129"/>
      <c r="L210" s="129"/>
      <c r="M210" s="129"/>
      <c r="N210" s="129"/>
      <c r="O210" s="129"/>
      <c r="P210" s="129"/>
      <c r="Q210" s="129"/>
      <c r="R210" s="129"/>
      <c r="S210" s="129"/>
      <c r="T210" s="129"/>
      <c r="U210" s="129"/>
      <c r="V210" s="129"/>
      <c r="W210" s="129"/>
      <c r="X210" s="129"/>
      <c r="Y210" s="129"/>
    </row>
    <row r="211" spans="1:25" x14ac:dyDescent="0.35">
      <c r="A211" s="129"/>
      <c r="B211" s="129"/>
      <c r="C211" s="129"/>
      <c r="D211" s="130"/>
      <c r="E211" s="130"/>
      <c r="F211" s="129"/>
      <c r="G211" s="129"/>
      <c r="H211" s="129"/>
      <c r="I211" s="129"/>
      <c r="J211" s="129"/>
      <c r="K211" s="129"/>
      <c r="L211" s="129"/>
      <c r="M211" s="129"/>
      <c r="N211" s="129"/>
      <c r="O211" s="129"/>
      <c r="P211" s="129"/>
      <c r="Q211" s="129"/>
      <c r="R211" s="129"/>
      <c r="S211" s="129"/>
      <c r="T211" s="129"/>
      <c r="U211" s="129"/>
      <c r="V211" s="129"/>
      <c r="W211" s="129"/>
      <c r="X211" s="129"/>
      <c r="Y211" s="129"/>
    </row>
    <row r="212" spans="1:25" x14ac:dyDescent="0.35">
      <c r="A212" s="129"/>
      <c r="B212" s="129"/>
      <c r="C212" s="129"/>
      <c r="D212" s="130"/>
      <c r="E212" s="130"/>
      <c r="F212" s="129"/>
      <c r="G212" s="129"/>
      <c r="H212" s="129"/>
      <c r="I212" s="129"/>
      <c r="J212" s="129"/>
      <c r="K212" s="129"/>
      <c r="L212" s="129"/>
      <c r="M212" s="129"/>
      <c r="N212" s="129"/>
      <c r="O212" s="129"/>
      <c r="P212" s="129"/>
      <c r="Q212" s="129"/>
      <c r="R212" s="129"/>
      <c r="S212" s="129"/>
      <c r="T212" s="129"/>
      <c r="U212" s="129"/>
      <c r="V212" s="129"/>
      <c r="W212" s="129"/>
      <c r="X212" s="129"/>
      <c r="Y212" s="129"/>
    </row>
    <row r="213" spans="1:25" x14ac:dyDescent="0.35">
      <c r="A213" s="129"/>
      <c r="B213" s="129"/>
      <c r="C213" s="129"/>
      <c r="D213" s="130"/>
      <c r="E213" s="130"/>
      <c r="F213" s="129"/>
      <c r="G213" s="129"/>
      <c r="H213" s="129"/>
      <c r="I213" s="129"/>
      <c r="J213" s="129"/>
      <c r="K213" s="129"/>
      <c r="L213" s="129"/>
      <c r="M213" s="129"/>
      <c r="N213" s="129"/>
      <c r="O213" s="129"/>
      <c r="P213" s="129"/>
      <c r="Q213" s="129"/>
      <c r="R213" s="129"/>
      <c r="S213" s="129"/>
      <c r="T213" s="129"/>
      <c r="U213" s="129"/>
      <c r="V213" s="129"/>
      <c r="W213" s="129"/>
      <c r="X213" s="129"/>
      <c r="Y213" s="129"/>
    </row>
    <row r="214" spans="1:25" x14ac:dyDescent="0.35">
      <c r="A214" s="129"/>
      <c r="B214" s="129"/>
      <c r="C214" s="129"/>
      <c r="D214" s="130"/>
      <c r="E214" s="130"/>
      <c r="F214" s="129"/>
      <c r="G214" s="129"/>
      <c r="H214" s="129"/>
      <c r="I214" s="129"/>
      <c r="J214" s="129"/>
      <c r="K214" s="129"/>
      <c r="L214" s="129"/>
      <c r="M214" s="129"/>
      <c r="N214" s="129"/>
      <c r="O214" s="129"/>
      <c r="P214" s="129"/>
      <c r="Q214" s="129"/>
      <c r="R214" s="129"/>
      <c r="S214" s="129"/>
      <c r="T214" s="129"/>
      <c r="U214" s="129"/>
      <c r="V214" s="129"/>
      <c r="W214" s="129"/>
      <c r="X214" s="129"/>
      <c r="Y214" s="129"/>
    </row>
    <row r="215" spans="1:25" x14ac:dyDescent="0.35">
      <c r="A215" s="129"/>
      <c r="B215" s="129"/>
      <c r="C215" s="129"/>
      <c r="D215" s="130"/>
      <c r="E215" s="130"/>
      <c r="F215" s="129"/>
      <c r="G215" s="129"/>
      <c r="H215" s="129"/>
      <c r="I215" s="129"/>
      <c r="J215" s="129"/>
      <c r="K215" s="129"/>
      <c r="L215" s="129"/>
      <c r="M215" s="129"/>
      <c r="N215" s="129"/>
      <c r="O215" s="129"/>
      <c r="P215" s="129"/>
      <c r="Q215" s="129"/>
      <c r="R215" s="129"/>
      <c r="S215" s="129"/>
      <c r="T215" s="129"/>
      <c r="U215" s="129"/>
      <c r="V215" s="129"/>
      <c r="W215" s="129"/>
      <c r="X215" s="129"/>
      <c r="Y215" s="129"/>
    </row>
    <row r="216" spans="1:25" x14ac:dyDescent="0.35">
      <c r="A216" s="129"/>
      <c r="B216" s="129"/>
      <c r="C216" s="129"/>
      <c r="D216" s="130"/>
      <c r="E216" s="130"/>
      <c r="F216" s="129"/>
      <c r="G216" s="129"/>
      <c r="H216" s="129"/>
      <c r="I216" s="129"/>
      <c r="J216" s="129"/>
      <c r="K216" s="129"/>
      <c r="L216" s="129"/>
      <c r="M216" s="129"/>
      <c r="N216" s="129"/>
      <c r="O216" s="129"/>
      <c r="P216" s="129"/>
      <c r="Q216" s="129"/>
      <c r="R216" s="129"/>
      <c r="S216" s="129"/>
      <c r="T216" s="129"/>
      <c r="U216" s="129"/>
      <c r="V216" s="129"/>
      <c r="W216" s="129"/>
      <c r="X216" s="129"/>
      <c r="Y216" s="129"/>
    </row>
    <row r="217" spans="1:25" x14ac:dyDescent="0.35">
      <c r="A217" s="129"/>
      <c r="B217" s="129"/>
      <c r="C217" s="129"/>
      <c r="D217" s="130"/>
      <c r="E217" s="130"/>
      <c r="F217" s="129"/>
      <c r="G217" s="129"/>
      <c r="H217" s="129"/>
      <c r="I217" s="129"/>
      <c r="J217" s="129"/>
      <c r="K217" s="129"/>
      <c r="L217" s="129"/>
      <c r="M217" s="129"/>
      <c r="N217" s="129"/>
      <c r="O217" s="129"/>
      <c r="P217" s="129"/>
      <c r="Q217" s="129"/>
      <c r="R217" s="129"/>
      <c r="S217" s="129"/>
      <c r="T217" s="129"/>
      <c r="U217" s="129"/>
      <c r="V217" s="129"/>
      <c r="W217" s="129"/>
      <c r="X217" s="129"/>
      <c r="Y217" s="129"/>
    </row>
    <row r="218" spans="1:25" x14ac:dyDescent="0.35">
      <c r="A218" s="129"/>
      <c r="B218" s="129"/>
      <c r="C218" s="129"/>
      <c r="D218" s="130"/>
      <c r="E218" s="130"/>
      <c r="F218" s="129"/>
      <c r="G218" s="129"/>
      <c r="H218" s="129"/>
      <c r="I218" s="129"/>
      <c r="J218" s="129"/>
      <c r="K218" s="129"/>
      <c r="L218" s="129"/>
      <c r="M218" s="129"/>
      <c r="N218" s="129"/>
      <c r="O218" s="129"/>
      <c r="P218" s="129"/>
      <c r="Q218" s="129"/>
      <c r="R218" s="129"/>
      <c r="S218" s="129"/>
      <c r="T218" s="129"/>
      <c r="U218" s="129"/>
      <c r="V218" s="129"/>
      <c r="W218" s="129"/>
      <c r="X218" s="129"/>
      <c r="Y218" s="129"/>
    </row>
    <row r="219" spans="1:25" x14ac:dyDescent="0.35">
      <c r="A219" s="129"/>
      <c r="B219" s="129"/>
      <c r="C219" s="129"/>
      <c r="D219" s="130"/>
      <c r="E219" s="130"/>
      <c r="F219" s="129"/>
      <c r="G219" s="129"/>
      <c r="H219" s="129"/>
      <c r="I219" s="129"/>
      <c r="J219" s="129"/>
      <c r="K219" s="129"/>
      <c r="L219" s="129"/>
      <c r="M219" s="129"/>
      <c r="N219" s="129"/>
      <c r="O219" s="129"/>
      <c r="P219" s="129"/>
      <c r="Q219" s="129"/>
      <c r="R219" s="129"/>
      <c r="S219" s="129"/>
      <c r="T219" s="129"/>
      <c r="U219" s="129"/>
      <c r="V219" s="129"/>
      <c r="W219" s="129"/>
      <c r="X219" s="129"/>
      <c r="Y219" s="129"/>
    </row>
    <row r="220" spans="1:25" x14ac:dyDescent="0.35">
      <c r="A220" s="129"/>
      <c r="B220" s="129"/>
      <c r="C220" s="129"/>
      <c r="D220" s="130"/>
      <c r="E220" s="130"/>
      <c r="F220" s="129"/>
      <c r="G220" s="129"/>
      <c r="H220" s="129"/>
      <c r="I220" s="129"/>
      <c r="J220" s="129"/>
      <c r="K220" s="129"/>
      <c r="L220" s="129"/>
      <c r="M220" s="129"/>
      <c r="N220" s="129"/>
      <c r="O220" s="129"/>
      <c r="P220" s="129"/>
      <c r="Q220" s="129"/>
      <c r="R220" s="129"/>
      <c r="S220" s="129"/>
      <c r="T220" s="129"/>
      <c r="U220" s="129"/>
      <c r="V220" s="129"/>
      <c r="W220" s="129"/>
      <c r="X220" s="129"/>
      <c r="Y220" s="129"/>
    </row>
    <row r="221" spans="1:25" x14ac:dyDescent="0.35">
      <c r="A221" s="129"/>
      <c r="B221" s="129"/>
      <c r="C221" s="129"/>
      <c r="D221" s="130"/>
      <c r="E221" s="130"/>
      <c r="F221" s="129"/>
      <c r="G221" s="129"/>
      <c r="H221" s="129"/>
      <c r="I221" s="129"/>
      <c r="J221" s="129"/>
      <c r="K221" s="129"/>
      <c r="L221" s="129"/>
      <c r="M221" s="129"/>
      <c r="N221" s="129"/>
      <c r="O221" s="129"/>
      <c r="P221" s="129"/>
      <c r="Q221" s="129"/>
      <c r="R221" s="129"/>
      <c r="S221" s="129"/>
      <c r="T221" s="129"/>
      <c r="U221" s="129"/>
      <c r="V221" s="129"/>
      <c r="W221" s="129"/>
      <c r="X221" s="129"/>
      <c r="Y221" s="129"/>
    </row>
    <row r="222" spans="1:25" x14ac:dyDescent="0.35">
      <c r="A222" s="129"/>
      <c r="B222" s="129"/>
      <c r="C222" s="129"/>
      <c r="D222" s="130"/>
      <c r="E222" s="130"/>
      <c r="F222" s="129"/>
      <c r="G222" s="129"/>
      <c r="H222" s="129"/>
      <c r="I222" s="129"/>
      <c r="J222" s="129"/>
      <c r="K222" s="129"/>
      <c r="L222" s="129"/>
      <c r="M222" s="129"/>
      <c r="N222" s="129"/>
      <c r="O222" s="129"/>
      <c r="P222" s="129"/>
      <c r="Q222" s="129"/>
      <c r="R222" s="129"/>
      <c r="S222" s="129"/>
      <c r="T222" s="129"/>
      <c r="U222" s="129"/>
      <c r="V222" s="129"/>
      <c r="W222" s="129"/>
      <c r="X222" s="129"/>
      <c r="Y222" s="129"/>
    </row>
    <row r="223" spans="1:25" x14ac:dyDescent="0.35">
      <c r="A223" s="129"/>
      <c r="B223" s="129"/>
      <c r="C223" s="129"/>
      <c r="D223" s="130"/>
      <c r="E223" s="130"/>
      <c r="F223" s="129"/>
      <c r="G223" s="129"/>
      <c r="H223" s="129"/>
      <c r="I223" s="129"/>
      <c r="J223" s="129"/>
      <c r="K223" s="129"/>
      <c r="L223" s="129"/>
      <c r="M223" s="129"/>
      <c r="N223" s="129"/>
      <c r="O223" s="129"/>
      <c r="P223" s="129"/>
      <c r="Q223" s="129"/>
      <c r="R223" s="129"/>
      <c r="S223" s="129"/>
      <c r="T223" s="129"/>
      <c r="U223" s="129"/>
      <c r="V223" s="129"/>
      <c r="W223" s="129"/>
      <c r="X223" s="129"/>
      <c r="Y223" s="129"/>
    </row>
    <row r="224" spans="1:25" x14ac:dyDescent="0.35">
      <c r="A224" s="129"/>
      <c r="B224" s="129"/>
      <c r="C224" s="129"/>
      <c r="D224" s="130"/>
      <c r="E224" s="130"/>
      <c r="F224" s="129"/>
      <c r="G224" s="129"/>
      <c r="H224" s="129"/>
      <c r="I224" s="129"/>
      <c r="J224" s="129"/>
      <c r="K224" s="129"/>
      <c r="L224" s="129"/>
      <c r="M224" s="129"/>
      <c r="N224" s="129"/>
      <c r="O224" s="129"/>
      <c r="P224" s="129"/>
      <c r="Q224" s="129"/>
      <c r="R224" s="129"/>
      <c r="S224" s="129"/>
      <c r="T224" s="129"/>
      <c r="U224" s="129"/>
      <c r="V224" s="129"/>
      <c r="W224" s="129"/>
      <c r="X224" s="129"/>
      <c r="Y224" s="129"/>
    </row>
    <row r="225" spans="1:25" x14ac:dyDescent="0.35">
      <c r="A225" s="129"/>
      <c r="B225" s="129"/>
      <c r="C225" s="129"/>
      <c r="D225" s="130"/>
      <c r="E225" s="130"/>
      <c r="F225" s="129"/>
      <c r="G225" s="129"/>
      <c r="H225" s="129"/>
      <c r="I225" s="129"/>
      <c r="J225" s="129"/>
      <c r="K225" s="129"/>
      <c r="L225" s="129"/>
      <c r="M225" s="129"/>
      <c r="N225" s="129"/>
      <c r="O225" s="129"/>
      <c r="P225" s="129"/>
      <c r="Q225" s="129"/>
      <c r="R225" s="129"/>
      <c r="S225" s="129"/>
      <c r="T225" s="129"/>
      <c r="U225" s="129"/>
      <c r="V225" s="129"/>
      <c r="W225" s="129"/>
      <c r="X225" s="129"/>
      <c r="Y225" s="129"/>
    </row>
    <row r="226" spans="1:25" x14ac:dyDescent="0.35">
      <c r="A226" s="129"/>
      <c r="B226" s="129"/>
      <c r="C226" s="129"/>
      <c r="D226" s="130"/>
      <c r="E226" s="130"/>
      <c r="F226" s="129"/>
      <c r="G226" s="129"/>
      <c r="H226" s="129"/>
      <c r="I226" s="129"/>
      <c r="J226" s="129"/>
      <c r="K226" s="129"/>
      <c r="L226" s="129"/>
      <c r="M226" s="129"/>
      <c r="N226" s="129"/>
      <c r="O226" s="129"/>
      <c r="P226" s="129"/>
      <c r="Q226" s="129"/>
      <c r="R226" s="129"/>
      <c r="S226" s="129"/>
      <c r="T226" s="129"/>
      <c r="U226" s="129"/>
      <c r="V226" s="129"/>
      <c r="W226" s="129"/>
      <c r="X226" s="129"/>
      <c r="Y226" s="129"/>
    </row>
    <row r="227" spans="1:25" x14ac:dyDescent="0.35">
      <c r="A227" s="129"/>
      <c r="B227" s="129"/>
      <c r="C227" s="129"/>
      <c r="D227" s="130"/>
      <c r="E227" s="130"/>
      <c r="F227" s="129"/>
      <c r="G227" s="129"/>
      <c r="H227" s="129"/>
      <c r="I227" s="129"/>
      <c r="J227" s="129"/>
      <c r="K227" s="129"/>
      <c r="L227" s="129"/>
      <c r="M227" s="129"/>
      <c r="N227" s="129"/>
      <c r="O227" s="129"/>
      <c r="P227" s="129"/>
      <c r="Q227" s="129"/>
      <c r="R227" s="129"/>
      <c r="S227" s="129"/>
      <c r="T227" s="129"/>
      <c r="U227" s="129"/>
      <c r="V227" s="129"/>
      <c r="W227" s="129"/>
      <c r="X227" s="129"/>
      <c r="Y227" s="129"/>
    </row>
    <row r="228" spans="1:25" x14ac:dyDescent="0.35">
      <c r="A228" s="129"/>
      <c r="B228" s="129"/>
      <c r="C228" s="129"/>
      <c r="D228" s="130"/>
      <c r="E228" s="130"/>
      <c r="F228" s="129"/>
      <c r="G228" s="129"/>
      <c r="H228" s="129"/>
      <c r="I228" s="129"/>
      <c r="J228" s="129"/>
      <c r="K228" s="129"/>
      <c r="L228" s="129"/>
      <c r="M228" s="129"/>
      <c r="N228" s="129"/>
      <c r="O228" s="129"/>
      <c r="P228" s="129"/>
      <c r="Q228" s="129"/>
      <c r="R228" s="129"/>
      <c r="S228" s="129"/>
      <c r="T228" s="129"/>
      <c r="U228" s="129"/>
      <c r="V228" s="129"/>
      <c r="W228" s="129"/>
      <c r="X228" s="129"/>
      <c r="Y228" s="129"/>
    </row>
    <row r="229" spans="1:25" x14ac:dyDescent="0.35">
      <c r="A229" s="129"/>
      <c r="B229" s="129"/>
      <c r="C229" s="129"/>
      <c r="D229" s="130"/>
      <c r="E229" s="130"/>
      <c r="F229" s="129"/>
      <c r="G229" s="129"/>
      <c r="H229" s="129"/>
      <c r="I229" s="129"/>
      <c r="J229" s="129"/>
      <c r="K229" s="129"/>
      <c r="L229" s="129"/>
      <c r="M229" s="129"/>
      <c r="N229" s="129"/>
      <c r="O229" s="129"/>
      <c r="P229" s="129"/>
      <c r="Q229" s="129"/>
      <c r="R229" s="129"/>
      <c r="S229" s="129"/>
      <c r="T229" s="129"/>
      <c r="U229" s="129"/>
      <c r="V229" s="129"/>
      <c r="W229" s="129"/>
      <c r="X229" s="129"/>
      <c r="Y229" s="129"/>
    </row>
    <row r="230" spans="1:25" x14ac:dyDescent="0.35">
      <c r="A230" s="129"/>
      <c r="B230" s="129"/>
      <c r="C230" s="129"/>
      <c r="D230" s="130"/>
      <c r="E230" s="130"/>
      <c r="F230" s="129"/>
      <c r="G230" s="129"/>
      <c r="H230" s="129"/>
      <c r="I230" s="129"/>
      <c r="J230" s="129"/>
      <c r="K230" s="129"/>
      <c r="L230" s="129"/>
      <c r="M230" s="129"/>
      <c r="N230" s="129"/>
      <c r="O230" s="129"/>
      <c r="P230" s="129"/>
      <c r="Q230" s="129"/>
      <c r="R230" s="129"/>
      <c r="S230" s="129"/>
      <c r="T230" s="129"/>
      <c r="U230" s="129"/>
      <c r="V230" s="129"/>
      <c r="W230" s="129"/>
      <c r="X230" s="129"/>
      <c r="Y230" s="129"/>
    </row>
    <row r="231" spans="1:25" x14ac:dyDescent="0.35">
      <c r="A231" s="129"/>
      <c r="B231" s="129"/>
      <c r="C231" s="129"/>
      <c r="D231" s="130"/>
      <c r="E231" s="130"/>
      <c r="F231" s="129"/>
      <c r="G231" s="129"/>
      <c r="H231" s="129"/>
      <c r="I231" s="129"/>
      <c r="J231" s="129"/>
      <c r="K231" s="129"/>
      <c r="L231" s="129"/>
      <c r="M231" s="129"/>
      <c r="N231" s="129"/>
      <c r="O231" s="129"/>
      <c r="P231" s="129"/>
      <c r="Q231" s="129"/>
      <c r="R231" s="129"/>
      <c r="S231" s="129"/>
      <c r="T231" s="129"/>
      <c r="U231" s="129"/>
      <c r="V231" s="129"/>
      <c r="W231" s="129"/>
      <c r="X231" s="129"/>
      <c r="Y231" s="129"/>
    </row>
    <row r="232" spans="1:25" x14ac:dyDescent="0.35">
      <c r="A232" s="129"/>
      <c r="B232" s="129"/>
      <c r="C232" s="129"/>
      <c r="D232" s="130"/>
      <c r="E232" s="130"/>
      <c r="F232" s="129"/>
      <c r="G232" s="129"/>
      <c r="H232" s="129"/>
      <c r="I232" s="129"/>
      <c r="J232" s="129"/>
      <c r="K232" s="129"/>
      <c r="L232" s="129"/>
      <c r="M232" s="129"/>
      <c r="N232" s="129"/>
      <c r="O232" s="129"/>
      <c r="P232" s="129"/>
      <c r="Q232" s="129"/>
      <c r="R232" s="129"/>
      <c r="S232" s="129"/>
      <c r="T232" s="129"/>
      <c r="U232" s="129"/>
      <c r="V232" s="129"/>
      <c r="W232" s="129"/>
      <c r="X232" s="129"/>
      <c r="Y232" s="129"/>
    </row>
    <row r="233" spans="1:25" x14ac:dyDescent="0.35">
      <c r="A233" s="129"/>
      <c r="B233" s="129"/>
      <c r="C233" s="129"/>
      <c r="D233" s="130"/>
      <c r="E233" s="130"/>
      <c r="F233" s="129"/>
      <c r="G233" s="129"/>
      <c r="H233" s="129"/>
      <c r="I233" s="129"/>
      <c r="J233" s="129"/>
      <c r="K233" s="129"/>
      <c r="L233" s="129"/>
      <c r="M233" s="129"/>
      <c r="N233" s="129"/>
      <c r="O233" s="129"/>
      <c r="P233" s="129"/>
      <c r="Q233" s="129"/>
      <c r="R233" s="129"/>
      <c r="S233" s="129"/>
      <c r="T233" s="129"/>
      <c r="U233" s="129"/>
      <c r="V233" s="129"/>
      <c r="W233" s="129"/>
      <c r="X233" s="129"/>
      <c r="Y233" s="129"/>
    </row>
    <row r="234" spans="1:25" x14ac:dyDescent="0.35">
      <c r="A234" s="129"/>
      <c r="B234" s="129"/>
      <c r="C234" s="129"/>
      <c r="D234" s="130"/>
      <c r="E234" s="130"/>
      <c r="F234" s="129"/>
      <c r="G234" s="129"/>
      <c r="H234" s="129"/>
      <c r="I234" s="129"/>
      <c r="J234" s="129"/>
      <c r="K234" s="129"/>
      <c r="L234" s="129"/>
      <c r="M234" s="129"/>
      <c r="N234" s="129"/>
      <c r="O234" s="129"/>
      <c r="P234" s="129"/>
      <c r="Q234" s="129"/>
      <c r="R234" s="129"/>
      <c r="S234" s="129"/>
      <c r="T234" s="129"/>
      <c r="U234" s="129"/>
      <c r="V234" s="129"/>
      <c r="W234" s="129"/>
      <c r="X234" s="129"/>
      <c r="Y234" s="129"/>
    </row>
    <row r="235" spans="1:25" x14ac:dyDescent="0.35">
      <c r="A235" s="129"/>
      <c r="B235" s="129"/>
      <c r="C235" s="129"/>
      <c r="D235" s="130"/>
      <c r="E235" s="130"/>
      <c r="F235" s="129"/>
      <c r="G235" s="129"/>
      <c r="H235" s="129"/>
      <c r="I235" s="129"/>
      <c r="J235" s="129"/>
      <c r="K235" s="129"/>
      <c r="L235" s="129"/>
      <c r="M235" s="129"/>
      <c r="N235" s="129"/>
      <c r="O235" s="129"/>
      <c r="P235" s="129"/>
      <c r="Q235" s="129"/>
      <c r="R235" s="129"/>
      <c r="S235" s="129"/>
      <c r="T235" s="129"/>
      <c r="U235" s="129"/>
      <c r="V235" s="129"/>
      <c r="W235" s="129"/>
      <c r="X235" s="129"/>
      <c r="Y235" s="129"/>
    </row>
    <row r="236" spans="1:25" x14ac:dyDescent="0.35">
      <c r="A236" s="129"/>
      <c r="B236" s="129"/>
      <c r="C236" s="129"/>
      <c r="D236" s="130"/>
      <c r="E236" s="130"/>
      <c r="F236" s="129"/>
      <c r="G236" s="129"/>
      <c r="H236" s="129"/>
      <c r="I236" s="129"/>
      <c r="J236" s="129"/>
      <c r="K236" s="129"/>
      <c r="L236" s="129"/>
      <c r="M236" s="129"/>
      <c r="N236" s="129"/>
      <c r="O236" s="129"/>
      <c r="P236" s="129"/>
      <c r="Q236" s="129"/>
      <c r="R236" s="129"/>
      <c r="S236" s="129"/>
      <c r="T236" s="129"/>
      <c r="U236" s="129"/>
      <c r="V236" s="129"/>
      <c r="W236" s="129"/>
      <c r="X236" s="129"/>
      <c r="Y236" s="129"/>
    </row>
    <row r="237" spans="1:25" x14ac:dyDescent="0.35">
      <c r="A237" s="129"/>
      <c r="B237" s="129"/>
      <c r="C237" s="129"/>
      <c r="D237" s="130"/>
      <c r="E237" s="130"/>
      <c r="F237" s="129"/>
      <c r="G237" s="129"/>
      <c r="H237" s="129"/>
      <c r="I237" s="129"/>
      <c r="J237" s="129"/>
      <c r="K237" s="129"/>
      <c r="L237" s="129"/>
      <c r="M237" s="129"/>
      <c r="N237" s="129"/>
      <c r="O237" s="129"/>
      <c r="P237" s="129"/>
      <c r="Q237" s="129"/>
      <c r="R237" s="129"/>
      <c r="S237" s="129"/>
      <c r="T237" s="129"/>
      <c r="U237" s="129"/>
      <c r="V237" s="129"/>
      <c r="W237" s="129"/>
      <c r="X237" s="129"/>
      <c r="Y237" s="129"/>
    </row>
    <row r="238" spans="1:25" x14ac:dyDescent="0.35">
      <c r="A238" s="129"/>
      <c r="B238" s="129"/>
      <c r="C238" s="129"/>
      <c r="D238" s="130"/>
      <c r="E238" s="130"/>
      <c r="F238" s="129"/>
      <c r="G238" s="129"/>
      <c r="H238" s="129"/>
      <c r="I238" s="129"/>
      <c r="J238" s="129"/>
      <c r="K238" s="129"/>
      <c r="L238" s="129"/>
      <c r="M238" s="129"/>
      <c r="N238" s="129"/>
      <c r="O238" s="129"/>
      <c r="P238" s="129"/>
      <c r="Q238" s="129"/>
      <c r="R238" s="129"/>
      <c r="S238" s="129"/>
      <c r="T238" s="129"/>
      <c r="U238" s="129"/>
      <c r="V238" s="129"/>
      <c r="W238" s="129"/>
      <c r="X238" s="129"/>
      <c r="Y238" s="129"/>
    </row>
    <row r="239" spans="1:25" x14ac:dyDescent="0.35">
      <c r="A239" s="129"/>
      <c r="B239" s="129"/>
      <c r="C239" s="129"/>
      <c r="D239" s="130"/>
      <c r="E239" s="130"/>
      <c r="F239" s="129"/>
      <c r="G239" s="129"/>
      <c r="H239" s="129"/>
      <c r="I239" s="129"/>
      <c r="J239" s="129"/>
      <c r="K239" s="129"/>
      <c r="L239" s="129"/>
      <c r="M239" s="129"/>
      <c r="N239" s="129"/>
      <c r="O239" s="129"/>
      <c r="P239" s="129"/>
      <c r="Q239" s="129"/>
      <c r="R239" s="129"/>
      <c r="S239" s="129"/>
      <c r="T239" s="129"/>
      <c r="U239" s="129"/>
      <c r="V239" s="129"/>
      <c r="W239" s="129"/>
      <c r="X239" s="129"/>
      <c r="Y239" s="129"/>
    </row>
    <row r="240" spans="1:25" x14ac:dyDescent="0.35">
      <c r="A240" s="129"/>
      <c r="B240" s="129"/>
      <c r="C240" s="129"/>
      <c r="D240" s="130"/>
      <c r="E240" s="130"/>
      <c r="F240" s="129"/>
      <c r="G240" s="129"/>
      <c r="H240" s="129"/>
      <c r="I240" s="129"/>
      <c r="J240" s="129"/>
      <c r="K240" s="129"/>
      <c r="L240" s="129"/>
      <c r="M240" s="129"/>
      <c r="N240" s="129"/>
      <c r="O240" s="129"/>
      <c r="P240" s="129"/>
      <c r="Q240" s="129"/>
      <c r="R240" s="129"/>
      <c r="S240" s="129"/>
      <c r="T240" s="129"/>
      <c r="U240" s="129"/>
      <c r="V240" s="129"/>
      <c r="W240" s="129"/>
      <c r="X240" s="129"/>
      <c r="Y240" s="129"/>
    </row>
    <row r="241" spans="1:25" x14ac:dyDescent="0.35">
      <c r="A241" s="129"/>
      <c r="B241" s="129"/>
      <c r="C241" s="129"/>
      <c r="D241" s="130"/>
      <c r="E241" s="130"/>
      <c r="F241" s="129"/>
      <c r="G241" s="129"/>
      <c r="H241" s="129"/>
      <c r="I241" s="129"/>
      <c r="J241" s="129"/>
      <c r="K241" s="129"/>
      <c r="L241" s="129"/>
      <c r="M241" s="129"/>
      <c r="N241" s="129"/>
      <c r="O241" s="129"/>
      <c r="P241" s="129"/>
      <c r="Q241" s="129"/>
      <c r="R241" s="129"/>
      <c r="S241" s="129"/>
      <c r="T241" s="129"/>
      <c r="U241" s="129"/>
      <c r="V241" s="129"/>
      <c r="W241" s="129"/>
      <c r="X241" s="129"/>
      <c r="Y241" s="129"/>
    </row>
    <row r="242" spans="1:25" x14ac:dyDescent="0.35">
      <c r="A242" s="129"/>
      <c r="B242" s="129"/>
      <c r="C242" s="129"/>
      <c r="D242" s="130"/>
      <c r="E242" s="130"/>
      <c r="F242" s="129"/>
      <c r="G242" s="129"/>
      <c r="H242" s="129"/>
      <c r="I242" s="129"/>
      <c r="J242" s="129"/>
      <c r="K242" s="129"/>
      <c r="L242" s="129"/>
      <c r="M242" s="129"/>
      <c r="N242" s="129"/>
      <c r="O242" s="129"/>
      <c r="P242" s="129"/>
      <c r="Q242" s="129"/>
      <c r="R242" s="129"/>
      <c r="S242" s="129"/>
      <c r="T242" s="129"/>
      <c r="U242" s="129"/>
      <c r="V242" s="129"/>
      <c r="W242" s="129"/>
      <c r="X242" s="129"/>
      <c r="Y242" s="129"/>
    </row>
    <row r="243" spans="1:25" x14ac:dyDescent="0.35">
      <c r="A243" s="129"/>
      <c r="B243" s="129"/>
      <c r="C243" s="129"/>
      <c r="D243" s="130"/>
      <c r="E243" s="130"/>
      <c r="F243" s="129"/>
      <c r="G243" s="129"/>
      <c r="H243" s="129"/>
      <c r="I243" s="129"/>
      <c r="J243" s="129"/>
      <c r="K243" s="129"/>
      <c r="L243" s="129"/>
      <c r="M243" s="129"/>
      <c r="N243" s="129"/>
      <c r="O243" s="129"/>
      <c r="P243" s="129"/>
      <c r="Q243" s="129"/>
      <c r="R243" s="129"/>
      <c r="S243" s="129"/>
      <c r="T243" s="129"/>
      <c r="U243" s="129"/>
      <c r="V243" s="129"/>
      <c r="W243" s="129"/>
      <c r="X243" s="129"/>
      <c r="Y243" s="129"/>
    </row>
    <row r="244" spans="1:25" x14ac:dyDescent="0.35">
      <c r="A244" s="129"/>
      <c r="B244" s="129"/>
      <c r="C244" s="129"/>
      <c r="D244" s="130"/>
      <c r="E244" s="130"/>
      <c r="F244" s="129"/>
      <c r="G244" s="129"/>
      <c r="H244" s="129"/>
      <c r="I244" s="129"/>
      <c r="J244" s="129"/>
      <c r="K244" s="129"/>
      <c r="L244" s="129"/>
      <c r="M244" s="129"/>
      <c r="N244" s="129"/>
      <c r="O244" s="129"/>
      <c r="P244" s="129"/>
      <c r="Q244" s="129"/>
      <c r="R244" s="129"/>
      <c r="S244" s="129"/>
      <c r="T244" s="129"/>
      <c r="U244" s="129"/>
      <c r="V244" s="129"/>
      <c r="W244" s="129"/>
      <c r="X244" s="129"/>
      <c r="Y244" s="129"/>
    </row>
    <row r="245" spans="1:25" x14ac:dyDescent="0.35">
      <c r="A245" s="129"/>
      <c r="B245" s="129"/>
      <c r="C245" s="129"/>
      <c r="D245" s="130"/>
      <c r="E245" s="130"/>
      <c r="F245" s="129"/>
      <c r="G245" s="129"/>
      <c r="H245" s="129"/>
      <c r="I245" s="129"/>
      <c r="J245" s="129"/>
      <c r="K245" s="129"/>
      <c r="L245" s="129"/>
      <c r="M245" s="129"/>
      <c r="N245" s="129"/>
      <c r="O245" s="129"/>
      <c r="P245" s="129"/>
      <c r="Q245" s="129"/>
      <c r="R245" s="129"/>
      <c r="S245" s="129"/>
      <c r="T245" s="129"/>
      <c r="U245" s="129"/>
      <c r="V245" s="129"/>
      <c r="W245" s="129"/>
      <c r="X245" s="129"/>
      <c r="Y245" s="129"/>
    </row>
    <row r="246" spans="1:25" x14ac:dyDescent="0.35">
      <c r="A246" s="129"/>
      <c r="B246" s="129"/>
      <c r="C246" s="129"/>
      <c r="D246" s="130"/>
      <c r="E246" s="130"/>
      <c r="F246" s="129"/>
      <c r="G246" s="129"/>
      <c r="H246" s="129"/>
      <c r="I246" s="129"/>
      <c r="J246" s="129"/>
      <c r="K246" s="129"/>
      <c r="L246" s="129"/>
      <c r="M246" s="129"/>
      <c r="N246" s="129"/>
      <c r="O246" s="129"/>
      <c r="P246" s="129"/>
      <c r="Q246" s="129"/>
      <c r="R246" s="129"/>
      <c r="S246" s="129"/>
      <c r="T246" s="129"/>
      <c r="U246" s="129"/>
      <c r="V246" s="129"/>
      <c r="W246" s="129"/>
      <c r="X246" s="129"/>
      <c r="Y246" s="129"/>
    </row>
    <row r="247" spans="1:25" x14ac:dyDescent="0.35">
      <c r="A247" s="129"/>
      <c r="B247" s="129"/>
      <c r="C247" s="129"/>
      <c r="D247" s="130"/>
      <c r="E247" s="130"/>
      <c r="F247" s="129"/>
      <c r="G247" s="129"/>
      <c r="H247" s="129"/>
      <c r="I247" s="129"/>
      <c r="J247" s="129"/>
      <c r="K247" s="129"/>
      <c r="L247" s="129"/>
      <c r="M247" s="129"/>
      <c r="N247" s="129"/>
      <c r="O247" s="129"/>
      <c r="P247" s="129"/>
      <c r="Q247" s="129"/>
      <c r="R247" s="129"/>
      <c r="S247" s="129"/>
      <c r="T247" s="129"/>
      <c r="U247" s="129"/>
      <c r="V247" s="129"/>
      <c r="W247" s="129"/>
      <c r="X247" s="129"/>
      <c r="Y247" s="129"/>
    </row>
    <row r="248" spans="1:25" x14ac:dyDescent="0.35">
      <c r="A248" s="129"/>
      <c r="B248" s="129"/>
      <c r="C248" s="129"/>
      <c r="D248" s="130"/>
      <c r="E248" s="130"/>
      <c r="F248" s="129"/>
      <c r="G248" s="129"/>
      <c r="H248" s="129"/>
      <c r="I248" s="129"/>
      <c r="J248" s="129"/>
      <c r="K248" s="129"/>
      <c r="L248" s="129"/>
      <c r="M248" s="129"/>
      <c r="N248" s="129"/>
      <c r="O248" s="129"/>
      <c r="P248" s="129"/>
      <c r="Q248" s="129"/>
      <c r="R248" s="129"/>
      <c r="S248" s="129"/>
      <c r="T248" s="129"/>
      <c r="U248" s="129"/>
      <c r="V248" s="129"/>
      <c r="W248" s="129"/>
      <c r="X248" s="129"/>
      <c r="Y248" s="129"/>
    </row>
    <row r="249" spans="1:25" x14ac:dyDescent="0.35">
      <c r="A249" s="129"/>
      <c r="B249" s="129"/>
      <c r="C249" s="129"/>
      <c r="D249" s="130"/>
      <c r="E249" s="130"/>
      <c r="F249" s="129"/>
      <c r="G249" s="129"/>
      <c r="H249" s="129"/>
      <c r="I249" s="129"/>
      <c r="J249" s="129"/>
      <c r="K249" s="129"/>
      <c r="L249" s="129"/>
      <c r="M249" s="129"/>
      <c r="N249" s="129"/>
      <c r="O249" s="129"/>
      <c r="P249" s="129"/>
      <c r="Q249" s="129"/>
      <c r="R249" s="129"/>
      <c r="S249" s="129"/>
      <c r="T249" s="129"/>
      <c r="U249" s="129"/>
      <c r="V249" s="129"/>
      <c r="W249" s="129"/>
      <c r="X249" s="129"/>
      <c r="Y249" s="129"/>
    </row>
    <row r="250" spans="1:25" x14ac:dyDescent="0.35">
      <c r="A250" s="129"/>
      <c r="B250" s="129"/>
      <c r="C250" s="129"/>
      <c r="D250" s="130"/>
      <c r="E250" s="130"/>
      <c r="F250" s="129"/>
      <c r="G250" s="129"/>
      <c r="H250" s="129"/>
      <c r="I250" s="129"/>
      <c r="J250" s="129"/>
      <c r="K250" s="129"/>
      <c r="L250" s="129"/>
      <c r="M250" s="129"/>
      <c r="N250" s="129"/>
      <c r="O250" s="129"/>
      <c r="P250" s="129"/>
      <c r="Q250" s="129"/>
      <c r="R250" s="129"/>
      <c r="S250" s="129"/>
      <c r="T250" s="129"/>
      <c r="U250" s="129"/>
      <c r="V250" s="129"/>
      <c r="W250" s="129"/>
      <c r="X250" s="129"/>
      <c r="Y250" s="129"/>
    </row>
    <row r="251" spans="1:25" x14ac:dyDescent="0.35">
      <c r="A251" s="129"/>
      <c r="B251" s="129"/>
      <c r="C251" s="129"/>
      <c r="D251" s="130"/>
      <c r="E251" s="130"/>
      <c r="F251" s="129"/>
      <c r="G251" s="129"/>
      <c r="H251" s="129"/>
      <c r="I251" s="129"/>
      <c r="J251" s="129"/>
      <c r="K251" s="129"/>
      <c r="L251" s="129"/>
      <c r="M251" s="129"/>
      <c r="N251" s="129"/>
      <c r="O251" s="129"/>
      <c r="P251" s="129"/>
      <c r="Q251" s="129"/>
      <c r="R251" s="129"/>
      <c r="S251" s="129"/>
      <c r="T251" s="129"/>
      <c r="U251" s="129"/>
      <c r="V251" s="129"/>
      <c r="W251" s="129"/>
      <c r="X251" s="129"/>
      <c r="Y251" s="129"/>
    </row>
    <row r="252" spans="1:25" x14ac:dyDescent="0.35">
      <c r="A252" s="129"/>
      <c r="B252" s="129"/>
      <c r="C252" s="129"/>
      <c r="D252" s="130"/>
      <c r="E252" s="130"/>
      <c r="F252" s="129"/>
      <c r="G252" s="129"/>
      <c r="H252" s="129"/>
      <c r="I252" s="129"/>
      <c r="J252" s="129"/>
      <c r="K252" s="129"/>
      <c r="L252" s="129"/>
      <c r="M252" s="129"/>
      <c r="N252" s="129"/>
      <c r="O252" s="129"/>
      <c r="P252" s="129"/>
      <c r="Q252" s="129"/>
      <c r="R252" s="129"/>
      <c r="S252" s="129"/>
      <c r="T252" s="129"/>
      <c r="U252" s="129"/>
      <c r="V252" s="129"/>
      <c r="W252" s="129"/>
      <c r="X252" s="129"/>
      <c r="Y252" s="129"/>
    </row>
    <row r="253" spans="1:25" x14ac:dyDescent="0.35">
      <c r="A253" s="129"/>
      <c r="B253" s="129"/>
      <c r="C253" s="129"/>
      <c r="D253" s="130"/>
      <c r="E253" s="130"/>
      <c r="F253" s="129"/>
      <c r="G253" s="129"/>
      <c r="H253" s="129"/>
      <c r="I253" s="129"/>
      <c r="J253" s="129"/>
      <c r="K253" s="129"/>
      <c r="L253" s="129"/>
      <c r="M253" s="129"/>
      <c r="N253" s="129"/>
      <c r="O253" s="129"/>
      <c r="P253" s="129"/>
      <c r="Q253" s="129"/>
      <c r="R253" s="129"/>
      <c r="S253" s="129"/>
      <c r="T253" s="129"/>
      <c r="U253" s="129"/>
      <c r="V253" s="129"/>
      <c r="W253" s="129"/>
      <c r="X253" s="129"/>
      <c r="Y253" s="129"/>
    </row>
    <row r="254" spans="1:25" x14ac:dyDescent="0.35">
      <c r="A254" s="129"/>
      <c r="B254" s="129"/>
      <c r="C254" s="129"/>
      <c r="D254" s="130"/>
      <c r="E254" s="130"/>
      <c r="F254" s="129"/>
      <c r="G254" s="129"/>
      <c r="H254" s="129"/>
      <c r="I254" s="129"/>
      <c r="J254" s="129"/>
      <c r="K254" s="129"/>
      <c r="L254" s="129"/>
      <c r="M254" s="129"/>
      <c r="N254" s="129"/>
      <c r="O254" s="129"/>
      <c r="P254" s="129"/>
      <c r="Q254" s="129"/>
      <c r="R254" s="129"/>
      <c r="S254" s="129"/>
      <c r="T254" s="129"/>
      <c r="U254" s="129"/>
      <c r="V254" s="129"/>
      <c r="W254" s="129"/>
      <c r="X254" s="129"/>
      <c r="Y254" s="129"/>
    </row>
    <row r="255" spans="1:25" x14ac:dyDescent="0.35">
      <c r="A255" s="129"/>
      <c r="B255" s="129"/>
      <c r="C255" s="129"/>
      <c r="D255" s="130"/>
      <c r="E255" s="130"/>
      <c r="F255" s="129"/>
      <c r="G255" s="129"/>
      <c r="H255" s="129"/>
      <c r="I255" s="129"/>
      <c r="J255" s="129"/>
      <c r="K255" s="129"/>
      <c r="L255" s="129"/>
      <c r="M255" s="129"/>
      <c r="N255" s="129"/>
      <c r="O255" s="129"/>
      <c r="P255" s="129"/>
      <c r="Q255" s="129"/>
      <c r="R255" s="129"/>
      <c r="S255" s="129"/>
      <c r="T255" s="129"/>
      <c r="U255" s="129"/>
      <c r="V255" s="129"/>
      <c r="W255" s="129"/>
      <c r="X255" s="129"/>
      <c r="Y255" s="129"/>
    </row>
    <row r="256" spans="1:25" x14ac:dyDescent="0.35">
      <c r="A256" s="129"/>
      <c r="B256" s="129"/>
      <c r="C256" s="129"/>
      <c r="D256" s="130"/>
      <c r="E256" s="130"/>
      <c r="F256" s="129"/>
      <c r="G256" s="129"/>
      <c r="H256" s="129"/>
      <c r="I256" s="129"/>
      <c r="J256" s="129"/>
      <c r="K256" s="129"/>
      <c r="L256" s="129"/>
      <c r="M256" s="129"/>
      <c r="N256" s="129"/>
      <c r="O256" s="129"/>
      <c r="P256" s="129"/>
      <c r="Q256" s="129"/>
      <c r="R256" s="129"/>
      <c r="S256" s="129"/>
      <c r="T256" s="129"/>
      <c r="U256" s="129"/>
      <c r="V256" s="129"/>
      <c r="W256" s="129"/>
      <c r="X256" s="129"/>
      <c r="Y256" s="129"/>
    </row>
    <row r="257" spans="1:25" x14ac:dyDescent="0.35">
      <c r="A257" s="129"/>
      <c r="B257" s="129"/>
      <c r="C257" s="129"/>
      <c r="D257" s="130"/>
      <c r="E257" s="130"/>
      <c r="F257" s="129"/>
      <c r="G257" s="129"/>
      <c r="H257" s="129"/>
      <c r="I257" s="129"/>
      <c r="J257" s="129"/>
      <c r="K257" s="129"/>
      <c r="L257" s="129"/>
      <c r="M257" s="129"/>
      <c r="N257" s="129"/>
      <c r="O257" s="129"/>
      <c r="P257" s="129"/>
      <c r="Q257" s="129"/>
      <c r="R257" s="129"/>
      <c r="S257" s="129"/>
      <c r="T257" s="129"/>
      <c r="U257" s="129"/>
      <c r="V257" s="129"/>
      <c r="W257" s="129"/>
      <c r="X257" s="129"/>
      <c r="Y257" s="129"/>
    </row>
    <row r="258" spans="1:25" x14ac:dyDescent="0.35">
      <c r="A258" s="129"/>
      <c r="B258" s="129"/>
      <c r="C258" s="129"/>
      <c r="D258" s="130"/>
      <c r="E258" s="130"/>
      <c r="F258" s="129"/>
      <c r="G258" s="129"/>
      <c r="H258" s="129"/>
      <c r="I258" s="129"/>
      <c r="J258" s="129"/>
      <c r="K258" s="129"/>
      <c r="L258" s="129"/>
      <c r="M258" s="129"/>
      <c r="N258" s="129"/>
      <c r="O258" s="129"/>
      <c r="P258" s="129"/>
      <c r="Q258" s="129"/>
      <c r="R258" s="129"/>
      <c r="S258" s="129"/>
      <c r="T258" s="129"/>
      <c r="U258" s="129"/>
      <c r="V258" s="129"/>
      <c r="W258" s="129"/>
      <c r="X258" s="129"/>
      <c r="Y258" s="129"/>
    </row>
    <row r="259" spans="1:25" x14ac:dyDescent="0.35">
      <c r="A259" s="129"/>
      <c r="B259" s="129"/>
      <c r="C259" s="129"/>
      <c r="D259" s="130"/>
      <c r="E259" s="130"/>
      <c r="F259" s="129"/>
      <c r="G259" s="129"/>
      <c r="H259" s="129"/>
      <c r="I259" s="129"/>
      <c r="J259" s="129"/>
      <c r="K259" s="129"/>
      <c r="L259" s="129"/>
      <c r="M259" s="129"/>
      <c r="N259" s="129"/>
      <c r="O259" s="129"/>
      <c r="P259" s="129"/>
      <c r="Q259" s="129"/>
      <c r="R259" s="129"/>
      <c r="S259" s="129"/>
      <c r="T259" s="129"/>
      <c r="U259" s="129"/>
      <c r="V259" s="129"/>
      <c r="W259" s="129"/>
      <c r="X259" s="129"/>
      <c r="Y259" s="129"/>
    </row>
    <row r="260" spans="1:25" x14ac:dyDescent="0.35">
      <c r="A260" s="129"/>
      <c r="B260" s="129"/>
      <c r="C260" s="129"/>
      <c r="D260" s="130"/>
      <c r="E260" s="130"/>
      <c r="F260" s="129"/>
      <c r="G260" s="129"/>
      <c r="H260" s="129"/>
      <c r="I260" s="129"/>
      <c r="J260" s="129"/>
      <c r="K260" s="129"/>
      <c r="L260" s="129"/>
      <c r="M260" s="129"/>
      <c r="N260" s="129"/>
      <c r="O260" s="129"/>
      <c r="P260" s="129"/>
      <c r="Q260" s="129"/>
      <c r="R260" s="129"/>
      <c r="S260" s="129"/>
      <c r="T260" s="129"/>
      <c r="U260" s="129"/>
      <c r="V260" s="129"/>
      <c r="W260" s="129"/>
      <c r="X260" s="129"/>
      <c r="Y260" s="129"/>
    </row>
    <row r="261" spans="1:25" x14ac:dyDescent="0.35">
      <c r="A261" s="129"/>
      <c r="B261" s="129"/>
      <c r="C261" s="129"/>
      <c r="D261" s="130"/>
      <c r="E261" s="130"/>
      <c r="F261" s="129"/>
      <c r="G261" s="129"/>
      <c r="H261" s="129"/>
      <c r="I261" s="129"/>
      <c r="J261" s="129"/>
      <c r="K261" s="129"/>
      <c r="L261" s="129"/>
      <c r="M261" s="129"/>
      <c r="N261" s="129"/>
      <c r="O261" s="129"/>
      <c r="P261" s="129"/>
      <c r="Q261" s="129"/>
      <c r="R261" s="129"/>
      <c r="S261" s="129"/>
      <c r="T261" s="129"/>
      <c r="U261" s="129"/>
      <c r="V261" s="129"/>
      <c r="W261" s="129"/>
      <c r="X261" s="129"/>
      <c r="Y261" s="129"/>
    </row>
    <row r="262" spans="1:25" x14ac:dyDescent="0.35">
      <c r="A262" s="129"/>
      <c r="B262" s="129"/>
      <c r="C262" s="129"/>
      <c r="D262" s="130"/>
      <c r="E262" s="130"/>
      <c r="F262" s="129"/>
      <c r="G262" s="129"/>
      <c r="H262" s="129"/>
      <c r="I262" s="129"/>
      <c r="J262" s="129"/>
      <c r="K262" s="129"/>
      <c r="L262" s="129"/>
      <c r="M262" s="129"/>
      <c r="N262" s="129"/>
      <c r="O262" s="129"/>
      <c r="P262" s="129"/>
      <c r="Q262" s="129"/>
      <c r="R262" s="129"/>
      <c r="S262" s="129"/>
      <c r="T262" s="129"/>
      <c r="U262" s="129"/>
      <c r="V262" s="129"/>
      <c r="W262" s="129"/>
      <c r="X262" s="129"/>
      <c r="Y262" s="129"/>
    </row>
    <row r="263" spans="1:25" x14ac:dyDescent="0.35">
      <c r="A263" s="129"/>
      <c r="B263" s="129"/>
      <c r="C263" s="129"/>
      <c r="D263" s="130"/>
      <c r="E263" s="130"/>
      <c r="F263" s="129"/>
      <c r="G263" s="129"/>
      <c r="H263" s="129"/>
      <c r="I263" s="129"/>
      <c r="J263" s="129"/>
      <c r="K263" s="129"/>
      <c r="L263" s="129"/>
      <c r="M263" s="129"/>
      <c r="N263" s="129"/>
      <c r="O263" s="129"/>
      <c r="P263" s="129"/>
      <c r="Q263" s="129"/>
      <c r="R263" s="129"/>
      <c r="S263" s="129"/>
      <c r="T263" s="129"/>
      <c r="U263" s="129"/>
      <c r="V263" s="129"/>
      <c r="W263" s="129"/>
      <c r="X263" s="129"/>
      <c r="Y263" s="129"/>
    </row>
    <row r="264" spans="1:25" x14ac:dyDescent="0.35">
      <c r="A264" s="129"/>
      <c r="B264" s="129"/>
      <c r="C264" s="129"/>
      <c r="D264" s="130"/>
      <c r="E264" s="130"/>
      <c r="F264" s="129"/>
      <c r="G264" s="129"/>
      <c r="H264" s="129"/>
      <c r="I264" s="129"/>
      <c r="J264" s="129"/>
      <c r="K264" s="129"/>
      <c r="L264" s="129"/>
      <c r="M264" s="129"/>
      <c r="N264" s="129"/>
      <c r="O264" s="129"/>
      <c r="P264" s="129"/>
      <c r="Q264" s="129"/>
      <c r="R264" s="129"/>
      <c r="S264" s="129"/>
      <c r="T264" s="129"/>
      <c r="U264" s="129"/>
      <c r="V264" s="129"/>
      <c r="W264" s="129"/>
      <c r="X264" s="129"/>
      <c r="Y264" s="129"/>
    </row>
    <row r="265" spans="1:25" x14ac:dyDescent="0.35">
      <c r="A265" s="129"/>
      <c r="B265" s="129"/>
      <c r="C265" s="129"/>
      <c r="D265" s="130"/>
      <c r="E265" s="130"/>
      <c r="F265" s="129"/>
      <c r="G265" s="129"/>
      <c r="H265" s="129"/>
      <c r="I265" s="129"/>
      <c r="J265" s="129"/>
      <c r="K265" s="129"/>
      <c r="L265" s="129"/>
      <c r="M265" s="129"/>
      <c r="N265" s="129"/>
      <c r="O265" s="129"/>
      <c r="P265" s="129"/>
      <c r="Q265" s="129"/>
      <c r="R265" s="129"/>
      <c r="S265" s="129"/>
      <c r="T265" s="129"/>
      <c r="U265" s="129"/>
      <c r="V265" s="129"/>
      <c r="W265" s="129"/>
      <c r="X265" s="129"/>
      <c r="Y265" s="129"/>
    </row>
    <row r="266" spans="1:25" x14ac:dyDescent="0.35">
      <c r="A266" s="129"/>
      <c r="B266" s="129"/>
      <c r="C266" s="129"/>
      <c r="D266" s="130"/>
      <c r="E266" s="130"/>
      <c r="F266" s="129"/>
      <c r="G266" s="129"/>
      <c r="H266" s="129"/>
      <c r="I266" s="129"/>
      <c r="J266" s="129"/>
      <c r="K266" s="129"/>
      <c r="L266" s="129"/>
      <c r="M266" s="129"/>
      <c r="N266" s="129"/>
      <c r="O266" s="129"/>
      <c r="P266" s="129"/>
      <c r="Q266" s="129"/>
      <c r="R266" s="129"/>
      <c r="S266" s="129"/>
      <c r="T266" s="129"/>
      <c r="U266" s="129"/>
      <c r="V266" s="129"/>
      <c r="W266" s="129"/>
      <c r="X266" s="129"/>
      <c r="Y266" s="129"/>
    </row>
    <row r="267" spans="1:25" x14ac:dyDescent="0.35">
      <c r="A267" s="129"/>
      <c r="B267" s="129"/>
      <c r="C267" s="129"/>
      <c r="D267" s="130"/>
      <c r="E267" s="130"/>
      <c r="F267" s="129"/>
      <c r="G267" s="129"/>
      <c r="H267" s="129"/>
      <c r="I267" s="129"/>
      <c r="J267" s="129"/>
      <c r="K267" s="129"/>
      <c r="L267" s="129"/>
      <c r="M267" s="129"/>
      <c r="N267" s="129"/>
      <c r="O267" s="129"/>
      <c r="P267" s="129"/>
      <c r="Q267" s="129"/>
      <c r="R267" s="129"/>
      <c r="S267" s="129"/>
      <c r="T267" s="129"/>
      <c r="U267" s="129"/>
      <c r="V267" s="129"/>
      <c r="W267" s="129"/>
      <c r="X267" s="129"/>
      <c r="Y267" s="129"/>
    </row>
    <row r="268" spans="1:25" x14ac:dyDescent="0.35">
      <c r="A268" s="129"/>
      <c r="B268" s="129"/>
      <c r="C268" s="129"/>
      <c r="D268" s="130"/>
      <c r="E268" s="130"/>
      <c r="F268" s="129"/>
      <c r="G268" s="129"/>
      <c r="H268" s="129"/>
      <c r="I268" s="129"/>
      <c r="J268" s="129"/>
      <c r="K268" s="129"/>
      <c r="L268" s="129"/>
      <c r="M268" s="129"/>
      <c r="N268" s="129"/>
      <c r="O268" s="129"/>
      <c r="P268" s="129"/>
      <c r="Q268" s="129"/>
      <c r="R268" s="129"/>
      <c r="S268" s="129"/>
      <c r="T268" s="129"/>
      <c r="U268" s="129"/>
      <c r="V268" s="129"/>
      <c r="W268" s="129"/>
      <c r="X268" s="129"/>
      <c r="Y268" s="129"/>
    </row>
    <row r="269" spans="1:25" x14ac:dyDescent="0.35">
      <c r="A269" s="129"/>
      <c r="B269" s="129"/>
      <c r="C269" s="129"/>
      <c r="D269" s="130"/>
      <c r="E269" s="130"/>
      <c r="F269" s="129"/>
      <c r="G269" s="129"/>
      <c r="H269" s="129"/>
      <c r="I269" s="129"/>
      <c r="J269" s="129"/>
      <c r="K269" s="129"/>
      <c r="L269" s="129"/>
      <c r="M269" s="129"/>
      <c r="N269" s="129"/>
      <c r="O269" s="129"/>
      <c r="P269" s="129"/>
      <c r="Q269" s="129"/>
      <c r="R269" s="129"/>
      <c r="S269" s="129"/>
      <c r="T269" s="129"/>
      <c r="U269" s="129"/>
      <c r="V269" s="129"/>
      <c r="W269" s="129"/>
      <c r="X269" s="129"/>
      <c r="Y269" s="129"/>
    </row>
    <row r="270" spans="1:25" x14ac:dyDescent="0.35">
      <c r="A270" s="129"/>
      <c r="B270" s="129"/>
      <c r="C270" s="129"/>
      <c r="D270" s="130"/>
      <c r="E270" s="130"/>
      <c r="F270" s="129"/>
      <c r="G270" s="129"/>
      <c r="H270" s="129"/>
      <c r="I270" s="129"/>
      <c r="J270" s="129"/>
      <c r="K270" s="129"/>
      <c r="L270" s="129"/>
      <c r="M270" s="129"/>
      <c r="N270" s="129"/>
      <c r="O270" s="129"/>
      <c r="P270" s="129"/>
      <c r="Q270" s="129"/>
      <c r="R270" s="129"/>
      <c r="S270" s="129"/>
      <c r="T270" s="129"/>
      <c r="U270" s="129"/>
      <c r="V270" s="129"/>
      <c r="W270" s="129"/>
      <c r="X270" s="129"/>
      <c r="Y270" s="129"/>
    </row>
    <row r="271" spans="1:25" x14ac:dyDescent="0.35">
      <c r="A271" s="129"/>
      <c r="B271" s="129"/>
      <c r="C271" s="129"/>
      <c r="D271" s="130"/>
      <c r="E271" s="130"/>
      <c r="F271" s="129"/>
      <c r="G271" s="129"/>
      <c r="H271" s="129"/>
      <c r="I271" s="129"/>
      <c r="J271" s="129"/>
      <c r="K271" s="129"/>
      <c r="L271" s="129"/>
      <c r="M271" s="129"/>
      <c r="N271" s="129"/>
      <c r="O271" s="129"/>
      <c r="P271" s="129"/>
      <c r="Q271" s="129"/>
      <c r="R271" s="129"/>
      <c r="S271" s="129"/>
      <c r="T271" s="129"/>
      <c r="U271" s="129"/>
      <c r="V271" s="129"/>
      <c r="W271" s="129"/>
      <c r="X271" s="129"/>
      <c r="Y271" s="129"/>
    </row>
    <row r="272" spans="1:25" x14ac:dyDescent="0.35">
      <c r="A272" s="129"/>
      <c r="B272" s="129"/>
      <c r="C272" s="129"/>
      <c r="D272" s="130"/>
      <c r="E272" s="130"/>
      <c r="F272" s="129"/>
      <c r="G272" s="129"/>
      <c r="H272" s="129"/>
      <c r="I272" s="129"/>
      <c r="J272" s="129"/>
      <c r="K272" s="129"/>
      <c r="L272" s="129"/>
      <c r="M272" s="129"/>
      <c r="N272" s="129"/>
      <c r="O272" s="129"/>
      <c r="P272" s="129"/>
      <c r="Q272" s="129"/>
      <c r="R272" s="129"/>
      <c r="S272" s="129"/>
      <c r="T272" s="129"/>
      <c r="U272" s="129"/>
      <c r="V272" s="129"/>
      <c r="W272" s="129"/>
      <c r="X272" s="129"/>
      <c r="Y272" s="129"/>
    </row>
    <row r="273" spans="1:25" x14ac:dyDescent="0.35">
      <c r="A273" s="129"/>
      <c r="B273" s="129"/>
      <c r="C273" s="129"/>
      <c r="D273" s="130"/>
      <c r="E273" s="130"/>
      <c r="F273" s="129"/>
      <c r="G273" s="129"/>
      <c r="H273" s="129"/>
      <c r="I273" s="129"/>
      <c r="J273" s="129"/>
      <c r="K273" s="129"/>
      <c r="L273" s="129"/>
      <c r="M273" s="129"/>
      <c r="N273" s="129"/>
      <c r="O273" s="129"/>
      <c r="P273" s="129"/>
      <c r="Q273" s="129"/>
      <c r="R273" s="129"/>
      <c r="S273" s="129"/>
      <c r="T273" s="129"/>
      <c r="U273" s="129"/>
      <c r="V273" s="129"/>
      <c r="W273" s="129"/>
      <c r="X273" s="129"/>
      <c r="Y273" s="129"/>
    </row>
    <row r="274" spans="1:25" x14ac:dyDescent="0.35">
      <c r="A274" s="129"/>
      <c r="B274" s="129"/>
      <c r="C274" s="129"/>
      <c r="D274" s="130"/>
      <c r="E274" s="130"/>
      <c r="F274" s="129"/>
      <c r="G274" s="129"/>
      <c r="H274" s="129"/>
      <c r="I274" s="129"/>
      <c r="J274" s="129"/>
      <c r="K274" s="129"/>
      <c r="L274" s="129"/>
      <c r="M274" s="129"/>
      <c r="N274" s="129"/>
      <c r="O274" s="129"/>
      <c r="P274" s="129"/>
      <c r="Q274" s="129"/>
      <c r="R274" s="129"/>
      <c r="S274" s="129"/>
      <c r="T274" s="129"/>
      <c r="U274" s="129"/>
      <c r="V274" s="129"/>
      <c r="W274" s="129"/>
      <c r="X274" s="129"/>
      <c r="Y274" s="129"/>
    </row>
    <row r="275" spans="1:25" x14ac:dyDescent="0.35">
      <c r="A275" s="129"/>
      <c r="B275" s="129"/>
      <c r="C275" s="129"/>
      <c r="D275" s="130"/>
      <c r="E275" s="130"/>
      <c r="F275" s="129"/>
      <c r="G275" s="129"/>
      <c r="H275" s="129"/>
      <c r="I275" s="129"/>
      <c r="J275" s="129"/>
      <c r="K275" s="129"/>
      <c r="L275" s="129"/>
      <c r="M275" s="129"/>
      <c r="N275" s="129"/>
      <c r="O275" s="129"/>
      <c r="P275" s="129"/>
      <c r="Q275" s="129"/>
      <c r="R275" s="129"/>
      <c r="S275" s="129"/>
      <c r="T275" s="129"/>
      <c r="U275" s="129"/>
      <c r="V275" s="129"/>
      <c r="W275" s="129"/>
      <c r="X275" s="129"/>
      <c r="Y275" s="129"/>
    </row>
    <row r="276" spans="1:25" x14ac:dyDescent="0.35">
      <c r="A276" s="129"/>
      <c r="B276" s="129"/>
      <c r="C276" s="129"/>
      <c r="D276" s="130"/>
      <c r="E276" s="130"/>
      <c r="F276" s="129"/>
      <c r="G276" s="129"/>
      <c r="H276" s="129"/>
      <c r="I276" s="129"/>
      <c r="J276" s="129"/>
      <c r="K276" s="129"/>
      <c r="L276" s="129"/>
      <c r="M276" s="129"/>
      <c r="N276" s="129"/>
      <c r="O276" s="129"/>
      <c r="P276" s="129"/>
      <c r="Q276" s="129"/>
      <c r="R276" s="129"/>
      <c r="S276" s="129"/>
      <c r="T276" s="129"/>
      <c r="U276" s="129"/>
      <c r="V276" s="129"/>
      <c r="W276" s="129"/>
      <c r="X276" s="129"/>
      <c r="Y276" s="129"/>
    </row>
    <row r="277" spans="1:25" x14ac:dyDescent="0.35">
      <c r="A277" s="129"/>
      <c r="B277" s="129"/>
      <c r="C277" s="129"/>
      <c r="D277" s="130"/>
      <c r="E277" s="130"/>
      <c r="F277" s="129"/>
      <c r="G277" s="129"/>
      <c r="H277" s="129"/>
      <c r="I277" s="129"/>
      <c r="J277" s="129"/>
      <c r="K277" s="129"/>
      <c r="L277" s="129"/>
      <c r="M277" s="129"/>
      <c r="N277" s="129"/>
      <c r="O277" s="129"/>
      <c r="P277" s="129"/>
      <c r="Q277" s="129"/>
      <c r="R277" s="129"/>
      <c r="S277" s="129"/>
      <c r="T277" s="129"/>
      <c r="U277" s="129"/>
      <c r="V277" s="129"/>
      <c r="W277" s="129"/>
      <c r="X277" s="129"/>
      <c r="Y277" s="129"/>
    </row>
    <row r="278" spans="1:25" x14ac:dyDescent="0.35">
      <c r="A278" s="129"/>
      <c r="B278" s="129"/>
      <c r="C278" s="129"/>
      <c r="D278" s="130"/>
      <c r="E278" s="130"/>
      <c r="F278" s="129"/>
      <c r="G278" s="129"/>
      <c r="H278" s="129"/>
      <c r="I278" s="129"/>
      <c r="J278" s="129"/>
      <c r="K278" s="129"/>
      <c r="L278" s="129"/>
      <c r="M278" s="129"/>
      <c r="N278" s="129"/>
      <c r="O278" s="129"/>
      <c r="P278" s="129"/>
      <c r="Q278" s="129"/>
      <c r="R278" s="129"/>
      <c r="S278" s="129"/>
      <c r="T278" s="129"/>
      <c r="U278" s="129"/>
      <c r="V278" s="129"/>
      <c r="W278" s="129"/>
      <c r="X278" s="129"/>
      <c r="Y278" s="129"/>
    </row>
    <row r="279" spans="1:25" x14ac:dyDescent="0.35">
      <c r="A279" s="129"/>
      <c r="B279" s="129"/>
      <c r="C279" s="129"/>
      <c r="D279" s="130"/>
      <c r="E279" s="130"/>
      <c r="F279" s="129"/>
      <c r="G279" s="129"/>
      <c r="H279" s="129"/>
      <c r="I279" s="129"/>
      <c r="J279" s="129"/>
      <c r="K279" s="129"/>
      <c r="L279" s="129"/>
      <c r="M279" s="129"/>
      <c r="N279" s="129"/>
      <c r="O279" s="129"/>
      <c r="P279" s="129"/>
      <c r="Q279" s="129"/>
      <c r="R279" s="129"/>
      <c r="S279" s="129"/>
      <c r="T279" s="129"/>
      <c r="U279" s="129"/>
      <c r="V279" s="129"/>
      <c r="W279" s="129"/>
      <c r="X279" s="129"/>
      <c r="Y279" s="129"/>
    </row>
    <row r="280" spans="1:25" x14ac:dyDescent="0.35">
      <c r="A280" s="129"/>
      <c r="B280" s="129"/>
      <c r="C280" s="129"/>
      <c r="D280" s="130"/>
      <c r="E280" s="130"/>
      <c r="F280" s="129"/>
      <c r="G280" s="129"/>
      <c r="H280" s="129"/>
      <c r="I280" s="129"/>
      <c r="J280" s="129"/>
      <c r="K280" s="129"/>
      <c r="L280" s="129"/>
      <c r="M280" s="129"/>
      <c r="N280" s="129"/>
      <c r="O280" s="129"/>
      <c r="P280" s="129"/>
      <c r="Q280" s="129"/>
      <c r="R280" s="129"/>
      <c r="S280" s="129"/>
      <c r="T280" s="129"/>
      <c r="U280" s="129"/>
      <c r="V280" s="129"/>
      <c r="W280" s="129"/>
      <c r="X280" s="129"/>
      <c r="Y280" s="129"/>
    </row>
    <row r="281" spans="1:25" x14ac:dyDescent="0.35">
      <c r="A281" s="129"/>
      <c r="B281" s="129"/>
      <c r="C281" s="129"/>
      <c r="D281" s="130"/>
      <c r="E281" s="130"/>
      <c r="F281" s="129"/>
      <c r="G281" s="129"/>
      <c r="H281" s="129"/>
      <c r="I281" s="129"/>
      <c r="J281" s="129"/>
      <c r="K281" s="129"/>
      <c r="L281" s="129"/>
      <c r="M281" s="129"/>
      <c r="N281" s="129"/>
      <c r="O281" s="129"/>
      <c r="P281" s="129"/>
      <c r="Q281" s="129"/>
      <c r="R281" s="129"/>
      <c r="S281" s="129"/>
      <c r="T281" s="129"/>
      <c r="U281" s="129"/>
      <c r="V281" s="129"/>
      <c r="W281" s="129"/>
      <c r="X281" s="129"/>
      <c r="Y281" s="129"/>
    </row>
    <row r="282" spans="1:25" x14ac:dyDescent="0.35">
      <c r="A282" s="129"/>
      <c r="B282" s="129"/>
      <c r="C282" s="129"/>
      <c r="D282" s="130"/>
      <c r="E282" s="130"/>
      <c r="F282" s="129"/>
      <c r="G282" s="129"/>
      <c r="H282" s="129"/>
      <c r="I282" s="129"/>
      <c r="J282" s="129"/>
      <c r="K282" s="129"/>
      <c r="L282" s="129"/>
      <c r="M282" s="129"/>
      <c r="N282" s="129"/>
      <c r="O282" s="129"/>
      <c r="P282" s="129"/>
      <c r="Q282" s="129"/>
      <c r="R282" s="129"/>
      <c r="S282" s="129"/>
      <c r="T282" s="129"/>
      <c r="U282" s="129"/>
      <c r="V282" s="129"/>
      <c r="W282" s="129"/>
      <c r="X282" s="129"/>
      <c r="Y282" s="129"/>
    </row>
    <row r="283" spans="1:25" x14ac:dyDescent="0.35">
      <c r="A283" s="129"/>
      <c r="B283" s="129"/>
      <c r="C283" s="129"/>
      <c r="D283" s="130"/>
      <c r="E283" s="130"/>
      <c r="F283" s="129"/>
      <c r="G283" s="129"/>
      <c r="H283" s="129"/>
      <c r="I283" s="129"/>
      <c r="J283" s="129"/>
      <c r="K283" s="129"/>
      <c r="L283" s="129"/>
      <c r="M283" s="129"/>
      <c r="N283" s="129"/>
      <c r="O283" s="129"/>
      <c r="P283" s="129"/>
      <c r="Q283" s="129"/>
      <c r="R283" s="129"/>
      <c r="S283" s="129"/>
      <c r="T283" s="129"/>
      <c r="U283" s="129"/>
      <c r="V283" s="129"/>
      <c r="W283" s="129"/>
      <c r="X283" s="129"/>
      <c r="Y283" s="129"/>
    </row>
    <row r="284" spans="1:25" x14ac:dyDescent="0.35">
      <c r="A284" s="129"/>
      <c r="B284" s="129"/>
      <c r="C284" s="129"/>
      <c r="D284" s="130"/>
      <c r="E284" s="130"/>
      <c r="F284" s="129"/>
      <c r="G284" s="129"/>
      <c r="H284" s="129"/>
      <c r="I284" s="129"/>
      <c r="J284" s="129"/>
      <c r="K284" s="129"/>
      <c r="L284" s="129"/>
      <c r="M284" s="129"/>
      <c r="N284" s="129"/>
      <c r="O284" s="129"/>
      <c r="P284" s="129"/>
      <c r="Q284" s="129"/>
      <c r="R284" s="129"/>
      <c r="S284" s="129"/>
      <c r="T284" s="129"/>
      <c r="U284" s="129"/>
      <c r="V284" s="129"/>
      <c r="W284" s="129"/>
      <c r="X284" s="129"/>
      <c r="Y284" s="129"/>
    </row>
    <row r="285" spans="1:25" x14ac:dyDescent="0.35">
      <c r="A285" s="129"/>
      <c r="B285" s="129"/>
      <c r="C285" s="129"/>
      <c r="D285" s="130"/>
      <c r="E285" s="130"/>
      <c r="F285" s="129"/>
      <c r="G285" s="129"/>
      <c r="H285" s="129"/>
      <c r="I285" s="129"/>
      <c r="J285" s="129"/>
      <c r="K285" s="129"/>
      <c r="L285" s="129"/>
      <c r="M285" s="129"/>
      <c r="N285" s="129"/>
      <c r="O285" s="129"/>
      <c r="P285" s="129"/>
      <c r="Q285" s="129"/>
      <c r="R285" s="129"/>
      <c r="S285" s="129"/>
      <c r="T285" s="129"/>
      <c r="U285" s="129"/>
      <c r="V285" s="129"/>
      <c r="W285" s="129"/>
      <c r="X285" s="129"/>
      <c r="Y285" s="129"/>
    </row>
    <row r="286" spans="1:25" x14ac:dyDescent="0.35">
      <c r="A286" s="129"/>
      <c r="B286" s="129"/>
      <c r="C286" s="129"/>
      <c r="D286" s="130"/>
      <c r="E286" s="130"/>
      <c r="F286" s="129"/>
      <c r="G286" s="129"/>
      <c r="H286" s="129"/>
      <c r="I286" s="129"/>
      <c r="J286" s="129"/>
      <c r="K286" s="129"/>
      <c r="L286" s="129"/>
      <c r="M286" s="129"/>
      <c r="N286" s="129"/>
      <c r="O286" s="129"/>
      <c r="P286" s="129"/>
      <c r="Q286" s="129"/>
      <c r="R286" s="129"/>
      <c r="S286" s="129"/>
      <c r="T286" s="129"/>
      <c r="U286" s="129"/>
      <c r="V286" s="129"/>
      <c r="W286" s="129"/>
      <c r="X286" s="129"/>
      <c r="Y286" s="129"/>
    </row>
    <row r="287" spans="1:25" x14ac:dyDescent="0.35">
      <c r="A287" s="129"/>
      <c r="B287" s="129"/>
      <c r="C287" s="129"/>
      <c r="D287" s="130"/>
      <c r="E287" s="130"/>
      <c r="F287" s="129"/>
      <c r="G287" s="129"/>
      <c r="H287" s="129"/>
      <c r="I287" s="129"/>
      <c r="J287" s="129"/>
      <c r="K287" s="129"/>
      <c r="L287" s="129"/>
      <c r="M287" s="129"/>
      <c r="N287" s="129"/>
      <c r="O287" s="129"/>
      <c r="P287" s="129"/>
      <c r="Q287" s="129"/>
      <c r="R287" s="129"/>
      <c r="S287" s="129"/>
      <c r="T287" s="129"/>
      <c r="U287" s="129"/>
      <c r="V287" s="129"/>
      <c r="W287" s="129"/>
      <c r="X287" s="129"/>
      <c r="Y287" s="129"/>
    </row>
    <row r="288" spans="1:25" x14ac:dyDescent="0.35">
      <c r="A288" s="129"/>
      <c r="B288" s="129"/>
      <c r="C288" s="129"/>
      <c r="D288" s="130"/>
      <c r="E288" s="130"/>
      <c r="F288" s="129"/>
      <c r="G288" s="129"/>
      <c r="H288" s="129"/>
      <c r="I288" s="129"/>
      <c r="J288" s="129"/>
      <c r="K288" s="129"/>
      <c r="L288" s="129"/>
      <c r="M288" s="129"/>
      <c r="N288" s="129"/>
      <c r="O288" s="129"/>
      <c r="P288" s="129"/>
      <c r="Q288" s="129"/>
      <c r="R288" s="129"/>
      <c r="S288" s="129"/>
      <c r="T288" s="129"/>
      <c r="U288" s="129"/>
      <c r="V288" s="129"/>
      <c r="W288" s="129"/>
      <c r="X288" s="129"/>
      <c r="Y288" s="129"/>
    </row>
    <row r="289" spans="1:25" x14ac:dyDescent="0.35">
      <c r="A289" s="129"/>
      <c r="B289" s="129"/>
      <c r="C289" s="129"/>
      <c r="D289" s="130"/>
      <c r="E289" s="130"/>
      <c r="F289" s="129"/>
      <c r="G289" s="129"/>
      <c r="H289" s="129"/>
      <c r="I289" s="129"/>
      <c r="J289" s="129"/>
      <c r="K289" s="129"/>
      <c r="L289" s="129"/>
      <c r="M289" s="129"/>
      <c r="N289" s="129"/>
      <c r="O289" s="129"/>
      <c r="P289" s="129"/>
      <c r="Q289" s="129"/>
      <c r="R289" s="129"/>
      <c r="S289" s="129"/>
      <c r="T289" s="129"/>
      <c r="U289" s="129"/>
      <c r="V289" s="129"/>
      <c r="W289" s="129"/>
      <c r="X289" s="129"/>
      <c r="Y289" s="129"/>
    </row>
    <row r="290" spans="1:25" x14ac:dyDescent="0.35">
      <c r="A290" s="129"/>
      <c r="B290" s="129"/>
      <c r="C290" s="129"/>
      <c r="D290" s="130"/>
      <c r="E290" s="130"/>
      <c r="F290" s="129"/>
      <c r="G290" s="129"/>
      <c r="H290" s="129"/>
      <c r="I290" s="129"/>
      <c r="J290" s="129"/>
      <c r="K290" s="129"/>
      <c r="L290" s="129"/>
      <c r="M290" s="129"/>
      <c r="N290" s="129"/>
      <c r="O290" s="129"/>
      <c r="P290" s="129"/>
      <c r="Q290" s="129"/>
      <c r="R290" s="129"/>
      <c r="S290" s="129"/>
      <c r="T290" s="129"/>
      <c r="U290" s="129"/>
      <c r="V290" s="129"/>
      <c r="W290" s="129"/>
      <c r="X290" s="129"/>
      <c r="Y290" s="129"/>
    </row>
    <row r="291" spans="1:25" x14ac:dyDescent="0.35">
      <c r="A291" s="129"/>
      <c r="B291" s="129"/>
      <c r="C291" s="129"/>
      <c r="D291" s="130"/>
      <c r="E291" s="130"/>
      <c r="F291" s="129"/>
      <c r="G291" s="129"/>
      <c r="H291" s="129"/>
      <c r="I291" s="129"/>
      <c r="J291" s="129"/>
      <c r="K291" s="129"/>
      <c r="L291" s="129"/>
      <c r="M291" s="129"/>
      <c r="N291" s="129"/>
      <c r="O291" s="129"/>
      <c r="P291" s="129"/>
      <c r="Q291" s="129"/>
      <c r="R291" s="129"/>
      <c r="S291" s="129"/>
      <c r="T291" s="129"/>
      <c r="U291" s="129"/>
      <c r="V291" s="129"/>
      <c r="W291" s="129"/>
      <c r="X291" s="129"/>
      <c r="Y291" s="129"/>
    </row>
    <row r="292" spans="1:25" x14ac:dyDescent="0.35">
      <c r="A292" s="129"/>
      <c r="B292" s="129"/>
      <c r="C292" s="129"/>
      <c r="D292" s="130"/>
      <c r="E292" s="130"/>
      <c r="F292" s="129"/>
      <c r="G292" s="129"/>
      <c r="H292" s="129"/>
      <c r="I292" s="129"/>
      <c r="J292" s="129"/>
      <c r="K292" s="129"/>
      <c r="L292" s="129"/>
      <c r="M292" s="129"/>
      <c r="N292" s="129"/>
      <c r="O292" s="129"/>
      <c r="P292" s="129"/>
      <c r="Q292" s="129"/>
      <c r="R292" s="129"/>
      <c r="S292" s="129"/>
      <c r="T292" s="129"/>
      <c r="U292" s="129"/>
      <c r="V292" s="129"/>
      <c r="W292" s="129"/>
      <c r="X292" s="129"/>
      <c r="Y292" s="129"/>
    </row>
    <row r="293" spans="1:25" x14ac:dyDescent="0.35">
      <c r="A293" s="129"/>
      <c r="B293" s="129"/>
      <c r="C293" s="129"/>
      <c r="D293" s="130"/>
      <c r="E293" s="130"/>
      <c r="F293" s="129"/>
      <c r="G293" s="129"/>
      <c r="H293" s="129"/>
      <c r="I293" s="129"/>
      <c r="J293" s="129"/>
      <c r="K293" s="129"/>
      <c r="L293" s="129"/>
      <c r="M293" s="129"/>
      <c r="N293" s="129"/>
      <c r="O293" s="129"/>
      <c r="P293" s="129"/>
      <c r="Q293" s="129"/>
      <c r="R293" s="129"/>
      <c r="S293" s="129"/>
      <c r="T293" s="129"/>
      <c r="U293" s="129"/>
      <c r="V293" s="129"/>
      <c r="W293" s="129"/>
      <c r="X293" s="129"/>
      <c r="Y293" s="129"/>
    </row>
    <row r="294" spans="1:25" x14ac:dyDescent="0.35">
      <c r="A294" s="129"/>
      <c r="B294" s="129"/>
      <c r="C294" s="129"/>
      <c r="D294" s="130"/>
      <c r="E294" s="130"/>
      <c r="F294" s="129"/>
      <c r="G294" s="129"/>
      <c r="H294" s="129"/>
      <c r="I294" s="129"/>
      <c r="J294" s="129"/>
      <c r="K294" s="129"/>
      <c r="L294" s="129"/>
      <c r="M294" s="129"/>
      <c r="N294" s="129"/>
      <c r="O294" s="129"/>
      <c r="P294" s="129"/>
      <c r="Q294" s="129"/>
      <c r="R294" s="129"/>
      <c r="S294" s="129"/>
      <c r="T294" s="129"/>
      <c r="U294" s="129"/>
      <c r="V294" s="129"/>
      <c r="W294" s="129"/>
      <c r="X294" s="129"/>
      <c r="Y294" s="129"/>
    </row>
    <row r="295" spans="1:25" x14ac:dyDescent="0.35">
      <c r="A295" s="129"/>
      <c r="B295" s="129"/>
      <c r="C295" s="129"/>
      <c r="D295" s="130"/>
      <c r="E295" s="130"/>
      <c r="F295" s="129"/>
      <c r="G295" s="129"/>
      <c r="H295" s="129"/>
      <c r="I295" s="129"/>
      <c r="J295" s="129"/>
      <c r="K295" s="129"/>
      <c r="L295" s="129"/>
      <c r="M295" s="129"/>
      <c r="N295" s="129"/>
      <c r="O295" s="129"/>
      <c r="P295" s="129"/>
      <c r="Q295" s="129"/>
      <c r="R295" s="129"/>
      <c r="S295" s="129"/>
      <c r="T295" s="129"/>
      <c r="U295" s="129"/>
      <c r="V295" s="129"/>
      <c r="W295" s="129"/>
      <c r="X295" s="129"/>
      <c r="Y295" s="129"/>
    </row>
    <row r="296" spans="1:25" x14ac:dyDescent="0.35">
      <c r="A296" s="129"/>
      <c r="B296" s="129"/>
      <c r="C296" s="129"/>
      <c r="D296" s="130"/>
      <c r="E296" s="130"/>
      <c r="F296" s="129"/>
      <c r="G296" s="129"/>
      <c r="H296" s="129"/>
      <c r="I296" s="129"/>
      <c r="J296" s="129"/>
      <c r="K296" s="129"/>
      <c r="L296" s="129"/>
      <c r="M296" s="129"/>
      <c r="N296" s="129"/>
      <c r="O296" s="129"/>
      <c r="P296" s="129"/>
      <c r="Q296" s="129"/>
      <c r="R296" s="129"/>
      <c r="S296" s="129"/>
      <c r="T296" s="129"/>
      <c r="U296" s="129"/>
      <c r="V296" s="129"/>
      <c r="W296" s="129"/>
      <c r="X296" s="129"/>
      <c r="Y296" s="129"/>
    </row>
    <row r="297" spans="1:25" x14ac:dyDescent="0.35">
      <c r="A297" s="129"/>
      <c r="B297" s="129"/>
      <c r="C297" s="129"/>
      <c r="D297" s="130"/>
      <c r="E297" s="130"/>
      <c r="F297" s="129"/>
      <c r="G297" s="129"/>
      <c r="H297" s="129"/>
      <c r="I297" s="129"/>
      <c r="J297" s="129"/>
      <c r="K297" s="129"/>
      <c r="L297" s="129"/>
      <c r="M297" s="129"/>
      <c r="N297" s="129"/>
      <c r="O297" s="129"/>
      <c r="P297" s="129"/>
      <c r="Q297" s="129"/>
      <c r="R297" s="129"/>
      <c r="S297" s="129"/>
      <c r="T297" s="129"/>
      <c r="U297" s="129"/>
      <c r="V297" s="129"/>
      <c r="W297" s="129"/>
      <c r="X297" s="129"/>
      <c r="Y297" s="129"/>
    </row>
    <row r="298" spans="1:25" x14ac:dyDescent="0.35">
      <c r="A298" s="129"/>
      <c r="B298" s="129"/>
      <c r="C298" s="129"/>
      <c r="D298" s="130"/>
      <c r="E298" s="130"/>
      <c r="F298" s="129"/>
      <c r="G298" s="129"/>
      <c r="H298" s="129"/>
      <c r="I298" s="129"/>
      <c r="J298" s="129"/>
      <c r="K298" s="129"/>
      <c r="L298" s="129"/>
      <c r="M298" s="129"/>
      <c r="N298" s="129"/>
      <c r="O298" s="129"/>
      <c r="P298" s="129"/>
      <c r="Q298" s="129"/>
      <c r="R298" s="129"/>
      <c r="S298" s="129"/>
      <c r="T298" s="129"/>
      <c r="U298" s="129"/>
      <c r="V298" s="129"/>
      <c r="W298" s="129"/>
      <c r="X298" s="129"/>
      <c r="Y298" s="129"/>
    </row>
    <row r="299" spans="1:25" x14ac:dyDescent="0.35">
      <c r="A299" s="129"/>
      <c r="B299" s="129"/>
      <c r="C299" s="129"/>
      <c r="D299" s="130"/>
      <c r="E299" s="130"/>
      <c r="F299" s="129"/>
      <c r="G299" s="129"/>
      <c r="H299" s="129"/>
      <c r="I299" s="129"/>
      <c r="J299" s="129"/>
      <c r="K299" s="129"/>
      <c r="L299" s="129"/>
      <c r="M299" s="129"/>
      <c r="N299" s="129"/>
      <c r="O299" s="129"/>
      <c r="P299" s="129"/>
      <c r="Q299" s="129"/>
      <c r="R299" s="129"/>
      <c r="S299" s="129"/>
      <c r="T299" s="129"/>
      <c r="U299" s="129"/>
      <c r="V299" s="129"/>
      <c r="W299" s="129"/>
      <c r="X299" s="129"/>
      <c r="Y299" s="129"/>
    </row>
    <row r="300" spans="1:25" x14ac:dyDescent="0.35">
      <c r="A300" s="129"/>
      <c r="B300" s="129"/>
      <c r="C300" s="129"/>
      <c r="D300" s="130"/>
      <c r="E300" s="130"/>
      <c r="F300" s="129"/>
      <c r="G300" s="129"/>
      <c r="H300" s="129"/>
      <c r="I300" s="129"/>
      <c r="J300" s="129"/>
      <c r="K300" s="129"/>
      <c r="L300" s="129"/>
      <c r="M300" s="129"/>
      <c r="N300" s="129"/>
      <c r="O300" s="129"/>
      <c r="P300" s="129"/>
      <c r="Q300" s="129"/>
      <c r="R300" s="129"/>
      <c r="S300" s="129"/>
      <c r="T300" s="129"/>
      <c r="U300" s="129"/>
      <c r="V300" s="129"/>
      <c r="W300" s="129"/>
      <c r="X300" s="129"/>
      <c r="Y300" s="129"/>
    </row>
    <row r="301" spans="1:25" x14ac:dyDescent="0.35">
      <c r="A301" s="129"/>
      <c r="B301" s="129"/>
      <c r="C301" s="129"/>
      <c r="D301" s="130"/>
      <c r="E301" s="130"/>
      <c r="F301" s="129"/>
      <c r="G301" s="129"/>
      <c r="H301" s="129"/>
      <c r="I301" s="129"/>
      <c r="J301" s="129"/>
      <c r="K301" s="129"/>
      <c r="L301" s="129"/>
      <c r="M301" s="129"/>
      <c r="N301" s="129"/>
      <c r="O301" s="129"/>
      <c r="P301" s="129"/>
      <c r="Q301" s="129"/>
      <c r="R301" s="129"/>
      <c r="S301" s="129"/>
      <c r="T301" s="129"/>
      <c r="U301" s="129"/>
      <c r="V301" s="129"/>
      <c r="W301" s="129"/>
      <c r="X301" s="129"/>
      <c r="Y301" s="129"/>
    </row>
    <row r="302" spans="1:25" x14ac:dyDescent="0.35">
      <c r="A302" s="129"/>
      <c r="B302" s="129"/>
      <c r="C302" s="129"/>
      <c r="D302" s="130"/>
      <c r="E302" s="130"/>
      <c r="F302" s="129"/>
      <c r="G302" s="129"/>
      <c r="H302" s="129"/>
      <c r="I302" s="129"/>
      <c r="J302" s="129"/>
      <c r="K302" s="129"/>
      <c r="L302" s="129"/>
      <c r="M302" s="129"/>
      <c r="N302" s="129"/>
      <c r="O302" s="129"/>
      <c r="P302" s="129"/>
      <c r="Q302" s="129"/>
      <c r="R302" s="129"/>
      <c r="S302" s="129"/>
      <c r="T302" s="129"/>
      <c r="U302" s="129"/>
      <c r="V302" s="129"/>
      <c r="W302" s="129"/>
      <c r="X302" s="129"/>
      <c r="Y302" s="129"/>
    </row>
    <row r="303" spans="1:25" x14ac:dyDescent="0.35">
      <c r="A303" s="129"/>
      <c r="B303" s="129"/>
      <c r="C303" s="129"/>
      <c r="D303" s="130"/>
      <c r="E303" s="130"/>
      <c r="F303" s="129"/>
      <c r="G303" s="129"/>
      <c r="H303" s="129"/>
      <c r="I303" s="129"/>
      <c r="J303" s="129"/>
      <c r="K303" s="129"/>
      <c r="L303" s="129"/>
      <c r="M303" s="129"/>
      <c r="N303" s="129"/>
      <c r="O303" s="129"/>
      <c r="P303" s="129"/>
      <c r="Q303" s="129"/>
      <c r="R303" s="129"/>
      <c r="S303" s="129"/>
      <c r="T303" s="129"/>
      <c r="U303" s="129"/>
      <c r="V303" s="129"/>
      <c r="W303" s="129"/>
      <c r="X303" s="129"/>
      <c r="Y303" s="129"/>
    </row>
    <row r="304" spans="1:25" x14ac:dyDescent="0.35">
      <c r="A304" s="129"/>
      <c r="B304" s="129"/>
      <c r="C304" s="129"/>
      <c r="D304" s="130"/>
      <c r="E304" s="130"/>
      <c r="F304" s="129"/>
      <c r="G304" s="129"/>
      <c r="H304" s="129"/>
      <c r="I304" s="129"/>
      <c r="J304" s="129"/>
      <c r="K304" s="129"/>
      <c r="L304" s="129"/>
      <c r="M304" s="129"/>
      <c r="N304" s="129"/>
      <c r="O304" s="129"/>
      <c r="P304" s="129"/>
      <c r="Q304" s="129"/>
      <c r="R304" s="129"/>
      <c r="S304" s="129"/>
      <c r="T304" s="129"/>
      <c r="U304" s="129"/>
      <c r="V304" s="129"/>
      <c r="W304" s="129"/>
      <c r="X304" s="129"/>
      <c r="Y304" s="129"/>
    </row>
    <row r="305" spans="1:25" x14ac:dyDescent="0.35">
      <c r="A305" s="129"/>
      <c r="B305" s="129"/>
      <c r="C305" s="129"/>
      <c r="D305" s="130"/>
      <c r="E305" s="130"/>
      <c r="F305" s="129"/>
      <c r="G305" s="129"/>
      <c r="H305" s="129"/>
      <c r="I305" s="129"/>
      <c r="J305" s="129"/>
      <c r="K305" s="129"/>
      <c r="L305" s="129"/>
      <c r="M305" s="129"/>
      <c r="N305" s="129"/>
      <c r="O305" s="129"/>
      <c r="P305" s="129"/>
      <c r="Q305" s="129"/>
      <c r="R305" s="129"/>
      <c r="S305" s="129"/>
      <c r="T305" s="129"/>
      <c r="U305" s="129"/>
      <c r="V305" s="129"/>
      <c r="W305" s="129"/>
      <c r="X305" s="129"/>
      <c r="Y305" s="129"/>
    </row>
    <row r="306" spans="1:25" x14ac:dyDescent="0.35">
      <c r="A306" s="129"/>
      <c r="B306" s="129"/>
      <c r="C306" s="129"/>
      <c r="D306" s="130"/>
      <c r="E306" s="130"/>
      <c r="F306" s="129"/>
      <c r="G306" s="129"/>
      <c r="H306" s="129"/>
      <c r="I306" s="129"/>
      <c r="J306" s="129"/>
      <c r="K306" s="129"/>
      <c r="L306" s="129"/>
      <c r="M306" s="129"/>
      <c r="N306" s="129"/>
      <c r="O306" s="129"/>
      <c r="P306" s="129"/>
      <c r="Q306" s="129"/>
      <c r="R306" s="129"/>
      <c r="S306" s="129"/>
      <c r="T306" s="129"/>
      <c r="U306" s="129"/>
      <c r="V306" s="129"/>
      <c r="W306" s="129"/>
      <c r="X306" s="129"/>
      <c r="Y306" s="129"/>
    </row>
    <row r="307" spans="1:25" x14ac:dyDescent="0.35">
      <c r="A307" s="129"/>
      <c r="B307" s="129"/>
      <c r="C307" s="129"/>
      <c r="D307" s="130"/>
      <c r="E307" s="130"/>
      <c r="F307" s="129"/>
      <c r="G307" s="129"/>
      <c r="H307" s="129"/>
      <c r="I307" s="129"/>
      <c r="J307" s="129"/>
      <c r="K307" s="129"/>
      <c r="L307" s="129"/>
      <c r="M307" s="129"/>
      <c r="N307" s="129"/>
      <c r="O307" s="129"/>
      <c r="P307" s="129"/>
      <c r="Q307" s="129"/>
      <c r="R307" s="129"/>
      <c r="S307" s="129"/>
      <c r="T307" s="129"/>
      <c r="U307" s="129"/>
      <c r="V307" s="129"/>
      <c r="W307" s="129"/>
      <c r="X307" s="129"/>
      <c r="Y307" s="129"/>
    </row>
    <row r="308" spans="1:25" x14ac:dyDescent="0.35">
      <c r="A308" s="129"/>
      <c r="B308" s="129"/>
      <c r="C308" s="129"/>
      <c r="D308" s="130"/>
      <c r="E308" s="130"/>
      <c r="F308" s="129"/>
      <c r="G308" s="129"/>
      <c r="H308" s="129"/>
      <c r="I308" s="129"/>
      <c r="J308" s="129"/>
      <c r="K308" s="129"/>
      <c r="L308" s="129"/>
      <c r="M308" s="129"/>
      <c r="N308" s="129"/>
      <c r="O308" s="129"/>
      <c r="P308" s="129"/>
      <c r="Q308" s="129"/>
      <c r="R308" s="129"/>
      <c r="S308" s="129"/>
      <c r="T308" s="129"/>
      <c r="U308" s="129"/>
      <c r="V308" s="129"/>
      <c r="W308" s="129"/>
      <c r="X308" s="129"/>
      <c r="Y308" s="129"/>
    </row>
    <row r="309" spans="1:25" x14ac:dyDescent="0.35">
      <c r="A309" s="129"/>
      <c r="B309" s="129"/>
      <c r="C309" s="129"/>
      <c r="D309" s="130"/>
      <c r="E309" s="130"/>
      <c r="F309" s="129"/>
      <c r="G309" s="129"/>
      <c r="H309" s="129"/>
      <c r="I309" s="129"/>
      <c r="J309" s="129"/>
      <c r="K309" s="129"/>
      <c r="L309" s="129"/>
      <c r="M309" s="129"/>
      <c r="N309" s="129"/>
      <c r="O309" s="129"/>
      <c r="P309" s="129"/>
      <c r="Q309" s="129"/>
      <c r="R309" s="129"/>
      <c r="S309" s="129"/>
      <c r="T309" s="129"/>
      <c r="U309" s="129"/>
      <c r="V309" s="129"/>
      <c r="W309" s="129"/>
      <c r="X309" s="129"/>
      <c r="Y309" s="129"/>
    </row>
    <row r="310" spans="1:25" x14ac:dyDescent="0.35">
      <c r="A310" s="129"/>
      <c r="B310" s="129"/>
      <c r="C310" s="129"/>
      <c r="D310" s="130"/>
      <c r="E310" s="130"/>
      <c r="F310" s="129"/>
      <c r="G310" s="129"/>
      <c r="H310" s="129"/>
      <c r="I310" s="129"/>
      <c r="J310" s="129"/>
      <c r="K310" s="129"/>
      <c r="L310" s="129"/>
      <c r="M310" s="129"/>
      <c r="N310" s="129"/>
      <c r="O310" s="129"/>
      <c r="P310" s="129"/>
      <c r="Q310" s="129"/>
      <c r="R310" s="129"/>
      <c r="S310" s="129"/>
      <c r="T310" s="129"/>
      <c r="U310" s="129"/>
      <c r="V310" s="129"/>
      <c r="W310" s="129"/>
      <c r="X310" s="129"/>
      <c r="Y310" s="129"/>
    </row>
    <row r="311" spans="1:25" x14ac:dyDescent="0.35">
      <c r="A311" s="129"/>
      <c r="B311" s="129"/>
      <c r="C311" s="129"/>
      <c r="D311" s="130"/>
      <c r="E311" s="130"/>
      <c r="F311" s="129"/>
      <c r="G311" s="129"/>
      <c r="H311" s="129"/>
      <c r="I311" s="129"/>
      <c r="J311" s="129"/>
      <c r="K311" s="129"/>
      <c r="L311" s="129"/>
      <c r="M311" s="129"/>
      <c r="N311" s="129"/>
      <c r="O311" s="129"/>
      <c r="P311" s="129"/>
      <c r="Q311" s="129"/>
      <c r="R311" s="129"/>
      <c r="S311" s="129"/>
      <c r="T311" s="129"/>
      <c r="U311" s="129"/>
      <c r="V311" s="129"/>
      <c r="W311" s="129"/>
      <c r="X311" s="129"/>
      <c r="Y311" s="129"/>
    </row>
  </sheetData>
  <conditionalFormatting sqref="D41">
    <cfRule type="expression" dxfId="111" priority="5">
      <formula>D41="Evaluate"</formula>
    </cfRule>
    <cfRule type="expression" dxfId="110" priority="6">
      <formula>D41="Reconsider"</formula>
    </cfRule>
    <cfRule type="expression" dxfId="109" priority="7">
      <formula>D41="Maintain"</formula>
    </cfRule>
    <cfRule type="expression" dxfId="108" priority="8">
      <formula>D41="Optimize"</formula>
    </cfRule>
  </conditionalFormatting>
  <conditionalFormatting sqref="D42">
    <cfRule type="expression" dxfId="107" priority="1">
      <formula>D42="Evaluate"</formula>
    </cfRule>
    <cfRule type="expression" dxfId="106" priority="2">
      <formula>D42="Reconsider"</formula>
    </cfRule>
    <cfRule type="expression" dxfId="105" priority="3">
      <formula>D42="Maintain"</formula>
    </cfRule>
    <cfRule type="expression" dxfId="104" priority="4">
      <formula>D42="Optimize"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30"/>
  <sheetViews>
    <sheetView showGridLines="0" zoomScale="85" zoomScaleNormal="85" workbookViewId="0">
      <pane ySplit="5" topLeftCell="A64" activePane="bottomLeft" state="frozen"/>
      <selection activeCell="E4" sqref="E4:G4"/>
      <selection pane="bottomLeft" activeCell="G56" sqref="G56"/>
    </sheetView>
  </sheetViews>
  <sheetFormatPr defaultColWidth="9.1796875" defaultRowHeight="14.5" x14ac:dyDescent="0.35"/>
  <cols>
    <col min="1" max="1" width="5.81640625" style="46" customWidth="1"/>
    <col min="2" max="2" width="9.1796875" style="46" hidden="1" customWidth="1"/>
    <col min="3" max="9" width="13.1796875" style="46" customWidth="1"/>
    <col min="10" max="10" width="16.81640625" style="46" customWidth="1"/>
    <col min="11" max="17" width="13.1796875" style="46" customWidth="1"/>
    <col min="18" max="22" width="13.26953125" style="46" customWidth="1"/>
    <col min="23" max="23" width="16" style="46" customWidth="1"/>
    <col min="24" max="26" width="10.7265625" style="46" customWidth="1"/>
    <col min="27" max="16384" width="9.1796875" style="46"/>
  </cols>
  <sheetData>
    <row r="1" spans="1:30" ht="23.5" x14ac:dyDescent="0.55000000000000004">
      <c r="A1" s="38"/>
      <c r="B1" s="13"/>
      <c r="C1" s="70"/>
      <c r="D1" s="36"/>
      <c r="E1" s="37"/>
      <c r="F1" s="37"/>
      <c r="G1" s="37"/>
      <c r="H1" s="37"/>
      <c r="I1" s="37"/>
      <c r="J1" s="37"/>
      <c r="K1" s="37"/>
      <c r="L1" s="37"/>
      <c r="M1" s="37"/>
      <c r="N1" s="37"/>
      <c r="O1" s="37"/>
      <c r="P1" s="37"/>
      <c r="Q1" s="37"/>
      <c r="R1" s="37"/>
      <c r="S1" s="37"/>
      <c r="T1" s="38"/>
      <c r="U1" s="38"/>
      <c r="V1" s="38"/>
      <c r="W1" s="38"/>
      <c r="X1" s="60"/>
      <c r="Y1" s="60"/>
      <c r="Z1" s="60"/>
      <c r="AA1" s="60"/>
      <c r="AB1" s="60"/>
      <c r="AC1" s="60"/>
      <c r="AD1" s="60"/>
    </row>
    <row r="2" spans="1:30" x14ac:dyDescent="0.35">
      <c r="A2" s="38"/>
      <c r="B2" s="13"/>
      <c r="C2" s="77" t="s">
        <v>94</v>
      </c>
      <c r="D2" s="76"/>
      <c r="E2" s="210" t="s">
        <v>82</v>
      </c>
      <c r="F2" s="211"/>
      <c r="G2" s="212"/>
      <c r="H2" s="38"/>
      <c r="I2" s="38"/>
      <c r="J2" s="38"/>
      <c r="K2" s="38"/>
      <c r="L2" s="38"/>
      <c r="M2" s="38"/>
      <c r="N2" s="38"/>
      <c r="O2" s="38"/>
      <c r="P2" s="38"/>
      <c r="Q2" s="38"/>
      <c r="R2" s="38"/>
      <c r="S2" s="38"/>
      <c r="T2" s="38"/>
      <c r="U2" s="38"/>
      <c r="V2" s="38"/>
      <c r="W2" s="38"/>
      <c r="X2" s="60"/>
      <c r="Y2" s="60"/>
      <c r="Z2" s="60"/>
      <c r="AA2" s="60"/>
      <c r="AB2" s="60"/>
      <c r="AC2" s="60"/>
      <c r="AD2" s="60"/>
    </row>
    <row r="3" spans="1:30" ht="15" customHeight="1" x14ac:dyDescent="0.35">
      <c r="A3" s="38"/>
      <c r="B3" s="13"/>
      <c r="C3" s="71" t="s">
        <v>95</v>
      </c>
      <c r="D3" s="72"/>
      <c r="E3" s="213" t="s">
        <v>81</v>
      </c>
      <c r="F3" s="214"/>
      <c r="G3" s="215"/>
      <c r="H3" s="38"/>
      <c r="I3" s="38"/>
      <c r="J3" s="38"/>
      <c r="K3" s="38"/>
      <c r="L3" s="38"/>
      <c r="M3" s="38"/>
      <c r="N3" s="38"/>
      <c r="O3" s="38"/>
      <c r="P3" s="38"/>
      <c r="Q3" s="38"/>
      <c r="R3" s="38"/>
      <c r="S3" s="38"/>
      <c r="T3" s="38"/>
      <c r="U3" s="38"/>
      <c r="V3" s="38"/>
      <c r="W3" s="38"/>
      <c r="X3" s="60"/>
      <c r="Y3" s="60"/>
      <c r="Z3" s="60"/>
      <c r="AA3" s="60"/>
      <c r="AB3" s="60"/>
      <c r="AC3" s="60"/>
      <c r="AD3" s="60"/>
    </row>
    <row r="4" spans="1:30" s="62" customFormat="1" x14ac:dyDescent="0.35">
      <c r="A4" s="38"/>
      <c r="B4" s="20"/>
      <c r="C4" s="73" t="s">
        <v>80</v>
      </c>
      <c r="D4" s="74"/>
      <c r="E4" s="213">
        <v>2014</v>
      </c>
      <c r="F4" s="214"/>
      <c r="G4" s="215"/>
      <c r="H4" s="38"/>
      <c r="I4" s="38"/>
      <c r="J4" s="38"/>
      <c r="K4" s="41"/>
      <c r="L4" s="38"/>
      <c r="M4" s="38"/>
      <c r="N4" s="38"/>
      <c r="O4" s="38"/>
      <c r="P4" s="38"/>
      <c r="Q4" s="38"/>
      <c r="R4" s="41"/>
      <c r="S4" s="38"/>
      <c r="T4" s="38"/>
      <c r="U4" s="38"/>
      <c r="V4" s="38"/>
      <c r="W4" s="38"/>
      <c r="X4" s="61"/>
      <c r="Y4" s="61"/>
      <c r="Z4" s="61"/>
      <c r="AA4" s="61"/>
      <c r="AB4" s="61"/>
      <c r="AC4" s="61"/>
      <c r="AD4" s="61"/>
    </row>
    <row r="5" spans="1:30" x14ac:dyDescent="0.35">
      <c r="A5" s="38"/>
      <c r="B5" s="13"/>
      <c r="C5" s="38"/>
      <c r="D5" s="39"/>
      <c r="E5" s="39"/>
      <c r="F5" s="40"/>
      <c r="G5" s="40"/>
      <c r="H5" s="40"/>
      <c r="I5" s="42"/>
      <c r="J5" s="42"/>
      <c r="K5" s="39"/>
      <c r="L5" s="39"/>
      <c r="M5" s="42"/>
      <c r="N5" s="39"/>
      <c r="O5" s="39"/>
      <c r="P5" s="43"/>
      <c r="Q5" s="44"/>
      <c r="R5" s="44"/>
      <c r="S5" s="39"/>
      <c r="T5" s="38"/>
      <c r="U5" s="38"/>
      <c r="V5" s="38"/>
      <c r="W5" s="38"/>
      <c r="X5" s="63"/>
      <c r="Y5" s="60"/>
      <c r="Z5" s="60"/>
      <c r="AA5" s="60"/>
      <c r="AB5" s="60"/>
      <c r="AC5" s="60"/>
      <c r="AD5" s="60"/>
    </row>
    <row r="6" spans="1:30" s="6" customFormat="1" x14ac:dyDescent="0.35">
      <c r="A6" s="7"/>
      <c r="B6" s="7"/>
      <c r="C6" s="7"/>
      <c r="D6" s="7"/>
      <c r="E6" s="7"/>
      <c r="F6" s="126"/>
      <c r="G6" s="126"/>
      <c r="H6" s="126"/>
      <c r="I6" s="5"/>
      <c r="J6" s="5"/>
      <c r="K6" s="7"/>
      <c r="L6" s="7"/>
      <c r="M6" s="5"/>
      <c r="N6" s="7"/>
      <c r="O6" s="7"/>
      <c r="P6" s="127"/>
      <c r="Q6" s="128"/>
      <c r="R6" s="128"/>
      <c r="S6" s="7"/>
      <c r="T6" s="7"/>
      <c r="U6" s="7"/>
      <c r="V6" s="7"/>
      <c r="W6" s="7"/>
      <c r="X6" s="128"/>
      <c r="Y6" s="7"/>
      <c r="Z6" s="7"/>
      <c r="AA6" s="7"/>
      <c r="AB6" s="7"/>
      <c r="AC6" s="7"/>
      <c r="AD6" s="7"/>
    </row>
    <row r="7" spans="1:30" s="6" customFormat="1" x14ac:dyDescent="0.35">
      <c r="A7" s="7"/>
      <c r="B7" s="7"/>
      <c r="C7" s="7"/>
      <c r="D7" s="7"/>
      <c r="E7" s="7"/>
      <c r="F7" s="126"/>
      <c r="G7" s="126"/>
      <c r="H7" s="126"/>
      <c r="I7" s="5"/>
      <c r="J7" s="5"/>
      <c r="K7" s="7"/>
      <c r="L7" s="7"/>
      <c r="M7" s="5"/>
      <c r="N7" s="7"/>
      <c r="O7" s="7"/>
      <c r="P7" s="127"/>
      <c r="Q7" s="128"/>
      <c r="R7" s="128"/>
      <c r="S7" s="7"/>
      <c r="T7" s="7"/>
      <c r="U7" s="7"/>
      <c r="V7" s="7"/>
      <c r="W7" s="7"/>
      <c r="X7" s="128"/>
      <c r="Y7" s="7"/>
      <c r="Z7" s="7"/>
      <c r="AA7" s="7"/>
      <c r="AB7" s="7"/>
      <c r="AC7" s="7"/>
      <c r="AD7" s="7"/>
    </row>
    <row r="8" spans="1:30" s="6" customFormat="1" x14ac:dyDescent="0.35">
      <c r="A8" s="7"/>
      <c r="B8" s="7"/>
      <c r="C8" s="7"/>
      <c r="D8" s="7"/>
      <c r="E8" s="7"/>
      <c r="F8" s="126"/>
      <c r="G8" s="126"/>
      <c r="H8" s="126"/>
      <c r="I8" s="5"/>
      <c r="J8" s="5"/>
      <c r="K8" s="7"/>
      <c r="L8" s="7"/>
      <c r="M8" s="5"/>
      <c r="N8" s="7"/>
      <c r="O8" s="7"/>
      <c r="P8" s="127"/>
      <c r="Q8" s="128"/>
      <c r="R8" s="128"/>
      <c r="S8" s="7"/>
      <c r="T8" s="7"/>
      <c r="U8" s="7"/>
      <c r="V8" s="7"/>
      <c r="W8" s="7"/>
      <c r="X8" s="128"/>
      <c r="Y8" s="7"/>
      <c r="Z8" s="7"/>
      <c r="AA8" s="7"/>
      <c r="AB8" s="7"/>
      <c r="AC8" s="7"/>
      <c r="AD8" s="7"/>
    </row>
    <row r="9" spans="1:30" s="6" customFormat="1" x14ac:dyDescent="0.35">
      <c r="A9" s="7"/>
      <c r="B9" s="7"/>
      <c r="C9" s="7"/>
      <c r="D9" s="7"/>
      <c r="E9" s="7"/>
      <c r="F9" s="126"/>
      <c r="G9" s="126"/>
      <c r="H9" s="126"/>
      <c r="I9" s="5"/>
      <c r="J9" s="5"/>
      <c r="K9" s="7"/>
      <c r="L9" s="7"/>
      <c r="M9" s="5"/>
      <c r="N9" s="7"/>
      <c r="O9" s="7"/>
      <c r="P9" s="127"/>
      <c r="Q9" s="128"/>
      <c r="R9" s="128"/>
      <c r="S9" s="7"/>
      <c r="T9" s="7"/>
      <c r="U9" s="7"/>
      <c r="V9" s="7"/>
      <c r="W9" s="7"/>
      <c r="X9" s="128"/>
      <c r="Y9" s="7"/>
      <c r="Z9" s="7"/>
      <c r="AA9" s="7"/>
      <c r="AB9" s="7"/>
      <c r="AC9" s="7"/>
      <c r="AD9" s="7"/>
    </row>
    <row r="10" spans="1:30" s="6" customFormat="1" x14ac:dyDescent="0.35">
      <c r="A10" s="7"/>
      <c r="B10" s="7"/>
      <c r="C10" s="7"/>
      <c r="D10" s="7"/>
      <c r="E10" s="7"/>
      <c r="F10" s="126"/>
      <c r="G10" s="126"/>
      <c r="H10" s="126"/>
      <c r="I10" s="5"/>
      <c r="J10" s="5"/>
      <c r="K10" s="7"/>
      <c r="L10" s="7"/>
      <c r="M10" s="5"/>
      <c r="N10" s="7"/>
      <c r="O10" s="7"/>
      <c r="P10" s="127"/>
      <c r="Q10" s="128"/>
      <c r="R10" s="128"/>
      <c r="S10" s="7"/>
      <c r="T10" s="7"/>
      <c r="U10" s="7"/>
      <c r="V10" s="7"/>
      <c r="W10" s="7"/>
      <c r="X10" s="128"/>
      <c r="Y10" s="7"/>
      <c r="Z10" s="7"/>
      <c r="AA10" s="7"/>
      <c r="AB10" s="7"/>
      <c r="AC10" s="7"/>
      <c r="AD10" s="7"/>
    </row>
    <row r="11" spans="1:30" s="6" customFormat="1" x14ac:dyDescent="0.35">
      <c r="A11" s="7"/>
      <c r="B11" s="7"/>
      <c r="C11" s="7"/>
      <c r="D11" s="7"/>
      <c r="E11" s="7"/>
      <c r="F11" s="126"/>
      <c r="G11" s="126"/>
      <c r="H11" s="126"/>
      <c r="I11" s="5"/>
      <c r="J11" s="5"/>
      <c r="K11" s="7"/>
      <c r="L11" s="7"/>
      <c r="M11" s="5"/>
      <c r="N11" s="7"/>
      <c r="O11" s="7"/>
      <c r="P11" s="127"/>
      <c r="Q11" s="128"/>
      <c r="R11" s="128"/>
      <c r="S11" s="7"/>
      <c r="T11" s="7"/>
      <c r="U11" s="7"/>
      <c r="V11" s="7"/>
      <c r="W11" s="7"/>
      <c r="X11" s="128"/>
      <c r="Y11" s="7"/>
      <c r="Z11" s="7"/>
      <c r="AA11" s="7"/>
      <c r="AB11" s="7"/>
      <c r="AC11" s="7"/>
      <c r="AD11" s="7"/>
    </row>
    <row r="12" spans="1:30" s="6" customFormat="1" x14ac:dyDescent="0.35">
      <c r="A12" s="7"/>
      <c r="B12" s="7"/>
      <c r="C12" s="7"/>
      <c r="D12" s="7"/>
      <c r="E12" s="7"/>
      <c r="F12" s="126"/>
      <c r="G12" s="126"/>
      <c r="H12" s="126"/>
      <c r="I12" s="5"/>
      <c r="J12" s="5"/>
      <c r="K12" s="7"/>
      <c r="L12" s="7"/>
      <c r="M12" s="5"/>
      <c r="N12" s="7"/>
      <c r="O12" s="7"/>
      <c r="P12" s="127"/>
      <c r="Q12" s="128"/>
      <c r="R12" s="128"/>
      <c r="S12" s="7"/>
      <c r="T12" s="7"/>
      <c r="U12" s="7"/>
      <c r="V12" s="7"/>
      <c r="W12" s="7"/>
      <c r="X12" s="128"/>
      <c r="Y12" s="7"/>
      <c r="Z12" s="7"/>
      <c r="AA12" s="7"/>
      <c r="AB12" s="7"/>
      <c r="AC12" s="7"/>
      <c r="AD12" s="7"/>
    </row>
    <row r="13" spans="1:30" s="6" customFormat="1" x14ac:dyDescent="0.35">
      <c r="A13" s="7"/>
      <c r="B13" s="7"/>
      <c r="C13" s="7"/>
      <c r="D13" s="7"/>
      <c r="E13" s="7"/>
      <c r="F13" s="126"/>
      <c r="G13" s="126"/>
      <c r="H13" s="126"/>
      <c r="I13" s="5"/>
      <c r="J13" s="5"/>
      <c r="K13" s="7"/>
      <c r="L13" s="7"/>
      <c r="M13" s="5"/>
      <c r="N13" s="7"/>
      <c r="O13" s="7"/>
      <c r="P13" s="127"/>
      <c r="Q13" s="128"/>
      <c r="R13" s="128"/>
      <c r="S13" s="7"/>
      <c r="T13" s="7"/>
      <c r="U13" s="7"/>
      <c r="V13" s="7"/>
      <c r="W13" s="7"/>
      <c r="X13" s="128"/>
      <c r="Y13" s="7"/>
      <c r="Z13" s="7"/>
      <c r="AA13" s="7"/>
      <c r="AB13" s="7"/>
      <c r="AC13" s="7"/>
      <c r="AD13" s="7"/>
    </row>
    <row r="14" spans="1:30" x14ac:dyDescent="0.35">
      <c r="A14"/>
      <c r="B14"/>
      <c r="C14"/>
      <c r="D14" s="7"/>
      <c r="E14" s="7"/>
      <c r="F14" s="7"/>
      <c r="G14" s="7"/>
      <c r="H14" s="7"/>
      <c r="I14" s="7"/>
      <c r="J14" s="7"/>
      <c r="K14" s="7"/>
      <c r="L14" s="7"/>
      <c r="M14" s="7"/>
      <c r="N14" s="7"/>
      <c r="O14" s="7"/>
      <c r="P14" s="7"/>
      <c r="Q14" s="7"/>
      <c r="R14" s="7"/>
      <c r="S14" s="7"/>
      <c r="T14" s="7"/>
      <c r="U14" s="7"/>
      <c r="V14" s="7"/>
      <c r="W14" s="7"/>
      <c r="X14" s="60"/>
      <c r="Y14" s="60"/>
      <c r="Z14" s="60"/>
      <c r="AA14" s="60"/>
      <c r="AB14" s="60"/>
      <c r="AC14" s="60"/>
      <c r="AD14" s="60"/>
    </row>
    <row r="15" spans="1:30" ht="18.5" x14ac:dyDescent="0.45">
      <c r="A15"/>
      <c r="B15"/>
      <c r="C15" s="2" t="s">
        <v>118</v>
      </c>
      <c r="D15" s="7"/>
      <c r="E15" s="7"/>
      <c r="F15" s="7"/>
      <c r="G15" s="7"/>
      <c r="H15" s="7"/>
      <c r="I15" s="7"/>
      <c r="J15" s="7"/>
      <c r="K15" s="7"/>
      <c r="L15" s="7"/>
      <c r="M15" s="7"/>
      <c r="N15" s="7"/>
      <c r="O15" s="7"/>
      <c r="P15" s="7"/>
      <c r="Q15" s="7"/>
      <c r="R15" s="7"/>
      <c r="S15" s="7"/>
      <c r="T15" s="7"/>
      <c r="U15" s="7"/>
      <c r="V15" s="7"/>
      <c r="W15" s="7"/>
      <c r="X15" s="60"/>
      <c r="Y15" s="60"/>
      <c r="Z15" s="60"/>
      <c r="AA15" s="60"/>
      <c r="AB15" s="60"/>
    </row>
    <row r="16" spans="1:30" ht="18.5" x14ac:dyDescent="0.45">
      <c r="A16"/>
      <c r="B16"/>
      <c r="C16" s="2"/>
      <c r="D16" s="7"/>
      <c r="E16" s="7"/>
      <c r="F16" s="7"/>
      <c r="G16" s="7"/>
      <c r="H16" s="7"/>
      <c r="I16" s="7"/>
      <c r="J16" s="7"/>
      <c r="K16" s="7"/>
      <c r="L16" s="7"/>
      <c r="M16" s="7"/>
      <c r="N16" s="7"/>
      <c r="O16" s="7"/>
      <c r="P16" s="7"/>
      <c r="Q16" s="7"/>
      <c r="R16" s="7"/>
      <c r="S16" s="7"/>
      <c r="T16" s="7"/>
      <c r="U16" s="7"/>
      <c r="V16" s="7"/>
      <c r="W16" s="7"/>
      <c r="X16" s="60"/>
      <c r="Y16" s="60"/>
      <c r="Z16" s="60"/>
      <c r="AA16" s="60"/>
      <c r="AB16" s="60"/>
    </row>
    <row r="17" spans="1:33" ht="18.5" x14ac:dyDescent="0.45">
      <c r="A17"/>
      <c r="B17"/>
      <c r="C17"/>
      <c r="D17" s="2"/>
      <c r="E17" s="7"/>
      <c r="F17" s="7"/>
      <c r="G17" s="7"/>
      <c r="H17" s="7"/>
      <c r="I17" s="7"/>
      <c r="J17" s="7"/>
      <c r="K17" s="7"/>
      <c r="L17" s="7"/>
      <c r="M17" s="7"/>
      <c r="N17" s="7"/>
      <c r="O17" s="7"/>
      <c r="P17" s="7"/>
      <c r="Q17" s="7"/>
      <c r="R17" s="7"/>
      <c r="S17" s="7"/>
      <c r="T17" s="7"/>
      <c r="U17" s="7"/>
      <c r="V17" s="7"/>
      <c r="W17" s="7"/>
      <c r="X17" s="60"/>
      <c r="Y17" s="60"/>
      <c r="Z17" s="60"/>
      <c r="AA17" s="60"/>
      <c r="AB17" s="60"/>
    </row>
    <row r="18" spans="1:33" ht="18.5" x14ac:dyDescent="0.45">
      <c r="A18"/>
      <c r="B18"/>
      <c r="C18" s="13"/>
      <c r="D18" s="33"/>
      <c r="E18" s="7"/>
      <c r="F18" s="7"/>
      <c r="G18" s="7"/>
      <c r="H18" s="7"/>
      <c r="I18" s="7"/>
      <c r="J18" s="7"/>
      <c r="K18" s="7"/>
      <c r="L18" s="7"/>
      <c r="M18" s="7"/>
      <c r="N18" s="45"/>
      <c r="O18" s="7"/>
      <c r="P18" s="7"/>
      <c r="Q18" s="7"/>
      <c r="R18" s="7"/>
      <c r="S18" s="7"/>
      <c r="T18" s="7"/>
      <c r="U18" s="7"/>
      <c r="V18" s="7"/>
      <c r="W18" s="7"/>
      <c r="X18" s="60"/>
      <c r="Y18" s="60"/>
      <c r="Z18" s="60"/>
      <c r="AA18" s="60"/>
      <c r="AB18" s="60"/>
    </row>
    <row r="19" spans="1:33" ht="18.5" x14ac:dyDescent="0.45">
      <c r="A19"/>
      <c r="B19"/>
      <c r="C19" s="7"/>
      <c r="D19" s="33"/>
      <c r="E19" s="7"/>
      <c r="F19" s="7"/>
      <c r="G19" s="7"/>
      <c r="H19" s="7"/>
      <c r="I19" s="7"/>
      <c r="J19" s="7"/>
      <c r="K19" s="7"/>
      <c r="L19" s="7"/>
      <c r="M19" s="7"/>
      <c r="N19" s="7"/>
      <c r="O19" s="7"/>
      <c r="P19" s="7"/>
      <c r="Q19" s="7"/>
      <c r="R19" s="7"/>
      <c r="S19" s="7"/>
      <c r="T19" s="7"/>
      <c r="U19" s="7"/>
      <c r="V19" s="7"/>
      <c r="W19" s="7"/>
      <c r="X19" s="60"/>
      <c r="Y19" s="60"/>
      <c r="Z19" s="60"/>
      <c r="AA19" s="60"/>
      <c r="AB19" s="60"/>
    </row>
    <row r="20" spans="1:33" ht="18.5" x14ac:dyDescent="0.45">
      <c r="A20"/>
      <c r="B20"/>
      <c r="C20" s="7"/>
      <c r="D20" s="2"/>
      <c r="E20" s="7"/>
      <c r="F20" s="7"/>
      <c r="G20" s="7"/>
      <c r="H20" s="7"/>
      <c r="I20" s="7"/>
      <c r="J20" s="7"/>
      <c r="K20" s="7"/>
      <c r="L20" s="7"/>
      <c r="M20" s="7"/>
      <c r="N20" s="7"/>
      <c r="O20" s="7"/>
      <c r="P20" s="7"/>
      <c r="Q20" s="7"/>
      <c r="R20" s="7"/>
      <c r="S20" s="7"/>
      <c r="T20" s="7"/>
      <c r="U20" s="7"/>
      <c r="V20" s="7"/>
      <c r="W20" s="7"/>
      <c r="X20" s="60"/>
      <c r="Y20" s="60"/>
      <c r="Z20" s="60"/>
      <c r="AA20" s="60"/>
      <c r="AB20" s="60"/>
    </row>
    <row r="21" spans="1:33" ht="18.5" x14ac:dyDescent="0.45">
      <c r="A21"/>
      <c r="B21"/>
      <c r="C21" s="7"/>
      <c r="D21" s="2"/>
      <c r="E21" s="7"/>
      <c r="F21" s="7"/>
      <c r="G21" s="7"/>
      <c r="H21" s="7"/>
      <c r="I21" s="7"/>
      <c r="J21" s="7"/>
      <c r="K21" s="7"/>
      <c r="L21" s="7"/>
      <c r="M21" s="7"/>
      <c r="N21" s="7"/>
      <c r="O21" s="7"/>
      <c r="P21" s="7"/>
      <c r="Q21" s="7"/>
      <c r="R21" s="7"/>
      <c r="S21" s="7"/>
      <c r="T21" s="7"/>
      <c r="U21" s="7"/>
      <c r="V21" s="7"/>
      <c r="W21" s="7"/>
      <c r="X21" s="60"/>
      <c r="Y21" s="60"/>
      <c r="Z21" s="60"/>
      <c r="AA21" s="60"/>
      <c r="AB21" s="60"/>
    </row>
    <row r="22" spans="1:33" ht="18.5" x14ac:dyDescent="0.45">
      <c r="A22"/>
      <c r="B22"/>
      <c r="C22" s="6"/>
      <c r="D22" s="2"/>
      <c r="E22" s="7"/>
      <c r="F22" s="7"/>
      <c r="G22" s="7"/>
      <c r="H22" s="7"/>
      <c r="I22" s="7"/>
      <c r="J22" s="7"/>
      <c r="K22" s="7"/>
      <c r="L22" s="7"/>
      <c r="M22" s="7"/>
      <c r="N22" s="7"/>
      <c r="O22" s="7"/>
      <c r="P22" s="7"/>
      <c r="Q22" s="7"/>
      <c r="R22" s="7"/>
      <c r="S22" s="7"/>
      <c r="T22" s="7"/>
      <c r="U22" s="7"/>
      <c r="V22" s="7"/>
      <c r="W22" s="7"/>
      <c r="X22" s="60"/>
      <c r="Y22" s="60"/>
      <c r="Z22" s="60"/>
      <c r="AA22" s="60"/>
      <c r="AB22" s="60"/>
    </row>
    <row r="23" spans="1:33" ht="18.5" x14ac:dyDescent="0.45">
      <c r="A23"/>
      <c r="B23"/>
      <c r="C23" s="7"/>
      <c r="D23" s="2"/>
      <c r="E23" s="7"/>
      <c r="F23" s="7"/>
      <c r="G23" s="7"/>
      <c r="H23" s="7"/>
      <c r="I23" s="7"/>
      <c r="J23" s="7"/>
      <c r="K23" s="7"/>
      <c r="L23" s="7"/>
      <c r="M23" s="7"/>
      <c r="N23" s="7"/>
      <c r="O23" s="7"/>
      <c r="P23" s="7"/>
      <c r="Q23" s="7"/>
      <c r="R23" s="7"/>
      <c r="S23" s="7"/>
      <c r="T23" s="7"/>
      <c r="U23" s="7"/>
      <c r="V23" s="7"/>
      <c r="W23" s="7"/>
      <c r="X23" s="60"/>
      <c r="Y23" s="60"/>
      <c r="Z23" s="60"/>
      <c r="AA23" s="60"/>
      <c r="AB23" s="60"/>
    </row>
    <row r="24" spans="1:33" ht="18.5" x14ac:dyDescent="0.45">
      <c r="A24"/>
      <c r="B24"/>
      <c r="C24" s="7"/>
      <c r="D24" s="2"/>
      <c r="E24" s="7"/>
      <c r="F24" s="7"/>
      <c r="G24" s="7"/>
      <c r="H24" s="7"/>
      <c r="I24" s="7"/>
      <c r="J24" s="7"/>
      <c r="K24" s="7"/>
      <c r="L24" s="7"/>
      <c r="M24" s="7"/>
      <c r="N24" s="7"/>
      <c r="O24" s="7"/>
      <c r="P24" s="7"/>
      <c r="Q24" s="7"/>
      <c r="R24" s="7"/>
      <c r="S24" s="7"/>
      <c r="T24" s="7"/>
      <c r="U24" s="7"/>
      <c r="V24" s="7"/>
      <c r="W24" s="7"/>
      <c r="X24" s="60"/>
      <c r="Y24" s="60"/>
      <c r="Z24" s="60"/>
      <c r="AA24" s="60"/>
      <c r="AB24" s="60"/>
    </row>
    <row r="25" spans="1:33" ht="18.5" x14ac:dyDescent="0.45">
      <c r="A25"/>
      <c r="B25"/>
      <c r="C25" s="7"/>
      <c r="D25" s="2"/>
      <c r="E25" s="7"/>
      <c r="F25" s="7"/>
      <c r="G25" s="7"/>
      <c r="H25" s="7"/>
      <c r="I25" s="7"/>
      <c r="J25" s="7"/>
      <c r="K25" s="7"/>
      <c r="L25" s="7"/>
      <c r="M25" s="7"/>
      <c r="N25" s="7"/>
      <c r="O25" s="7"/>
      <c r="P25" s="7"/>
      <c r="Q25" s="7"/>
      <c r="R25" s="7"/>
      <c r="S25" s="7"/>
      <c r="T25" s="7"/>
      <c r="U25" s="7"/>
      <c r="V25" s="7"/>
      <c r="W25" s="7"/>
      <c r="X25" s="60"/>
      <c r="Y25" s="60"/>
      <c r="Z25" s="60"/>
      <c r="AA25" s="60"/>
      <c r="AB25" s="60"/>
    </row>
    <row r="26" spans="1:33" ht="18.5" x14ac:dyDescent="0.45">
      <c r="A26"/>
      <c r="B26"/>
      <c r="C26" s="7"/>
      <c r="D26" s="2"/>
      <c r="E26" s="7"/>
      <c r="F26" s="7"/>
      <c r="G26" s="7"/>
      <c r="H26" s="7"/>
      <c r="I26" s="7"/>
      <c r="J26" s="7"/>
      <c r="K26" s="7"/>
      <c r="L26" s="7"/>
      <c r="M26" s="7"/>
      <c r="N26" s="7"/>
      <c r="O26" s="7"/>
      <c r="P26" s="7"/>
      <c r="Q26" s="7"/>
      <c r="R26" s="7"/>
      <c r="S26" s="7"/>
      <c r="T26" s="7"/>
      <c r="U26" s="7"/>
      <c r="V26" s="7"/>
      <c r="W26" s="7"/>
      <c r="X26" s="60"/>
      <c r="Y26" s="60"/>
      <c r="Z26" s="60"/>
      <c r="AA26" s="60"/>
      <c r="AB26" s="60"/>
    </row>
    <row r="27" spans="1:33" ht="18.5" x14ac:dyDescent="0.45">
      <c r="A27"/>
      <c r="B27"/>
      <c r="C27" s="7"/>
      <c r="D27" s="2"/>
      <c r="E27" s="7"/>
      <c r="F27" s="7"/>
      <c r="G27" s="7"/>
      <c r="H27" s="7"/>
      <c r="I27" s="7"/>
      <c r="J27" s="7"/>
      <c r="K27" s="7"/>
      <c r="L27" s="7"/>
      <c r="M27" s="7"/>
      <c r="N27" s="7"/>
      <c r="O27" s="7"/>
      <c r="P27" s="7"/>
      <c r="Q27" s="7"/>
      <c r="R27" s="7"/>
      <c r="S27" s="7"/>
      <c r="T27" s="7"/>
      <c r="U27" s="7"/>
      <c r="V27" s="7"/>
      <c r="W27" s="7"/>
      <c r="X27" s="60"/>
      <c r="Y27" s="60"/>
      <c r="Z27" s="60"/>
      <c r="AA27" s="60"/>
      <c r="AB27" s="60"/>
    </row>
    <row r="28" spans="1:33" ht="15" thickBot="1" x14ac:dyDescent="0.4">
      <c r="A28"/>
      <c r="B28"/>
      <c r="C28" s="35" t="s">
        <v>67</v>
      </c>
      <c r="D28"/>
      <c r="E28"/>
      <c r="F28"/>
      <c r="G28"/>
      <c r="H28"/>
      <c r="I28"/>
      <c r="J28"/>
      <c r="K28"/>
      <c r="L28"/>
      <c r="M28"/>
      <c r="N28"/>
      <c r="O28"/>
      <c r="P28"/>
      <c r="Q28"/>
      <c r="R28"/>
      <c r="S28"/>
      <c r="T28"/>
      <c r="U28"/>
      <c r="V28"/>
      <c r="W28"/>
    </row>
    <row r="29" spans="1:33" ht="30" customHeight="1" x14ac:dyDescent="0.35">
      <c r="A29"/>
      <c r="B29"/>
      <c r="C29" s="96" t="s">
        <v>74</v>
      </c>
      <c r="D29" s="206" t="s">
        <v>2</v>
      </c>
      <c r="E29" s="207"/>
      <c r="F29" s="207"/>
      <c r="G29" s="207"/>
      <c r="H29" s="208"/>
      <c r="I29" s="206" t="s">
        <v>3</v>
      </c>
      <c r="J29" s="207"/>
      <c r="K29" s="207"/>
      <c r="L29" s="207"/>
      <c r="M29" s="208"/>
      <c r="N29" s="206" t="s">
        <v>87</v>
      </c>
      <c r="O29" s="207"/>
      <c r="P29" s="207"/>
      <c r="Q29" s="207"/>
      <c r="R29" s="208"/>
      <c r="S29"/>
      <c r="T29"/>
      <c r="U29"/>
      <c r="V29"/>
      <c r="W29"/>
      <c r="AC29" s="64"/>
      <c r="AD29" s="65"/>
    </row>
    <row r="30" spans="1:33" s="67" customFormat="1" ht="15" customHeight="1" x14ac:dyDescent="0.35">
      <c r="A30" s="29"/>
      <c r="B30" s="29"/>
      <c r="C30" s="155" t="s">
        <v>58</v>
      </c>
      <c r="D30" s="156">
        <f>IF($E$4="","Y1",$E$4)</f>
        <v>2014</v>
      </c>
      <c r="E30" s="152">
        <f>IF($E$4="","Y2",D$30+1)</f>
        <v>2015</v>
      </c>
      <c r="F30" s="152">
        <f>IF($E$4="","Y3",E$30+1)</f>
        <v>2016</v>
      </c>
      <c r="G30" s="152">
        <f>IF($E$4="","Y4",F$30+1)</f>
        <v>2017</v>
      </c>
      <c r="H30" s="154">
        <f>IF($E$4="","Y5",G$30+1)</f>
        <v>2018</v>
      </c>
      <c r="I30" s="156">
        <f>D$30</f>
        <v>2014</v>
      </c>
      <c r="J30" s="152">
        <f t="shared" ref="J30:M30" si="0">E$30</f>
        <v>2015</v>
      </c>
      <c r="K30" s="152">
        <f t="shared" si="0"/>
        <v>2016</v>
      </c>
      <c r="L30" s="152">
        <f t="shared" si="0"/>
        <v>2017</v>
      </c>
      <c r="M30" s="154">
        <f t="shared" si="0"/>
        <v>2018</v>
      </c>
      <c r="N30" s="156">
        <f>D$30</f>
        <v>2014</v>
      </c>
      <c r="O30" s="152">
        <f t="shared" ref="O30:Q30" si="1">E$30</f>
        <v>2015</v>
      </c>
      <c r="P30" s="152">
        <f t="shared" si="1"/>
        <v>2016</v>
      </c>
      <c r="Q30" s="152">
        <f t="shared" si="1"/>
        <v>2017</v>
      </c>
      <c r="R30" s="154">
        <f>H$30</f>
        <v>2018</v>
      </c>
      <c r="S30" s="29"/>
      <c r="T30" s="29"/>
      <c r="U30" s="29"/>
      <c r="V30" s="29"/>
      <c r="W30" s="29"/>
      <c r="X30" s="66"/>
      <c r="Y30" s="66"/>
      <c r="Z30" s="66"/>
      <c r="AA30" s="66"/>
      <c r="AB30" s="66"/>
      <c r="AC30" s="66"/>
      <c r="AD30" s="66"/>
      <c r="AE30" s="66"/>
      <c r="AF30" s="66"/>
      <c r="AG30" s="66"/>
    </row>
    <row r="31" spans="1:33" ht="14.25" customHeight="1" thickBot="1" x14ac:dyDescent="0.4">
      <c r="A31"/>
      <c r="B31"/>
      <c r="C31" s="97">
        <v>100</v>
      </c>
      <c r="D31" s="78">
        <v>30000</v>
      </c>
      <c r="E31" s="79">
        <v>30000</v>
      </c>
      <c r="F31" s="79">
        <v>30000</v>
      </c>
      <c r="G31" s="79">
        <v>30000</v>
      </c>
      <c r="H31" s="80">
        <v>30000</v>
      </c>
      <c r="I31" s="78">
        <v>30000</v>
      </c>
      <c r="J31" s="79">
        <v>30000</v>
      </c>
      <c r="K31" s="79">
        <v>32000</v>
      </c>
      <c r="L31" s="79">
        <v>31000</v>
      </c>
      <c r="M31" s="80">
        <v>30000</v>
      </c>
      <c r="N31" s="140">
        <f>I31-D31</f>
        <v>0</v>
      </c>
      <c r="O31" s="141">
        <f t="shared" ref="O31:Q31" si="2">J31-E31</f>
        <v>0</v>
      </c>
      <c r="P31" s="141">
        <f t="shared" si="2"/>
        <v>2000</v>
      </c>
      <c r="Q31" s="141">
        <f t="shared" si="2"/>
        <v>1000</v>
      </c>
      <c r="R31" s="142">
        <f>M31-H31</f>
        <v>0</v>
      </c>
      <c r="S31"/>
      <c r="T31"/>
      <c r="U31"/>
      <c r="V31"/>
      <c r="W31"/>
      <c r="X31" s="68"/>
      <c r="Y31" s="68"/>
      <c r="Z31" s="68"/>
      <c r="AA31" s="68"/>
      <c r="AB31" s="68"/>
      <c r="AC31" s="69"/>
      <c r="AD31" s="68"/>
      <c r="AE31" s="69"/>
      <c r="AF31" s="68"/>
      <c r="AG31" s="69"/>
    </row>
    <row r="32" spans="1:33" ht="15" customHeight="1" x14ac:dyDescent="0.35">
      <c r="A32"/>
      <c r="B32"/>
      <c r="C32" s="23"/>
      <c r="D32" s="24"/>
      <c r="E32" s="24"/>
      <c r="F32" s="24"/>
      <c r="G32" s="24"/>
      <c r="H32" s="24"/>
      <c r="I32" s="24"/>
      <c r="J32" s="24"/>
      <c r="K32" s="24"/>
      <c r="L32" s="24"/>
      <c r="M32" s="24"/>
      <c r="N32" s="25"/>
      <c r="O32" s="25"/>
      <c r="P32" s="25"/>
      <c r="Q32" s="25"/>
      <c r="R32" s="25"/>
      <c r="S32" s="6"/>
      <c r="T32" s="6"/>
      <c r="U32" s="6"/>
      <c r="V32" s="6"/>
      <c r="W32" s="6"/>
      <c r="X32" s="68"/>
      <c r="Y32" s="68"/>
      <c r="Z32" s="68"/>
      <c r="AA32" s="68"/>
      <c r="AB32" s="68"/>
      <c r="AC32" s="69"/>
      <c r="AD32" s="68"/>
      <c r="AE32" s="69"/>
      <c r="AF32" s="68"/>
      <c r="AG32" s="69"/>
    </row>
    <row r="33" spans="1:33" s="60" customFormat="1" ht="15" customHeight="1" thickBot="1" x14ac:dyDescent="0.4">
      <c r="A33" s="30"/>
      <c r="B33" s="30"/>
      <c r="C33" s="55"/>
      <c r="D33" s="56"/>
      <c r="E33" s="56"/>
      <c r="F33" s="56"/>
      <c r="G33" s="56"/>
      <c r="H33" s="56"/>
      <c r="I33" s="56"/>
      <c r="J33" s="56"/>
      <c r="K33" s="56"/>
      <c r="L33" s="56"/>
      <c r="M33" s="56"/>
      <c r="N33" s="57"/>
      <c r="O33" s="57"/>
      <c r="P33" s="57"/>
      <c r="Q33" s="57"/>
      <c r="R33" s="57"/>
      <c r="S33" s="31"/>
      <c r="T33" s="31"/>
      <c r="U33" s="31"/>
      <c r="V33" s="31"/>
      <c r="W33" s="31"/>
      <c r="X33" s="68"/>
      <c r="Y33" s="68"/>
      <c r="Z33" s="68"/>
      <c r="AA33" s="68"/>
      <c r="AB33" s="68"/>
      <c r="AC33" s="69"/>
      <c r="AD33" s="68"/>
      <c r="AE33" s="69"/>
      <c r="AF33" s="68"/>
      <c r="AG33" s="69"/>
    </row>
    <row r="34" spans="1:33" x14ac:dyDescent="0.35">
      <c r="A34"/>
      <c r="B34"/>
      <c r="C34"/>
      <c r="D34"/>
      <c r="E34"/>
      <c r="F34"/>
      <c r="G34"/>
      <c r="H34"/>
      <c r="I34"/>
      <c r="J34"/>
      <c r="K34"/>
      <c r="L34"/>
      <c r="M34"/>
      <c r="N34" s="14"/>
      <c r="O34" s="14"/>
      <c r="P34" s="14"/>
      <c r="Q34" s="14"/>
      <c r="R34" s="14"/>
      <c r="S34"/>
      <c r="T34"/>
      <c r="U34"/>
      <c r="V34"/>
      <c r="W34"/>
      <c r="X34" s="68"/>
      <c r="Y34" s="68"/>
      <c r="Z34" s="68"/>
      <c r="AA34" s="68"/>
      <c r="AB34" s="68"/>
      <c r="AC34" s="69"/>
      <c r="AD34" s="68"/>
      <c r="AE34" s="69"/>
      <c r="AF34" s="68"/>
      <c r="AG34" s="69"/>
    </row>
    <row r="35" spans="1:33" ht="18.5" x14ac:dyDescent="0.45">
      <c r="A35"/>
      <c r="B35"/>
      <c r="C35" s="2" t="s">
        <v>119</v>
      </c>
      <c r="D35" s="2"/>
      <c r="E35"/>
      <c r="F35"/>
      <c r="G35"/>
      <c r="H35"/>
      <c r="I35"/>
      <c r="J35"/>
      <c r="K35"/>
      <c r="L35"/>
      <c r="M35"/>
      <c r="N35" s="8"/>
      <c r="O35" s="9"/>
      <c r="P35"/>
      <c r="Q35"/>
      <c r="R35"/>
      <c r="S35"/>
      <c r="T35"/>
      <c r="U35"/>
      <c r="V35"/>
      <c r="W35"/>
    </row>
    <row r="36" spans="1:33" ht="18.5" x14ac:dyDescent="0.45">
      <c r="A36"/>
      <c r="B36"/>
      <c r="C36" s="2"/>
      <c r="D36" s="2"/>
      <c r="E36"/>
      <c r="F36"/>
      <c r="G36"/>
      <c r="H36"/>
      <c r="I36"/>
      <c r="J36"/>
      <c r="K36"/>
      <c r="L36"/>
      <c r="M36"/>
      <c r="N36" s="8"/>
      <c r="O36" s="9"/>
      <c r="P36"/>
      <c r="Q36"/>
      <c r="R36"/>
      <c r="S36"/>
      <c r="T36"/>
      <c r="U36"/>
      <c r="V36"/>
      <c r="W36"/>
    </row>
    <row r="37" spans="1:33" ht="18.5" x14ac:dyDescent="0.45">
      <c r="A37"/>
      <c r="B37"/>
      <c r="C37" s="34"/>
      <c r="D37" s="33"/>
      <c r="E37"/>
      <c r="F37"/>
      <c r="G37"/>
      <c r="H37"/>
      <c r="I37"/>
      <c r="J37"/>
      <c r="K37"/>
      <c r="L37"/>
      <c r="M37"/>
      <c r="N37" s="8"/>
      <c r="O37" s="9"/>
      <c r="P37"/>
      <c r="Q37"/>
      <c r="R37"/>
      <c r="S37"/>
      <c r="T37"/>
      <c r="U37"/>
      <c r="V37"/>
      <c r="W37"/>
    </row>
    <row r="38" spans="1:33" ht="18.5" x14ac:dyDescent="0.45">
      <c r="A38"/>
      <c r="B38"/>
      <c r="C38" s="34"/>
      <c r="D38" s="33"/>
      <c r="E38"/>
      <c r="F38"/>
      <c r="G38"/>
      <c r="H38"/>
      <c r="I38"/>
      <c r="J38"/>
      <c r="K38"/>
      <c r="L38"/>
      <c r="M38"/>
      <c r="N38" s="8"/>
      <c r="O38" s="9"/>
      <c r="P38"/>
      <c r="Q38"/>
      <c r="R38"/>
      <c r="S38"/>
      <c r="T38"/>
      <c r="U38"/>
      <c r="V38"/>
      <c r="W38"/>
    </row>
    <row r="39" spans="1:33" ht="18.5" x14ac:dyDescent="0.45">
      <c r="A39"/>
      <c r="B39"/>
      <c r="C39" s="19"/>
      <c r="D39" s="2"/>
      <c r="E39"/>
      <c r="F39"/>
      <c r="G39"/>
      <c r="H39"/>
      <c r="I39"/>
      <c r="J39"/>
      <c r="K39"/>
      <c r="L39"/>
      <c r="M39"/>
      <c r="N39" s="8"/>
      <c r="O39" s="9"/>
      <c r="P39"/>
      <c r="Q39"/>
      <c r="R39"/>
      <c r="S39"/>
      <c r="T39"/>
      <c r="U39"/>
      <c r="V39"/>
      <c r="W39"/>
    </row>
    <row r="40" spans="1:33" ht="18.5" x14ac:dyDescent="0.45">
      <c r="A40"/>
      <c r="B40"/>
      <c r="C40" s="19"/>
      <c r="D40" s="2"/>
      <c r="E40"/>
      <c r="F40"/>
      <c r="G40"/>
      <c r="H40"/>
      <c r="I40"/>
      <c r="J40"/>
      <c r="K40"/>
      <c r="L40"/>
      <c r="M40"/>
      <c r="N40" s="8"/>
      <c r="O40" s="9"/>
      <c r="P40"/>
      <c r="Q40"/>
      <c r="R40"/>
      <c r="S40"/>
      <c r="T40"/>
      <c r="U40"/>
      <c r="V40"/>
      <c r="W40"/>
    </row>
    <row r="41" spans="1:33" ht="18.5" x14ac:dyDescent="0.45">
      <c r="A41"/>
      <c r="B41"/>
      <c r="C41" s="19"/>
      <c r="D41" s="2"/>
      <c r="E41"/>
      <c r="F41"/>
      <c r="G41"/>
      <c r="H41"/>
      <c r="I41"/>
      <c r="J41"/>
      <c r="K41"/>
      <c r="L41"/>
      <c r="M41"/>
      <c r="N41" s="8"/>
      <c r="O41" s="9"/>
      <c r="P41"/>
      <c r="Q41"/>
      <c r="R41"/>
      <c r="S41"/>
      <c r="T41"/>
      <c r="U41"/>
      <c r="V41"/>
      <c r="W41"/>
    </row>
    <row r="42" spans="1:33" ht="18.5" x14ac:dyDescent="0.45">
      <c r="A42"/>
      <c r="B42"/>
      <c r="C42" s="19"/>
      <c r="D42" s="2"/>
      <c r="E42"/>
      <c r="F42"/>
      <c r="G42"/>
      <c r="H42"/>
      <c r="I42"/>
      <c r="J42"/>
      <c r="K42"/>
      <c r="L42"/>
      <c r="M42"/>
      <c r="N42" s="8"/>
      <c r="O42" s="9"/>
      <c r="P42"/>
      <c r="Q42"/>
      <c r="R42"/>
      <c r="S42"/>
      <c r="T42"/>
      <c r="U42"/>
      <c r="V42"/>
      <c r="W42"/>
    </row>
    <row r="43" spans="1:33" ht="18.5" x14ac:dyDescent="0.45">
      <c r="A43"/>
      <c r="B43"/>
      <c r="C43" s="19"/>
      <c r="D43" s="2"/>
      <c r="E43"/>
      <c r="F43"/>
      <c r="G43"/>
      <c r="H43"/>
      <c r="I43"/>
      <c r="J43"/>
      <c r="K43"/>
      <c r="L43"/>
      <c r="M43"/>
      <c r="N43" s="8"/>
      <c r="O43" s="9"/>
      <c r="P43"/>
      <c r="Q43"/>
      <c r="R43"/>
      <c r="S43"/>
      <c r="T43"/>
      <c r="U43"/>
      <c r="V43"/>
      <c r="W43"/>
    </row>
    <row r="44" spans="1:33" ht="18.5" x14ac:dyDescent="0.45">
      <c r="A44"/>
      <c r="B44"/>
      <c r="C44" s="19"/>
      <c r="D44" s="2"/>
      <c r="E44"/>
      <c r="F44"/>
      <c r="G44"/>
      <c r="H44"/>
      <c r="I44"/>
      <c r="J44"/>
      <c r="K44"/>
      <c r="L44"/>
      <c r="M44"/>
      <c r="N44" s="8"/>
      <c r="O44" s="9"/>
      <c r="P44"/>
      <c r="Q44"/>
      <c r="R44"/>
      <c r="S44"/>
      <c r="T44"/>
      <c r="U44"/>
      <c r="V44"/>
      <c r="W44"/>
    </row>
    <row r="45" spans="1:33" ht="18.5" x14ac:dyDescent="0.45">
      <c r="A45"/>
      <c r="B45"/>
      <c r="C45" s="19"/>
      <c r="D45" s="2"/>
      <c r="E45"/>
      <c r="F45"/>
      <c r="G45"/>
      <c r="H45"/>
      <c r="I45"/>
      <c r="J45"/>
      <c r="K45"/>
      <c r="L45"/>
      <c r="M45"/>
      <c r="N45" s="8"/>
      <c r="O45" s="9"/>
      <c r="P45"/>
      <c r="Q45"/>
      <c r="R45"/>
      <c r="S45"/>
      <c r="T45"/>
      <c r="U45"/>
      <c r="V45"/>
      <c r="W45"/>
    </row>
    <row r="46" spans="1:33" ht="18.5" x14ac:dyDescent="0.45">
      <c r="A46"/>
      <c r="B46"/>
      <c r="C46" s="19"/>
      <c r="D46" s="2"/>
      <c r="E46"/>
      <c r="F46"/>
      <c r="G46"/>
      <c r="H46"/>
      <c r="I46"/>
      <c r="J46"/>
      <c r="K46"/>
      <c r="L46"/>
      <c r="M46"/>
      <c r="N46" s="8"/>
      <c r="O46" s="9"/>
      <c r="P46"/>
      <c r="Q46"/>
      <c r="R46"/>
      <c r="S46"/>
      <c r="T46"/>
      <c r="U46"/>
      <c r="V46"/>
      <c r="W46"/>
    </row>
    <row r="47" spans="1:33" ht="18.5" x14ac:dyDescent="0.45">
      <c r="A47"/>
      <c r="B47"/>
      <c r="C47" s="19"/>
      <c r="D47" s="2"/>
      <c r="E47"/>
      <c r="F47"/>
      <c r="G47"/>
      <c r="H47"/>
      <c r="I47"/>
      <c r="J47"/>
      <c r="K47"/>
      <c r="L47"/>
      <c r="M47"/>
      <c r="N47" s="8"/>
      <c r="O47" s="9"/>
      <c r="P47"/>
      <c r="Q47"/>
      <c r="R47"/>
      <c r="S47"/>
      <c r="T47"/>
      <c r="U47"/>
      <c r="V47"/>
      <c r="W47"/>
    </row>
    <row r="48" spans="1:33" ht="18.5" x14ac:dyDescent="0.45">
      <c r="A48"/>
      <c r="B48"/>
      <c r="C48" s="19"/>
      <c r="D48" s="2"/>
      <c r="E48"/>
      <c r="F48"/>
      <c r="G48"/>
      <c r="H48"/>
      <c r="I48"/>
      <c r="J48"/>
      <c r="K48"/>
      <c r="L48"/>
      <c r="M48"/>
      <c r="N48" s="8"/>
      <c r="O48" s="9"/>
      <c r="P48"/>
      <c r="Q48"/>
      <c r="R48"/>
      <c r="S48"/>
      <c r="T48"/>
      <c r="U48"/>
      <c r="V48"/>
      <c r="W48"/>
    </row>
    <row r="49" spans="1:23" ht="18.5" x14ac:dyDescent="0.45">
      <c r="A49"/>
      <c r="B49"/>
      <c r="C49" s="19"/>
      <c r="D49" s="2"/>
      <c r="E49"/>
      <c r="F49"/>
      <c r="G49"/>
      <c r="H49"/>
      <c r="I49"/>
      <c r="J49"/>
      <c r="K49"/>
      <c r="L49"/>
      <c r="M49"/>
      <c r="N49" s="8"/>
      <c r="O49" s="9"/>
      <c r="P49"/>
      <c r="Q49"/>
      <c r="R49"/>
      <c r="S49"/>
      <c r="T49"/>
      <c r="U49"/>
      <c r="V49"/>
      <c r="W49"/>
    </row>
    <row r="50" spans="1:23" ht="18.5" x14ac:dyDescent="0.45">
      <c r="A50"/>
      <c r="B50"/>
      <c r="C50" s="19"/>
      <c r="D50" s="2"/>
      <c r="E50"/>
      <c r="F50"/>
      <c r="G50"/>
      <c r="H50"/>
      <c r="I50"/>
      <c r="J50"/>
      <c r="K50"/>
      <c r="L50"/>
      <c r="M50"/>
      <c r="N50" s="8"/>
      <c r="O50" s="9"/>
      <c r="P50"/>
      <c r="Q50"/>
      <c r="R50"/>
      <c r="S50"/>
      <c r="T50"/>
      <c r="U50"/>
      <c r="V50"/>
      <c r="W50"/>
    </row>
    <row r="51" spans="1:23" ht="18.5" x14ac:dyDescent="0.45">
      <c r="A51"/>
      <c r="B51"/>
      <c r="C51" s="19"/>
      <c r="D51" s="2"/>
      <c r="E51"/>
      <c r="F51"/>
      <c r="G51"/>
      <c r="H51"/>
      <c r="I51"/>
      <c r="J51"/>
      <c r="K51"/>
      <c r="L51"/>
      <c r="M51"/>
      <c r="N51" s="8"/>
      <c r="O51" s="9"/>
      <c r="P51"/>
      <c r="Q51"/>
      <c r="R51"/>
      <c r="S51"/>
      <c r="T51"/>
      <c r="U51"/>
      <c r="V51"/>
      <c r="W51"/>
    </row>
    <row r="52" spans="1:23" ht="18.5" x14ac:dyDescent="0.45">
      <c r="A52"/>
      <c r="B52"/>
      <c r="C52" s="19"/>
      <c r="D52" s="2"/>
      <c r="E52"/>
      <c r="F52"/>
      <c r="G52"/>
      <c r="H52"/>
      <c r="I52"/>
      <c r="J52"/>
      <c r="K52"/>
      <c r="L52"/>
      <c r="M52"/>
      <c r="N52" s="8"/>
      <c r="O52" s="9"/>
      <c r="P52"/>
      <c r="Q52"/>
      <c r="R52"/>
      <c r="S52"/>
      <c r="T52"/>
      <c r="U52"/>
      <c r="V52"/>
      <c r="W52"/>
    </row>
    <row r="53" spans="1:23" ht="18.5" x14ac:dyDescent="0.45">
      <c r="A53"/>
      <c r="B53"/>
      <c r="C53" s="2"/>
      <c r="D53" s="2"/>
      <c r="E53"/>
      <c r="F53"/>
      <c r="G53"/>
      <c r="H53"/>
      <c r="I53"/>
      <c r="J53"/>
      <c r="K53"/>
      <c r="L53"/>
      <c r="M53"/>
      <c r="N53" s="8"/>
      <c r="O53" s="9"/>
      <c r="P53"/>
      <c r="Q53"/>
      <c r="R53"/>
      <c r="S53"/>
      <c r="T53"/>
      <c r="U53"/>
      <c r="V53"/>
      <c r="W53"/>
    </row>
    <row r="54" spans="1:23" ht="15" customHeight="1" thickBot="1" x14ac:dyDescent="0.5">
      <c r="A54"/>
      <c r="B54"/>
      <c r="C54" s="18" t="s">
        <v>121</v>
      </c>
      <c r="D54"/>
      <c r="E54" s="3"/>
      <c r="F54" s="3"/>
      <c r="G54" s="3"/>
      <c r="H54"/>
      <c r="I54"/>
      <c r="J54"/>
      <c r="K54"/>
      <c r="L54"/>
      <c r="M54"/>
      <c r="N54"/>
      <c r="O54"/>
      <c r="P54"/>
      <c r="Q54"/>
      <c r="R54"/>
      <c r="S54"/>
      <c r="T54"/>
      <c r="U54"/>
      <c r="V54"/>
      <c r="W54"/>
    </row>
    <row r="55" spans="1:23" ht="42.75" customHeight="1" x14ac:dyDescent="0.35">
      <c r="A55"/>
      <c r="B55"/>
      <c r="C55" s="98" t="s">
        <v>61</v>
      </c>
      <c r="D55" s="99" t="s">
        <v>50</v>
      </c>
      <c r="E55" s="100" t="s">
        <v>62</v>
      </c>
      <c r="F55" s="216" t="s">
        <v>49</v>
      </c>
      <c r="G55" s="217"/>
      <c r="H55" s="217"/>
      <c r="I55" s="217"/>
      <c r="J55" s="217"/>
      <c r="K55" s="218"/>
      <c r="L55" s="92" t="s">
        <v>74</v>
      </c>
      <c r="M55" s="206" t="s">
        <v>1</v>
      </c>
      <c r="N55" s="207"/>
      <c r="O55" s="207"/>
      <c r="P55" s="207"/>
      <c r="Q55" s="208"/>
      <c r="R55" s="206" t="s">
        <v>120</v>
      </c>
      <c r="S55" s="207"/>
      <c r="T55" s="207"/>
      <c r="U55" s="207"/>
      <c r="V55" s="208"/>
      <c r="W55"/>
    </row>
    <row r="56" spans="1:23" s="49" customFormat="1" ht="57" customHeight="1" x14ac:dyDescent="0.35">
      <c r="A56" s="18"/>
      <c r="B56" s="18"/>
      <c r="C56" s="151" t="s">
        <v>0</v>
      </c>
      <c r="D56" s="152" t="s">
        <v>4</v>
      </c>
      <c r="E56" s="153" t="s">
        <v>63</v>
      </c>
      <c r="F56" s="151" t="s">
        <v>75</v>
      </c>
      <c r="G56" s="152">
        <f>D$30</f>
        <v>2014</v>
      </c>
      <c r="H56" s="152">
        <f t="shared" ref="H56:K56" si="3">E$30</f>
        <v>2015</v>
      </c>
      <c r="I56" s="152">
        <f t="shared" si="3"/>
        <v>2016</v>
      </c>
      <c r="J56" s="152">
        <f t="shared" si="3"/>
        <v>2017</v>
      </c>
      <c r="K56" s="154">
        <f t="shared" si="3"/>
        <v>2018</v>
      </c>
      <c r="L56" s="155" t="s">
        <v>58</v>
      </c>
      <c r="M56" s="156">
        <f>D$30</f>
        <v>2014</v>
      </c>
      <c r="N56" s="152">
        <f t="shared" ref="N56:Q56" si="4">E$30</f>
        <v>2015</v>
      </c>
      <c r="O56" s="152">
        <f t="shared" si="4"/>
        <v>2016</v>
      </c>
      <c r="P56" s="152">
        <f t="shared" si="4"/>
        <v>2017</v>
      </c>
      <c r="Q56" s="154">
        <f t="shared" si="4"/>
        <v>2018</v>
      </c>
      <c r="R56" s="156">
        <f>I$30</f>
        <v>2014</v>
      </c>
      <c r="S56" s="152">
        <f t="shared" ref="S56:V56" si="5">J$30</f>
        <v>2015</v>
      </c>
      <c r="T56" s="152">
        <f t="shared" si="5"/>
        <v>2016</v>
      </c>
      <c r="U56" s="152">
        <f t="shared" si="5"/>
        <v>2017</v>
      </c>
      <c r="V56" s="154">
        <f t="shared" si="5"/>
        <v>2018</v>
      </c>
      <c r="W56" s="18"/>
    </row>
    <row r="57" spans="1:23" x14ac:dyDescent="0.35">
      <c r="A57"/>
      <c r="B57"/>
      <c r="C57" s="88" t="s">
        <v>77</v>
      </c>
      <c r="D57" s="15" t="s">
        <v>27</v>
      </c>
      <c r="E57" s="82">
        <v>2.6</v>
      </c>
      <c r="F57" s="81" t="s">
        <v>51</v>
      </c>
      <c r="G57" s="15">
        <v>2.8</v>
      </c>
      <c r="H57" s="15">
        <v>3</v>
      </c>
      <c r="I57" s="15">
        <v>3.1</v>
      </c>
      <c r="J57" s="15">
        <v>3.2</v>
      </c>
      <c r="K57" s="82">
        <v>3.4</v>
      </c>
      <c r="L57" s="93">
        <v>0.1</v>
      </c>
      <c r="M57" s="88">
        <v>2.9</v>
      </c>
      <c r="N57" s="15">
        <v>2.9</v>
      </c>
      <c r="O57" s="15">
        <v>3.1</v>
      </c>
      <c r="P57" s="15">
        <v>3.2</v>
      </c>
      <c r="Q57" s="82">
        <v>3.5</v>
      </c>
      <c r="R57" s="139">
        <f t="shared" ref="R57:V60" si="6">IF(M57="","",M57-G57)</f>
        <v>0.10000000000000009</v>
      </c>
      <c r="S57" s="139">
        <f t="shared" si="6"/>
        <v>-0.10000000000000009</v>
      </c>
      <c r="T57" s="139">
        <f t="shared" si="6"/>
        <v>0</v>
      </c>
      <c r="U57" s="139">
        <f t="shared" si="6"/>
        <v>0</v>
      </c>
      <c r="V57" s="139">
        <f t="shared" si="6"/>
        <v>0.10000000000000009</v>
      </c>
      <c r="W57" s="12"/>
    </row>
    <row r="58" spans="1:23" ht="29" x14ac:dyDescent="0.35">
      <c r="A58"/>
      <c r="B58"/>
      <c r="C58" s="88" t="s">
        <v>83</v>
      </c>
      <c r="D58" s="15" t="s">
        <v>76</v>
      </c>
      <c r="E58" s="84">
        <v>5</v>
      </c>
      <c r="F58" s="83" t="s">
        <v>52</v>
      </c>
      <c r="G58" s="1">
        <v>4</v>
      </c>
      <c r="H58" s="1">
        <v>3.5</v>
      </c>
      <c r="I58" s="1">
        <v>3</v>
      </c>
      <c r="J58" s="1">
        <v>2.5</v>
      </c>
      <c r="K58" s="84">
        <v>2</v>
      </c>
      <c r="L58" s="94">
        <v>0.1</v>
      </c>
      <c r="M58" s="88">
        <v>4.5</v>
      </c>
      <c r="N58" s="15">
        <v>3.8</v>
      </c>
      <c r="O58" s="15">
        <v>3</v>
      </c>
      <c r="P58" s="15">
        <v>2.5</v>
      </c>
      <c r="Q58" s="82">
        <v>2</v>
      </c>
      <c r="R58" s="139">
        <f t="shared" si="6"/>
        <v>0.5</v>
      </c>
      <c r="S58" s="139">
        <f t="shared" si="6"/>
        <v>0.29999999999999982</v>
      </c>
      <c r="T58" s="139">
        <f t="shared" si="6"/>
        <v>0</v>
      </c>
      <c r="U58" s="139">
        <f t="shared" si="6"/>
        <v>0</v>
      </c>
      <c r="V58" s="139">
        <f t="shared" si="6"/>
        <v>0</v>
      </c>
      <c r="W58" s="7"/>
    </row>
    <row r="59" spans="1:23" x14ac:dyDescent="0.35">
      <c r="A59"/>
      <c r="B59"/>
      <c r="C59" s="101"/>
      <c r="D59" s="1"/>
      <c r="E59" s="84"/>
      <c r="F59" s="83" t="s">
        <v>51</v>
      </c>
      <c r="G59" s="1"/>
      <c r="H59" s="1"/>
      <c r="I59" s="1"/>
      <c r="J59" s="1"/>
      <c r="K59" s="84"/>
      <c r="L59" s="94"/>
      <c r="M59" s="88"/>
      <c r="N59" s="15"/>
      <c r="O59" s="15"/>
      <c r="P59" s="15"/>
      <c r="Q59" s="82"/>
      <c r="R59" s="139" t="str">
        <f>IF(M59="","",M59-G59)</f>
        <v/>
      </c>
      <c r="S59" s="139" t="str">
        <f t="shared" si="6"/>
        <v/>
      </c>
      <c r="T59" s="139" t="str">
        <f t="shared" si="6"/>
        <v/>
      </c>
      <c r="U59" s="139" t="str">
        <f t="shared" si="6"/>
        <v/>
      </c>
      <c r="V59" s="139" t="str">
        <f t="shared" si="6"/>
        <v/>
      </c>
      <c r="W59" s="7"/>
    </row>
    <row r="60" spans="1:23" ht="15" thickBot="1" x14ac:dyDescent="0.4">
      <c r="A60"/>
      <c r="B60"/>
      <c r="C60" s="102"/>
      <c r="D60" s="86"/>
      <c r="E60" s="87"/>
      <c r="F60" s="85" t="s">
        <v>51</v>
      </c>
      <c r="G60" s="86"/>
      <c r="H60" s="86"/>
      <c r="I60" s="86"/>
      <c r="J60" s="86"/>
      <c r="K60" s="87"/>
      <c r="L60" s="95"/>
      <c r="M60" s="89"/>
      <c r="N60" s="90"/>
      <c r="O60" s="90"/>
      <c r="P60" s="90"/>
      <c r="Q60" s="91"/>
      <c r="R60" s="139" t="str">
        <f>IF(M60="","",M60-G60)</f>
        <v/>
      </c>
      <c r="S60" s="139" t="str">
        <f t="shared" si="6"/>
        <v/>
      </c>
      <c r="T60" s="139" t="str">
        <f t="shared" si="6"/>
        <v/>
      </c>
      <c r="U60" s="139" t="str">
        <f t="shared" si="6"/>
        <v/>
      </c>
      <c r="V60" s="139" t="str">
        <f t="shared" si="6"/>
        <v/>
      </c>
      <c r="W60" s="7"/>
    </row>
    <row r="61" spans="1:23" x14ac:dyDescent="0.35">
      <c r="A61"/>
      <c r="B61"/>
      <c r="C61"/>
      <c r="D61"/>
      <c r="E61"/>
      <c r="F61"/>
      <c r="G61"/>
      <c r="H61"/>
      <c r="I61"/>
      <c r="J61"/>
      <c r="K61"/>
      <c r="L61"/>
      <c r="M61"/>
      <c r="N61"/>
      <c r="O61"/>
      <c r="P61"/>
      <c r="Q61"/>
      <c r="R61"/>
      <c r="S61"/>
      <c r="T61"/>
      <c r="U61"/>
      <c r="V61"/>
      <c r="W61"/>
    </row>
    <row r="62" spans="1:23" s="60" customFormat="1" ht="15" thickBot="1" x14ac:dyDescent="0.4">
      <c r="A62" s="32"/>
      <c r="B62" s="32"/>
      <c r="C62" s="32"/>
      <c r="D62" s="32"/>
      <c r="E62" s="32"/>
      <c r="F62" s="32"/>
      <c r="G62" s="32"/>
      <c r="H62" s="32"/>
      <c r="I62" s="32"/>
      <c r="J62" s="32"/>
      <c r="K62" s="32"/>
      <c r="L62" s="32"/>
      <c r="M62" s="32"/>
      <c r="N62" s="32"/>
      <c r="O62" s="32"/>
      <c r="P62" s="32"/>
      <c r="Q62" s="32"/>
      <c r="R62" s="32"/>
      <c r="S62" s="32"/>
      <c r="T62" s="32"/>
      <c r="U62" s="32"/>
      <c r="V62" s="32"/>
      <c r="W62" s="32"/>
    </row>
    <row r="63" spans="1:23" ht="15" customHeight="1" thickTop="1" x14ac:dyDescent="0.45">
      <c r="A63"/>
      <c r="B63"/>
      <c r="C63" s="2"/>
      <c r="D63"/>
      <c r="E63" s="2"/>
      <c r="F63" s="2"/>
      <c r="G63"/>
      <c r="H63"/>
      <c r="I63"/>
      <c r="J63"/>
      <c r="K63"/>
      <c r="L63"/>
      <c r="M63"/>
      <c r="N63"/>
      <c r="O63"/>
      <c r="P63"/>
      <c r="Q63"/>
      <c r="R63"/>
      <c r="S63"/>
      <c r="T63"/>
      <c r="U63"/>
      <c r="V63"/>
      <c r="W63"/>
    </row>
    <row r="64" spans="1:23" ht="15" customHeight="1" x14ac:dyDescent="0.45">
      <c r="A64"/>
      <c r="B64"/>
      <c r="C64" s="2" t="s">
        <v>78</v>
      </c>
      <c r="D64"/>
      <c r="E64" s="2"/>
      <c r="F64" s="2"/>
      <c r="G64"/>
      <c r="H64"/>
      <c r="I64"/>
      <c r="J64"/>
      <c r="K64"/>
      <c r="L64"/>
      <c r="M64"/>
      <c r="N64"/>
      <c r="O64"/>
      <c r="P64"/>
      <c r="Q64"/>
      <c r="R64"/>
      <c r="S64"/>
      <c r="T64"/>
      <c r="U64"/>
      <c r="V64"/>
      <c r="W64"/>
    </row>
    <row r="65" spans="1:23" ht="15" customHeight="1" x14ac:dyDescent="0.45">
      <c r="A65"/>
      <c r="B65"/>
      <c r="C65" s="2"/>
      <c r="D65"/>
      <c r="E65" s="2"/>
      <c r="F65" s="2"/>
      <c r="G65"/>
      <c r="H65"/>
      <c r="I65"/>
      <c r="J65"/>
      <c r="K65"/>
      <c r="L65"/>
      <c r="M65"/>
      <c r="N65"/>
      <c r="O65"/>
      <c r="P65"/>
      <c r="Q65"/>
      <c r="R65"/>
      <c r="S65"/>
      <c r="T65"/>
      <c r="U65"/>
      <c r="V65"/>
      <c r="W65"/>
    </row>
    <row r="66" spans="1:23" ht="15" customHeight="1" x14ac:dyDescent="0.45">
      <c r="A66"/>
      <c r="B66"/>
      <c r="C66" s="19"/>
      <c r="D66"/>
      <c r="E66" s="2"/>
      <c r="F66" s="2"/>
      <c r="G66"/>
      <c r="H66"/>
      <c r="I66"/>
      <c r="J66"/>
      <c r="K66"/>
      <c r="L66"/>
      <c r="M66"/>
      <c r="N66"/>
      <c r="O66"/>
      <c r="P66"/>
      <c r="Q66"/>
      <c r="R66"/>
      <c r="S66"/>
      <c r="T66"/>
      <c r="U66"/>
      <c r="V66"/>
      <c r="W66"/>
    </row>
    <row r="67" spans="1:23" ht="15" customHeight="1" x14ac:dyDescent="0.45">
      <c r="A67"/>
      <c r="B67"/>
      <c r="C67" s="19"/>
      <c r="D67"/>
      <c r="E67" s="2"/>
      <c r="F67" s="2"/>
      <c r="G67"/>
      <c r="H67"/>
      <c r="I67"/>
      <c r="J67"/>
      <c r="K67"/>
      <c r="L67"/>
      <c r="M67"/>
      <c r="N67"/>
      <c r="O67"/>
      <c r="P67"/>
      <c r="Q67"/>
      <c r="R67"/>
      <c r="S67"/>
      <c r="T67"/>
      <c r="U67"/>
      <c r="V67"/>
      <c r="W67"/>
    </row>
    <row r="68" spans="1:23" ht="15" customHeight="1" x14ac:dyDescent="0.45">
      <c r="A68"/>
      <c r="B68"/>
      <c r="C68" s="58"/>
      <c r="D68"/>
      <c r="E68" s="2"/>
      <c r="F68" s="2"/>
      <c r="G68"/>
      <c r="H68"/>
      <c r="I68"/>
      <c r="J68"/>
      <c r="K68"/>
      <c r="L68"/>
      <c r="M68"/>
      <c r="N68"/>
      <c r="O68"/>
      <c r="P68"/>
      <c r="Q68"/>
      <c r="R68"/>
      <c r="S68"/>
      <c r="T68"/>
      <c r="U68"/>
      <c r="V68"/>
      <c r="W68"/>
    </row>
    <row r="69" spans="1:23" ht="15" customHeight="1" x14ac:dyDescent="0.45">
      <c r="A69"/>
      <c r="B69"/>
      <c r="C69"/>
      <c r="D69"/>
      <c r="E69" s="2"/>
      <c r="F69" s="2"/>
      <c r="G69"/>
      <c r="H69"/>
      <c r="I69"/>
      <c r="J69"/>
      <c r="K69"/>
      <c r="L69"/>
      <c r="M69"/>
      <c r="N69"/>
      <c r="O69"/>
      <c r="P69"/>
      <c r="Q69"/>
      <c r="R69"/>
      <c r="S69"/>
      <c r="T69"/>
      <c r="U69"/>
      <c r="V69"/>
      <c r="W69"/>
    </row>
    <row r="70" spans="1:23" ht="15" customHeight="1" x14ac:dyDescent="0.45">
      <c r="A70"/>
      <c r="B70"/>
      <c r="C70" s="19"/>
      <c r="D70"/>
      <c r="E70" s="2"/>
      <c r="F70" s="2"/>
      <c r="G70"/>
      <c r="H70"/>
      <c r="I70"/>
      <c r="J70"/>
      <c r="K70"/>
      <c r="L70"/>
      <c r="M70"/>
      <c r="N70"/>
      <c r="O70"/>
      <c r="P70"/>
      <c r="Q70"/>
      <c r="R70"/>
      <c r="S70"/>
      <c r="T70"/>
      <c r="U70"/>
      <c r="V70"/>
      <c r="W70"/>
    </row>
    <row r="71" spans="1:23" ht="15" customHeight="1" x14ac:dyDescent="0.45">
      <c r="A71"/>
      <c r="B71"/>
      <c r="C71" s="19"/>
      <c r="D71"/>
      <c r="E71" s="2"/>
      <c r="F71" s="2"/>
      <c r="G71"/>
      <c r="H71"/>
      <c r="I71"/>
      <c r="J71"/>
      <c r="K71"/>
      <c r="L71"/>
      <c r="M71"/>
      <c r="N71"/>
      <c r="O71"/>
      <c r="P71"/>
      <c r="Q71"/>
      <c r="R71"/>
      <c r="S71"/>
      <c r="T71"/>
      <c r="U71"/>
      <c r="V71"/>
      <c r="W71"/>
    </row>
    <row r="72" spans="1:23" ht="15" customHeight="1" x14ac:dyDescent="0.45">
      <c r="A72"/>
      <c r="B72"/>
      <c r="C72" s="19"/>
      <c r="D72"/>
      <c r="E72" s="2"/>
      <c r="F72" s="2"/>
      <c r="G72"/>
      <c r="H72"/>
      <c r="I72"/>
      <c r="J72"/>
      <c r="K72"/>
      <c r="L72"/>
      <c r="M72"/>
      <c r="N72"/>
      <c r="O72"/>
      <c r="P72"/>
      <c r="Q72"/>
      <c r="R72"/>
      <c r="S72"/>
      <c r="T72"/>
      <c r="U72"/>
      <c r="V72"/>
      <c r="W72"/>
    </row>
    <row r="73" spans="1:23" ht="15" customHeight="1" x14ac:dyDescent="0.45">
      <c r="A73"/>
      <c r="B73"/>
      <c r="C73"/>
      <c r="D73"/>
      <c r="E73" s="2"/>
      <c r="F73" s="2"/>
      <c r="G73"/>
      <c r="H73"/>
      <c r="I73"/>
      <c r="J73"/>
      <c r="K73"/>
      <c r="L73"/>
      <c r="M73"/>
      <c r="N73"/>
      <c r="O73"/>
      <c r="P73"/>
      <c r="Q73"/>
      <c r="R73"/>
      <c r="S73"/>
      <c r="T73"/>
      <c r="U73"/>
      <c r="V73"/>
      <c r="W73"/>
    </row>
    <row r="74" spans="1:23" ht="15" customHeight="1" x14ac:dyDescent="0.45">
      <c r="A74"/>
      <c r="B74"/>
      <c r="C74" s="19"/>
      <c r="D74"/>
      <c r="E74" s="2"/>
      <c r="F74" s="2"/>
      <c r="G74"/>
      <c r="H74"/>
      <c r="I74"/>
      <c r="J74"/>
      <c r="K74"/>
      <c r="L74"/>
      <c r="M74"/>
      <c r="N74"/>
      <c r="O74"/>
      <c r="P74"/>
      <c r="Q74"/>
      <c r="R74"/>
      <c r="S74"/>
      <c r="T74"/>
      <c r="U74"/>
      <c r="V74"/>
      <c r="W74"/>
    </row>
    <row r="75" spans="1:23" ht="15" customHeight="1" x14ac:dyDescent="0.45">
      <c r="A75"/>
      <c r="B75"/>
      <c r="C75" s="19"/>
      <c r="D75"/>
      <c r="E75" s="2"/>
      <c r="F75" s="2"/>
      <c r="G75"/>
      <c r="H75"/>
      <c r="I75"/>
      <c r="J75"/>
      <c r="K75"/>
      <c r="L75"/>
      <c r="M75"/>
      <c r="N75"/>
      <c r="O75"/>
      <c r="P75"/>
      <c r="Q75"/>
      <c r="R75"/>
      <c r="S75"/>
      <c r="T75"/>
      <c r="U75"/>
      <c r="V75"/>
      <c r="W75"/>
    </row>
    <row r="76" spans="1:23" ht="15" customHeight="1" x14ac:dyDescent="0.45">
      <c r="A76"/>
      <c r="B76"/>
      <c r="C76" s="19"/>
      <c r="D76"/>
      <c r="E76" s="2"/>
      <c r="F76" s="2"/>
      <c r="G76"/>
      <c r="H76"/>
      <c r="I76"/>
      <c r="J76"/>
      <c r="K76"/>
      <c r="L76"/>
      <c r="M76"/>
      <c r="N76"/>
      <c r="O76"/>
      <c r="P76"/>
      <c r="Q76"/>
      <c r="R76"/>
      <c r="S76"/>
      <c r="T76"/>
      <c r="U76"/>
      <c r="V76"/>
      <c r="W76"/>
    </row>
    <row r="77" spans="1:23" ht="15" customHeight="1" x14ac:dyDescent="0.45">
      <c r="A77"/>
      <c r="B77"/>
      <c r="C77" s="19"/>
      <c r="D77"/>
      <c r="E77" s="2"/>
      <c r="F77" s="2"/>
      <c r="G77"/>
      <c r="H77"/>
      <c r="I77"/>
      <c r="J77"/>
      <c r="K77"/>
      <c r="L77"/>
      <c r="M77"/>
      <c r="N77"/>
      <c r="O77"/>
      <c r="P77"/>
      <c r="Q77"/>
      <c r="R77"/>
      <c r="S77"/>
      <c r="T77"/>
      <c r="U77"/>
      <c r="V77"/>
      <c r="W77"/>
    </row>
    <row r="78" spans="1:23" ht="15" customHeight="1" x14ac:dyDescent="0.45">
      <c r="A78"/>
      <c r="B78"/>
      <c r="C78" s="19"/>
      <c r="D78"/>
      <c r="E78" s="2"/>
      <c r="F78" s="2"/>
      <c r="G78"/>
      <c r="H78"/>
      <c r="I78"/>
      <c r="J78"/>
      <c r="K78"/>
      <c r="L78"/>
      <c r="M78"/>
      <c r="N78"/>
      <c r="O78"/>
      <c r="P78"/>
      <c r="Q78"/>
      <c r="R78"/>
      <c r="S78"/>
      <c r="T78"/>
      <c r="U78"/>
      <c r="V78"/>
      <c r="W78"/>
    </row>
    <row r="79" spans="1:23" ht="15" customHeight="1" x14ac:dyDescent="0.45">
      <c r="A79"/>
      <c r="B79"/>
      <c r="C79" s="19"/>
      <c r="D79"/>
      <c r="E79" s="2"/>
      <c r="F79" s="2"/>
      <c r="G79"/>
      <c r="H79"/>
      <c r="I79"/>
      <c r="J79"/>
      <c r="K79"/>
      <c r="L79"/>
      <c r="M79"/>
      <c r="N79"/>
      <c r="O79"/>
      <c r="P79"/>
      <c r="Q79"/>
      <c r="R79"/>
      <c r="S79"/>
      <c r="T79"/>
      <c r="U79"/>
      <c r="V79"/>
      <c r="W79"/>
    </row>
    <row r="80" spans="1:23" ht="15" customHeight="1" x14ac:dyDescent="0.45">
      <c r="A80"/>
      <c r="B80"/>
      <c r="C80" s="18" t="s">
        <v>84</v>
      </c>
      <c r="D80"/>
      <c r="E80" s="2"/>
      <c r="F80" s="2"/>
      <c r="G80"/>
      <c r="H80"/>
      <c r="I80"/>
      <c r="J80"/>
      <c r="K80"/>
      <c r="L80"/>
      <c r="M80"/>
      <c r="N80"/>
      <c r="O80" s="7"/>
      <c r="P80"/>
      <c r="Q80"/>
      <c r="R80"/>
      <c r="S80"/>
      <c r="T80"/>
      <c r="U80"/>
      <c r="V80"/>
      <c r="W80"/>
    </row>
    <row r="81" spans="1:23" ht="45" customHeight="1" x14ac:dyDescent="0.45">
      <c r="A81"/>
      <c r="B81"/>
      <c r="C81" s="157" t="s">
        <v>66</v>
      </c>
      <c r="D81" s="157" t="s">
        <v>60</v>
      </c>
      <c r="E81" s="157" t="s">
        <v>88</v>
      </c>
      <c r="F81" s="2"/>
      <c r="G81"/>
      <c r="H81"/>
      <c r="I81"/>
      <c r="J81"/>
      <c r="K81"/>
      <c r="L81"/>
      <c r="M81"/>
      <c r="N81"/>
      <c r="O81"/>
      <c r="P81"/>
      <c r="Q81"/>
      <c r="R81"/>
      <c r="S81"/>
      <c r="T81"/>
      <c r="U81"/>
      <c r="V81"/>
      <c r="W81"/>
    </row>
    <row r="82" spans="1:23" ht="45" customHeight="1" x14ac:dyDescent="0.45">
      <c r="A82"/>
      <c r="B82"/>
      <c r="C82" s="136" t="str">
        <f>$C$57</f>
        <v>Math students</v>
      </c>
      <c r="D82" s="136" t="str">
        <f>$D$57</f>
        <v>GPA</v>
      </c>
      <c r="E82" s="138" t="str">
        <f>$F$57</f>
        <v>Increase</v>
      </c>
      <c r="F82" s="2"/>
      <c r="G82"/>
      <c r="H82"/>
      <c r="I82"/>
      <c r="J82"/>
      <c r="K82"/>
      <c r="L82"/>
      <c r="M82"/>
      <c r="N82"/>
      <c r="O82"/>
      <c r="P82"/>
      <c r="Q82"/>
      <c r="R82"/>
      <c r="S82"/>
      <c r="T82"/>
      <c r="U82"/>
      <c r="V82"/>
      <c r="W82"/>
    </row>
    <row r="83" spans="1:23" ht="45" customHeight="1" x14ac:dyDescent="0.35">
      <c r="A83"/>
      <c r="B83"/>
      <c r="C83"/>
      <c r="D83"/>
      <c r="E83" s="18" t="s">
        <v>86</v>
      </c>
      <c r="F83"/>
      <c r="G83"/>
      <c r="H83"/>
      <c r="I83" s="7"/>
      <c r="J83" s="26"/>
      <c r="K83" s="35" t="s">
        <v>85</v>
      </c>
      <c r="L83" s="7"/>
      <c r="M83" s="7"/>
      <c r="N83" s="10"/>
      <c r="O83" s="7"/>
      <c r="P83"/>
      <c r="Q83"/>
      <c r="R83"/>
      <c r="S83"/>
      <c r="T83"/>
      <c r="U83"/>
      <c r="V83"/>
      <c r="W83"/>
    </row>
    <row r="84" spans="1:23" ht="45" hidden="1" customHeight="1" x14ac:dyDescent="0.35">
      <c r="A84"/>
      <c r="B84"/>
      <c r="C84"/>
      <c r="D84"/>
      <c r="E84" t="s">
        <v>54</v>
      </c>
      <c r="F84" t="s">
        <v>6</v>
      </c>
      <c r="G84" t="s">
        <v>59</v>
      </c>
      <c r="H84"/>
      <c r="I84" s="7"/>
      <c r="J84"/>
      <c r="K84"/>
      <c r="L84"/>
      <c r="M84" s="7"/>
      <c r="N84" s="7"/>
      <c r="O84" s="7"/>
      <c r="P84"/>
      <c r="Q84"/>
      <c r="R84"/>
      <c r="S84"/>
      <c r="T84"/>
      <c r="U84"/>
      <c r="V84"/>
      <c r="W84"/>
    </row>
    <row r="85" spans="1:23" ht="45" customHeight="1" x14ac:dyDescent="0.35">
      <c r="A85"/>
      <c r="B85"/>
      <c r="C85"/>
      <c r="D85"/>
      <c r="E85" s="200" t="s">
        <v>122</v>
      </c>
      <c r="F85" s="201"/>
      <c r="G85" s="202"/>
      <c r="H85" s="27"/>
      <c r="I85"/>
      <c r="J85" s="7"/>
      <c r="K85" s="200" t="s">
        <v>106</v>
      </c>
      <c r="L85" s="201"/>
      <c r="M85" s="201"/>
      <c r="N85" s="201"/>
      <c r="O85" s="202"/>
      <c r="P85"/>
      <c r="Q85"/>
      <c r="R85"/>
      <c r="S85"/>
      <c r="T85"/>
      <c r="U85"/>
      <c r="V85"/>
      <c r="W85"/>
    </row>
    <row r="86" spans="1:23" ht="45" customHeight="1" x14ac:dyDescent="0.35">
      <c r="A86"/>
      <c r="B86"/>
      <c r="C86" s="7"/>
      <c r="D86"/>
      <c r="E86" s="157" t="s">
        <v>54</v>
      </c>
      <c r="F86" s="157" t="s">
        <v>11</v>
      </c>
      <c r="G86" s="157" t="s">
        <v>55</v>
      </c>
      <c r="H86"/>
      <c r="I86"/>
      <c r="J86" s="6"/>
      <c r="K86" s="157">
        <f>D$30</f>
        <v>2014</v>
      </c>
      <c r="L86" s="157">
        <f t="shared" ref="L86:O86" si="7">E$30</f>
        <v>2015</v>
      </c>
      <c r="M86" s="157">
        <f t="shared" si="7"/>
        <v>2016</v>
      </c>
      <c r="N86" s="157">
        <f t="shared" si="7"/>
        <v>2017</v>
      </c>
      <c r="O86" s="157">
        <f t="shared" si="7"/>
        <v>2018</v>
      </c>
      <c r="P86"/>
      <c r="Q86"/>
      <c r="R86"/>
      <c r="S86"/>
      <c r="T86"/>
      <c r="U86"/>
      <c r="V86"/>
      <c r="W86"/>
    </row>
    <row r="87" spans="1:23" ht="45" customHeight="1" x14ac:dyDescent="0.35">
      <c r="A87"/>
      <c r="B87" t="s">
        <v>59</v>
      </c>
      <c r="C87" s="209" t="s">
        <v>48</v>
      </c>
      <c r="D87" s="157" t="s">
        <v>56</v>
      </c>
      <c r="E87" s="52" t="str">
        <f>IF($E$82="Increase","Reconsider","Optimize")</f>
        <v>Reconsider</v>
      </c>
      <c r="F87" s="52" t="s">
        <v>10</v>
      </c>
      <c r="G87" s="54" t="str">
        <f>IF($E$82="Increase","Optimize", "Reconsider")</f>
        <v>Optimize</v>
      </c>
      <c r="H87"/>
      <c r="I87"/>
      <c r="J87" s="157" t="s">
        <v>5</v>
      </c>
      <c r="K87" s="136" t="str">
        <f>IF(N$31&gt;$C$31, "Greater than expected",IF(N$31&lt;0,"Lower than expected",IF(AND(0&lt;=N$31,N$31&lt;=$C$31),"On-track","Not enough information")))</f>
        <v>On-track</v>
      </c>
      <c r="L87" s="136" t="str">
        <f t="shared" ref="L87:O87" si="8">IF(O$31&gt;$C$31, "Greater than expected",IF(O$31&lt;0,"Lower than expected",IF(AND(0&lt;=O$31,O$31&lt;=$C$31),"On-track","Not enough information")))</f>
        <v>On-track</v>
      </c>
      <c r="M87" s="136" t="str">
        <f t="shared" si="8"/>
        <v>Greater than expected</v>
      </c>
      <c r="N87" s="136" t="str">
        <f t="shared" si="8"/>
        <v>Greater than expected</v>
      </c>
      <c r="O87" s="136" t="str">
        <f t="shared" si="8"/>
        <v>On-track</v>
      </c>
      <c r="P87"/>
      <c r="Q87"/>
      <c r="R87"/>
      <c r="S87"/>
      <c r="T87"/>
      <c r="U87"/>
      <c r="V87"/>
      <c r="W87"/>
    </row>
    <row r="88" spans="1:23" ht="45" customHeight="1" x14ac:dyDescent="0.35">
      <c r="A88"/>
      <c r="B88" t="s">
        <v>6</v>
      </c>
      <c r="C88" s="209"/>
      <c r="D88" s="157" t="s">
        <v>11</v>
      </c>
      <c r="E88" s="53" t="str">
        <f>IF($E$82="Increase","Reconsider","Maintain")</f>
        <v>Reconsider</v>
      </c>
      <c r="F88" s="53" t="s">
        <v>9</v>
      </c>
      <c r="G88" s="54" t="str">
        <f>IF($E$82="Increase","Maintain","Reconsider")</f>
        <v>Maintain</v>
      </c>
      <c r="H88"/>
      <c r="I88"/>
      <c r="J88" s="157" t="s">
        <v>123</v>
      </c>
      <c r="K88" s="136" t="str">
        <f>IF(M$57&gt;(G$57+$L$57),"Greater than expected",IF(M$57&lt;(G$57-$L$57),"Lower than expected",IF(M$57="","Not enough information","On-track")))</f>
        <v>On-track</v>
      </c>
      <c r="L88" s="136" t="str">
        <f t="shared" ref="L88:O88" si="9">IF(N$57&gt;(H$57+$L$57),"Greater than expected",IF(N$57&lt;(H$57-$L$57),"Lower than expected",IF(N$57="","Not enough information","On-track")))</f>
        <v>On-track</v>
      </c>
      <c r="M88" s="136" t="str">
        <f t="shared" si="9"/>
        <v>On-track</v>
      </c>
      <c r="N88" s="136" t="str">
        <f t="shared" si="9"/>
        <v>On-track</v>
      </c>
      <c r="O88" s="136" t="str">
        <f t="shared" si="9"/>
        <v>On-track</v>
      </c>
      <c r="P88"/>
      <c r="Q88"/>
      <c r="R88"/>
      <c r="S88"/>
      <c r="T88"/>
      <c r="U88"/>
      <c r="V88"/>
      <c r="W88"/>
    </row>
    <row r="89" spans="1:23" ht="45" customHeight="1" x14ac:dyDescent="0.35">
      <c r="A89"/>
      <c r="B89" t="s">
        <v>54</v>
      </c>
      <c r="C89" s="209"/>
      <c r="D89" s="157" t="s">
        <v>57</v>
      </c>
      <c r="E89" s="53" t="str">
        <f>IF($E$82="Increase","Evaluate","Maintain")</f>
        <v>Evaluate</v>
      </c>
      <c r="F89" s="53" t="s">
        <v>9</v>
      </c>
      <c r="G89" s="51" t="str">
        <f>IF($E$82="Increase","Maintain","Evaluate")</f>
        <v>Maintain</v>
      </c>
      <c r="H89"/>
      <c r="I89"/>
      <c r="J89" s="157" t="s">
        <v>8</v>
      </c>
      <c r="K89" s="123" t="str">
        <f>IFERROR(INDEX($E$87:$G$89,MATCH(K87,$B$87:$B$89,0),MATCH(K88,$E$84:$G$84,0)),"Not enough information")</f>
        <v>Maintain</v>
      </c>
      <c r="L89" s="123" t="str">
        <f t="shared" ref="L89:O89" si="10">IFERROR(INDEX($E$87:$G$89,MATCH(L87,$B$87:$B$89,0),MATCH(L88,$E$84:$G$84,0)),"Not enough information")</f>
        <v>Maintain</v>
      </c>
      <c r="M89" s="123" t="str">
        <f t="shared" si="10"/>
        <v>Optimize</v>
      </c>
      <c r="N89" s="123" t="str">
        <f t="shared" si="10"/>
        <v>Optimize</v>
      </c>
      <c r="O89" s="123" t="str">
        <f t="shared" si="10"/>
        <v>Maintain</v>
      </c>
      <c r="P89"/>
      <c r="Q89"/>
      <c r="R89"/>
      <c r="S89"/>
      <c r="T89"/>
      <c r="U89"/>
      <c r="V89"/>
      <c r="W89"/>
    </row>
    <row r="90" spans="1:23" s="60" customFormat="1" ht="45" customHeight="1" thickBot="1" x14ac:dyDescent="0.4">
      <c r="A90" s="30"/>
      <c r="B90" s="30"/>
      <c r="C90" s="30"/>
      <c r="D90" s="30"/>
      <c r="E90" s="31"/>
      <c r="F90" s="31"/>
      <c r="G90" s="31"/>
      <c r="H90" s="31"/>
      <c r="I90" s="31"/>
      <c r="J90" s="31"/>
      <c r="K90" s="31"/>
      <c r="L90" s="31"/>
      <c r="M90" s="31"/>
      <c r="N90" s="31"/>
      <c r="O90" s="31"/>
      <c r="P90" s="30"/>
      <c r="Q90" s="30"/>
      <c r="R90" s="30"/>
      <c r="S90" s="30"/>
      <c r="T90" s="30"/>
      <c r="U90" s="30"/>
      <c r="V90" s="30"/>
      <c r="W90" s="30"/>
    </row>
    <row r="91" spans="1:23" s="49" customFormat="1" ht="45" customHeight="1" x14ac:dyDescent="0.35">
      <c r="A91" s="18"/>
      <c r="B91" s="18"/>
      <c r="C91" s="18" t="s">
        <v>84</v>
      </c>
      <c r="D91" s="18"/>
      <c r="E91" s="35"/>
      <c r="F91" s="35"/>
      <c r="G91" s="35"/>
      <c r="H91" s="35"/>
      <c r="I91" s="35"/>
      <c r="J91" s="35"/>
      <c r="K91" s="35"/>
      <c r="L91" s="35"/>
      <c r="M91" s="35"/>
      <c r="N91" s="35"/>
      <c r="O91" s="35"/>
      <c r="P91" s="18"/>
      <c r="Q91" s="18"/>
      <c r="R91" s="18"/>
      <c r="S91" s="18"/>
      <c r="T91" s="18"/>
      <c r="U91" s="18"/>
      <c r="V91" s="18"/>
      <c r="W91" s="18"/>
    </row>
    <row r="92" spans="1:23" ht="45" customHeight="1" x14ac:dyDescent="0.35">
      <c r="A92"/>
      <c r="B92"/>
      <c r="C92" s="157" t="s">
        <v>66</v>
      </c>
      <c r="D92" s="157" t="s">
        <v>60</v>
      </c>
      <c r="E92" s="157" t="s">
        <v>88</v>
      </c>
      <c r="F92" s="6"/>
      <c r="G92"/>
      <c r="H92"/>
      <c r="I92" s="7"/>
      <c r="J92" s="7"/>
      <c r="K92" s="7"/>
      <c r="L92" s="7"/>
      <c r="M92" s="7"/>
      <c r="N92" s="7"/>
      <c r="O92" s="7"/>
      <c r="P92" s="7"/>
      <c r="Q92" s="7"/>
      <c r="R92"/>
      <c r="S92"/>
      <c r="T92"/>
      <c r="U92"/>
      <c r="V92"/>
      <c r="W92"/>
    </row>
    <row r="93" spans="1:23" ht="45" customHeight="1" x14ac:dyDescent="0.35">
      <c r="A93"/>
      <c r="B93"/>
      <c r="C93" s="136" t="str">
        <f>$C$58</f>
        <v>High school students</v>
      </c>
      <c r="D93" s="136" t="str">
        <f>$D$58</f>
        <v>Drop out rate</v>
      </c>
      <c r="E93" s="136" t="str">
        <f>$F$58</f>
        <v>Decrease</v>
      </c>
      <c r="F93"/>
      <c r="G93"/>
      <c r="H93"/>
      <c r="I93"/>
      <c r="J93" s="7"/>
      <c r="K93" s="7"/>
      <c r="L93" s="7"/>
      <c r="M93" s="7"/>
      <c r="N93" s="7"/>
      <c r="O93" s="7"/>
      <c r="P93" s="7"/>
      <c r="Q93" s="7"/>
      <c r="R93"/>
      <c r="S93"/>
      <c r="T93"/>
      <c r="U93"/>
      <c r="V93"/>
      <c r="W93"/>
    </row>
    <row r="94" spans="1:23" ht="45" customHeight="1" x14ac:dyDescent="0.35">
      <c r="A94"/>
      <c r="B94"/>
      <c r="C94"/>
      <c r="D94"/>
      <c r="E94" s="18" t="s">
        <v>86</v>
      </c>
      <c r="F94"/>
      <c r="G94"/>
      <c r="H94"/>
      <c r="I94"/>
      <c r="J94" s="7"/>
      <c r="K94" s="35" t="s">
        <v>85</v>
      </c>
      <c r="L94"/>
      <c r="M94"/>
      <c r="N94"/>
      <c r="O94"/>
      <c r="P94" s="7"/>
      <c r="Q94" s="7"/>
      <c r="R94"/>
      <c r="S94"/>
      <c r="T94"/>
      <c r="U94"/>
      <c r="V94"/>
      <c r="W94"/>
    </row>
    <row r="95" spans="1:23" ht="45" hidden="1" customHeight="1" x14ac:dyDescent="0.35">
      <c r="A95"/>
      <c r="B95"/>
      <c r="C95"/>
      <c r="D95" s="7"/>
      <c r="E95" t="s">
        <v>54</v>
      </c>
      <c r="F95" t="s">
        <v>6</v>
      </c>
      <c r="G95" t="s">
        <v>59</v>
      </c>
      <c r="H95" s="4"/>
      <c r="I95"/>
      <c r="J95"/>
      <c r="K95"/>
      <c r="L95"/>
      <c r="M95"/>
      <c r="N95"/>
      <c r="O95"/>
      <c r="P95" s="7"/>
      <c r="Q95" s="7"/>
      <c r="R95"/>
      <c r="S95"/>
      <c r="T95"/>
      <c r="U95"/>
      <c r="V95"/>
      <c r="W95"/>
    </row>
    <row r="96" spans="1:23" ht="45" customHeight="1" x14ac:dyDescent="0.35">
      <c r="A96"/>
      <c r="B96"/>
      <c r="C96" s="7"/>
      <c r="D96" s="7"/>
      <c r="E96" s="200" t="s">
        <v>124</v>
      </c>
      <c r="F96" s="201"/>
      <c r="G96" s="202"/>
      <c r="H96"/>
      <c r="I96"/>
      <c r="J96" s="7"/>
      <c r="K96" s="200" t="s">
        <v>107</v>
      </c>
      <c r="L96" s="201"/>
      <c r="M96" s="201"/>
      <c r="N96" s="201"/>
      <c r="O96" s="202"/>
      <c r="P96" s="7"/>
      <c r="Q96" s="7"/>
      <c r="R96"/>
      <c r="S96"/>
      <c r="T96"/>
      <c r="U96"/>
      <c r="V96"/>
      <c r="W96"/>
    </row>
    <row r="97" spans="1:23" ht="45" customHeight="1" x14ac:dyDescent="0.35">
      <c r="A97"/>
      <c r="B97"/>
      <c r="C97" s="16"/>
      <c r="D97"/>
      <c r="E97" s="157" t="s">
        <v>54</v>
      </c>
      <c r="F97" s="157" t="s">
        <v>6</v>
      </c>
      <c r="G97" s="157" t="s">
        <v>55</v>
      </c>
      <c r="H97"/>
      <c r="I97"/>
      <c r="J97" s="6"/>
      <c r="K97" s="159">
        <f>D$30</f>
        <v>2014</v>
      </c>
      <c r="L97" s="159">
        <f t="shared" ref="L97:O97" si="11">E$30</f>
        <v>2015</v>
      </c>
      <c r="M97" s="159">
        <f t="shared" si="11"/>
        <v>2016</v>
      </c>
      <c r="N97" s="159">
        <f t="shared" si="11"/>
        <v>2017</v>
      </c>
      <c r="O97" s="159">
        <f t="shared" si="11"/>
        <v>2018</v>
      </c>
      <c r="P97" s="7"/>
      <c r="Q97" s="7"/>
      <c r="R97"/>
      <c r="S97"/>
      <c r="T97"/>
      <c r="U97"/>
      <c r="V97"/>
      <c r="W97"/>
    </row>
    <row r="98" spans="1:23" ht="45" customHeight="1" x14ac:dyDescent="0.35">
      <c r="A98"/>
      <c r="B98" t="s">
        <v>59</v>
      </c>
      <c r="C98" s="203" t="s">
        <v>48</v>
      </c>
      <c r="D98" s="157" t="s">
        <v>59</v>
      </c>
      <c r="E98" s="52" t="str">
        <f>IF($E$93="Increase","Reconsider","Optimize")</f>
        <v>Optimize</v>
      </c>
      <c r="F98" s="52" t="s">
        <v>10</v>
      </c>
      <c r="G98" s="54" t="str">
        <f>IF($E$93="Increase","Optimize", "Reconsider")</f>
        <v>Reconsider</v>
      </c>
      <c r="H98"/>
      <c r="I98"/>
      <c r="J98" s="157" t="s">
        <v>5</v>
      </c>
      <c r="K98" s="136" t="str">
        <f>IF(N$31&gt;$C$31, "Greater than expected",IF(N$31&lt;0,"Lower than expected",IF(AND(0&lt;=N$31,N$31&lt;=$C$31),"On-track","Not enough information")))</f>
        <v>On-track</v>
      </c>
      <c r="L98" s="136" t="str">
        <f t="shared" ref="L98:O98" si="12">IF(O$31&gt;$C$31, "Greater than expected",IF(O$31&lt;0,"Lower than expected",IF(AND(0&lt;=O$31,O$31&lt;=$C$31),"On-track","Not enough information")))</f>
        <v>On-track</v>
      </c>
      <c r="M98" s="136" t="str">
        <f t="shared" si="12"/>
        <v>Greater than expected</v>
      </c>
      <c r="N98" s="136" t="str">
        <f t="shared" si="12"/>
        <v>Greater than expected</v>
      </c>
      <c r="O98" s="136" t="str">
        <f t="shared" si="12"/>
        <v>On-track</v>
      </c>
      <c r="P98"/>
      <c r="Q98"/>
      <c r="R98"/>
      <c r="S98"/>
      <c r="T98"/>
      <c r="U98"/>
      <c r="V98"/>
      <c r="W98"/>
    </row>
    <row r="99" spans="1:23" ht="45" customHeight="1" x14ac:dyDescent="0.35">
      <c r="A99"/>
      <c r="B99" s="50" t="s">
        <v>6</v>
      </c>
      <c r="C99" s="204"/>
      <c r="D99" s="157" t="s">
        <v>6</v>
      </c>
      <c r="E99" s="53" t="str">
        <f>IF($E$93="Increase","Reconsider","Maintain")</f>
        <v>Maintain</v>
      </c>
      <c r="F99" s="53" t="s">
        <v>9</v>
      </c>
      <c r="G99" s="54" t="str">
        <f>IF($E$93="Increase","Maintain","Reconsider")</f>
        <v>Reconsider</v>
      </c>
      <c r="H99"/>
      <c r="I99"/>
      <c r="J99" s="157" t="s">
        <v>123</v>
      </c>
      <c r="K99" s="136" t="str">
        <f>IF(M$58&gt;G$58+$L$58, "Greater than expected",IF(M$58&lt;G$58-$L$58,"Lower than expected",IF(M$58="","Not enough information","On-track")))</f>
        <v>Greater than expected</v>
      </c>
      <c r="L99" s="137" t="str">
        <f t="shared" ref="L99:O99" si="13">IF(N$58&gt;H$58+$L$58, "Greater than expected",IF(N$58&lt;H$58-$L$58,"Lower than expected",IF(N$58="","Not enough information","On-track")))</f>
        <v>Greater than expected</v>
      </c>
      <c r="M99" s="137" t="str">
        <f t="shared" si="13"/>
        <v>On-track</v>
      </c>
      <c r="N99" s="137" t="str">
        <f t="shared" si="13"/>
        <v>On-track</v>
      </c>
      <c r="O99" s="137" t="str">
        <f t="shared" si="13"/>
        <v>On-track</v>
      </c>
      <c r="P99"/>
      <c r="Q99"/>
      <c r="R99"/>
      <c r="S99"/>
      <c r="T99"/>
      <c r="U99"/>
      <c r="V99"/>
      <c r="W99"/>
    </row>
    <row r="100" spans="1:23" ht="45" customHeight="1" x14ac:dyDescent="0.35">
      <c r="A100"/>
      <c r="B100" t="s">
        <v>54</v>
      </c>
      <c r="C100" s="205"/>
      <c r="D100" s="157" t="s">
        <v>54</v>
      </c>
      <c r="E100" s="53" t="str">
        <f>IF($E$93="Increase","Evaluate","Maintain")</f>
        <v>Maintain</v>
      </c>
      <c r="F100" s="53" t="s">
        <v>9</v>
      </c>
      <c r="G100" s="51" t="str">
        <f>IF($E$93="Increase","Maintain","Evaluate")</f>
        <v>Evaluate</v>
      </c>
      <c r="H100"/>
      <c r="I100"/>
      <c r="J100" s="157" t="s">
        <v>8</v>
      </c>
      <c r="K100" s="123" t="str">
        <f>IFERROR(INDEX($E$98:$G$100,MATCH(K98,$B$98:$B$100,0),MATCH(K99,$E$95:$G$95,0)),"Not enough information")</f>
        <v>Reconsider</v>
      </c>
      <c r="L100" s="124" t="str">
        <f t="shared" ref="L100:O100" si="14">IFERROR(INDEX($E$98:$G$100,MATCH(L98,$B$98:$B$100,0),MATCH(L99,$E$95:$G$95,0)),"Not enough information")</f>
        <v>Reconsider</v>
      </c>
      <c r="M100" s="124" t="str">
        <f t="shared" si="14"/>
        <v>Optimize</v>
      </c>
      <c r="N100" s="124" t="str">
        <f t="shared" si="14"/>
        <v>Optimize</v>
      </c>
      <c r="O100" s="124" t="str">
        <f t="shared" si="14"/>
        <v>Maintain</v>
      </c>
      <c r="P100"/>
      <c r="Q100"/>
      <c r="R100"/>
      <c r="S100"/>
      <c r="T100"/>
      <c r="U100"/>
      <c r="V100"/>
      <c r="W100"/>
    </row>
    <row r="101" spans="1:23" ht="45" customHeight="1" x14ac:dyDescent="0.35">
      <c r="A101"/>
      <c r="B101"/>
      <c r="C101" s="22"/>
      <c r="D101" s="12"/>
      <c r="E101" s="7"/>
      <c r="F101" s="21"/>
      <c r="G101" s="21"/>
      <c r="H101" s="21"/>
      <c r="I101"/>
      <c r="J101" s="6"/>
      <c r="K101" s="6"/>
      <c r="L101" s="6"/>
      <c r="M101" s="6"/>
      <c r="N101" s="6"/>
      <c r="O101" s="6"/>
      <c r="P101" s="6"/>
      <c r="Q101"/>
      <c r="R101"/>
      <c r="S101"/>
      <c r="T101"/>
      <c r="U101"/>
      <c r="V101"/>
      <c r="W101"/>
    </row>
    <row r="102" spans="1:23" ht="45" customHeight="1" x14ac:dyDescent="0.35">
      <c r="A102"/>
      <c r="B102"/>
      <c r="C102"/>
      <c r="D102"/>
      <c r="E102"/>
      <c r="F102"/>
      <c r="G102"/>
      <c r="H102"/>
      <c r="I102"/>
      <c r="J102"/>
      <c r="K102"/>
      <c r="L102"/>
      <c r="M102"/>
      <c r="N102"/>
      <c r="O102"/>
      <c r="P102"/>
      <c r="Q102"/>
      <c r="R102"/>
      <c r="S102"/>
      <c r="T102"/>
      <c r="U102"/>
      <c r="V102"/>
      <c r="W102"/>
    </row>
    <row r="103" spans="1:23" s="60" customFormat="1" ht="45" customHeight="1" thickBot="1" x14ac:dyDescent="0.4">
      <c r="A103" s="30"/>
      <c r="B103" s="30"/>
      <c r="C103" s="30"/>
      <c r="D103" s="30"/>
      <c r="E103" s="30"/>
      <c r="F103" s="30"/>
      <c r="G103" s="30"/>
      <c r="H103" s="30"/>
      <c r="I103" s="30"/>
      <c r="J103" s="30"/>
      <c r="K103" s="30"/>
      <c r="L103" s="30"/>
      <c r="M103" s="30"/>
      <c r="N103" s="30"/>
      <c r="O103" s="30"/>
      <c r="P103" s="30"/>
      <c r="Q103" s="30"/>
      <c r="R103" s="30"/>
      <c r="S103" s="30"/>
      <c r="T103" s="30"/>
      <c r="U103" s="30"/>
      <c r="V103" s="30"/>
      <c r="W103" s="30"/>
    </row>
    <row r="104" spans="1:23" ht="45" customHeight="1" x14ac:dyDescent="0.35">
      <c r="A104"/>
      <c r="B104"/>
      <c r="C104" s="18" t="s">
        <v>84</v>
      </c>
      <c r="D104"/>
      <c r="E104"/>
      <c r="F104"/>
      <c r="G104"/>
      <c r="H104"/>
      <c r="I104"/>
      <c r="J104"/>
      <c r="K104"/>
      <c r="L104"/>
      <c r="M104"/>
      <c r="N104"/>
      <c r="O104"/>
      <c r="P104"/>
      <c r="Q104"/>
      <c r="R104"/>
      <c r="S104"/>
      <c r="T104"/>
      <c r="U104"/>
      <c r="V104"/>
      <c r="W104"/>
    </row>
    <row r="105" spans="1:23" ht="45" customHeight="1" x14ac:dyDescent="0.35">
      <c r="A105"/>
      <c r="B105"/>
      <c r="C105" s="157" t="s">
        <v>66</v>
      </c>
      <c r="D105" s="157" t="s">
        <v>60</v>
      </c>
      <c r="E105" s="157" t="s">
        <v>88</v>
      </c>
      <c r="F105" s="21"/>
      <c r="G105" s="21"/>
      <c r="H105" s="21"/>
      <c r="I105"/>
      <c r="J105" s="17"/>
      <c r="K105" s="4"/>
      <c r="L105" s="4"/>
      <c r="M105" s="5"/>
      <c r="N105" s="5"/>
      <c r="O105" s="7"/>
      <c r="P105" s="7"/>
      <c r="Q105" s="7"/>
      <c r="R105"/>
      <c r="S105"/>
      <c r="T105"/>
      <c r="U105"/>
      <c r="V105"/>
      <c r="W105"/>
    </row>
    <row r="106" spans="1:23" ht="45" customHeight="1" x14ac:dyDescent="0.35">
      <c r="A106"/>
      <c r="B106"/>
      <c r="C106" s="138">
        <f>$C$59</f>
        <v>0</v>
      </c>
      <c r="D106" s="138">
        <f>$D$59</f>
        <v>0</v>
      </c>
      <c r="E106" s="138" t="str">
        <f>$F$59</f>
        <v>Increase</v>
      </c>
      <c r="F106"/>
      <c r="G106"/>
      <c r="H106"/>
      <c r="I106"/>
      <c r="J106" s="17"/>
      <c r="K106"/>
      <c r="L106"/>
      <c r="M106"/>
      <c r="N106"/>
      <c r="O106"/>
      <c r="P106" s="7"/>
      <c r="Q106" s="7"/>
      <c r="R106"/>
      <c r="S106"/>
      <c r="T106"/>
      <c r="U106"/>
      <c r="V106"/>
      <c r="W106"/>
    </row>
    <row r="107" spans="1:23" ht="45" customHeight="1" x14ac:dyDescent="0.35">
      <c r="A107"/>
      <c r="B107"/>
      <c r="C107"/>
      <c r="D107"/>
      <c r="E107" s="18" t="s">
        <v>86</v>
      </c>
      <c r="F107"/>
      <c r="G107"/>
      <c r="H107"/>
      <c r="I107"/>
      <c r="J107" s="17"/>
      <c r="K107" s="35" t="s">
        <v>85</v>
      </c>
      <c r="L107"/>
      <c r="M107"/>
      <c r="N107"/>
      <c r="O107"/>
      <c r="P107" s="7"/>
      <c r="Q107" s="7"/>
      <c r="R107"/>
      <c r="S107"/>
      <c r="T107"/>
      <c r="U107"/>
      <c r="V107"/>
      <c r="W107"/>
    </row>
    <row r="108" spans="1:23" ht="45" hidden="1" customHeight="1" x14ac:dyDescent="0.35">
      <c r="A108"/>
      <c r="B108"/>
      <c r="C108"/>
      <c r="D108" s="7"/>
      <c r="E108" t="s">
        <v>54</v>
      </c>
      <c r="F108" t="s">
        <v>6</v>
      </c>
      <c r="G108" t="s">
        <v>59</v>
      </c>
      <c r="H108" s="4"/>
      <c r="I108"/>
      <c r="J108"/>
      <c r="K108"/>
      <c r="L108"/>
      <c r="M108"/>
      <c r="N108"/>
      <c r="O108"/>
      <c r="P108"/>
      <c r="Q108"/>
      <c r="R108"/>
      <c r="S108"/>
      <c r="T108"/>
      <c r="U108"/>
      <c r="V108"/>
      <c r="W108"/>
    </row>
    <row r="109" spans="1:23" ht="45" customHeight="1" x14ac:dyDescent="0.35">
      <c r="A109"/>
      <c r="B109"/>
      <c r="C109" s="7"/>
      <c r="D109" s="7"/>
      <c r="E109" s="200" t="s">
        <v>124</v>
      </c>
      <c r="F109" s="201"/>
      <c r="G109" s="202"/>
      <c r="H109" s="7"/>
      <c r="I109"/>
      <c r="J109"/>
      <c r="K109" s="200" t="s">
        <v>108</v>
      </c>
      <c r="L109" s="201"/>
      <c r="M109" s="201"/>
      <c r="N109" s="201"/>
      <c r="O109" s="202"/>
      <c r="P109"/>
      <c r="Q109"/>
      <c r="R109"/>
      <c r="S109"/>
      <c r="T109"/>
      <c r="U109"/>
      <c r="V109"/>
      <c r="W109"/>
    </row>
    <row r="110" spans="1:23" ht="45" customHeight="1" x14ac:dyDescent="0.35">
      <c r="A110"/>
      <c r="B110"/>
      <c r="C110" s="16"/>
      <c r="D110" s="21"/>
      <c r="E110" s="157" t="s">
        <v>54</v>
      </c>
      <c r="F110" s="157" t="s">
        <v>11</v>
      </c>
      <c r="G110" s="157" t="s">
        <v>55</v>
      </c>
      <c r="H110" s="28"/>
      <c r="I110"/>
      <c r="J110" s="7"/>
      <c r="K110" s="157">
        <f>D$30</f>
        <v>2014</v>
      </c>
      <c r="L110" s="157">
        <f t="shared" ref="L110:O110" si="15">E$30</f>
        <v>2015</v>
      </c>
      <c r="M110" s="157">
        <f t="shared" si="15"/>
        <v>2016</v>
      </c>
      <c r="N110" s="157">
        <f t="shared" si="15"/>
        <v>2017</v>
      </c>
      <c r="O110" s="157">
        <f t="shared" si="15"/>
        <v>2018</v>
      </c>
      <c r="P110"/>
      <c r="Q110"/>
      <c r="R110"/>
      <c r="S110"/>
      <c r="T110"/>
      <c r="U110"/>
      <c r="V110"/>
      <c r="W110"/>
    </row>
    <row r="111" spans="1:23" ht="45" customHeight="1" x14ac:dyDescent="0.35">
      <c r="A111"/>
      <c r="B111" t="s">
        <v>59</v>
      </c>
      <c r="C111" s="203" t="s">
        <v>48</v>
      </c>
      <c r="D111" s="157" t="s">
        <v>56</v>
      </c>
      <c r="E111" s="52" t="str">
        <f>IF($E$106="Increase","Reconsider","Optimize")</f>
        <v>Reconsider</v>
      </c>
      <c r="F111" s="52" t="s">
        <v>10</v>
      </c>
      <c r="G111" s="54" t="str">
        <f>IF($E$106="Increase","Optimize", "Reconsider")</f>
        <v>Optimize</v>
      </c>
      <c r="H111" s="7"/>
      <c r="I111"/>
      <c r="J111" s="157" t="s">
        <v>5</v>
      </c>
      <c r="K111" s="136" t="str">
        <f>IF(N$31&gt;$C$31, "Greater than expected",IF(N$31&lt;0,"Lower than expected",IF(AND(0&lt;=N$31,N$31&lt;=$C$31),"On-track","Not enough information")))</f>
        <v>On-track</v>
      </c>
      <c r="L111" s="136" t="str">
        <f t="shared" ref="L111:O111" si="16">IF(O$31&gt;$C$31, "Greater than expected",IF(O$31&lt;0,"Lower than expected",IF(AND(0&lt;=O$31,O$31&lt;=$C$31),"On-track","Not enough information")))</f>
        <v>On-track</v>
      </c>
      <c r="M111" s="136" t="str">
        <f t="shared" si="16"/>
        <v>Greater than expected</v>
      </c>
      <c r="N111" s="136" t="str">
        <f t="shared" si="16"/>
        <v>Greater than expected</v>
      </c>
      <c r="O111" s="136" t="str">
        <f t="shared" si="16"/>
        <v>On-track</v>
      </c>
      <c r="P111"/>
      <c r="Q111"/>
      <c r="R111"/>
      <c r="S111"/>
      <c r="T111"/>
      <c r="U111"/>
      <c r="V111"/>
      <c r="W111"/>
    </row>
    <row r="112" spans="1:23" ht="45" customHeight="1" x14ac:dyDescent="0.35">
      <c r="A112"/>
      <c r="B112" t="s">
        <v>6</v>
      </c>
      <c r="C112" s="204"/>
      <c r="D112" s="157" t="s">
        <v>11</v>
      </c>
      <c r="E112" s="53" t="str">
        <f>IF($E$106="Increase","Reconsider","Maintain")</f>
        <v>Reconsider</v>
      </c>
      <c r="F112" s="53" t="s">
        <v>9</v>
      </c>
      <c r="G112" s="54" t="str">
        <f>IF($E$106="Increase","Maintain","Reconsider")</f>
        <v>Maintain</v>
      </c>
      <c r="H112"/>
      <c r="I112"/>
      <c r="J112" s="157" t="s">
        <v>123</v>
      </c>
      <c r="K112" s="136" t="str">
        <f>IF(M$59&gt;G$59+$L$59, "Greater than expected",IF(M$59&lt;G$59-$L$59,"Lower than expected", IF(M$59="","Not enough information","On-track")))</f>
        <v>Not enough information</v>
      </c>
      <c r="L112" s="137" t="str">
        <f t="shared" ref="L112:O112" si="17">IF(N$59&gt;H$59+$L$59, "Greater than expected",IF(N$59&lt;H$59-$L$59,"Lower than expected", IF(N$59="","Not enough information","On-track")))</f>
        <v>Not enough information</v>
      </c>
      <c r="M112" s="137" t="str">
        <f t="shared" si="17"/>
        <v>Not enough information</v>
      </c>
      <c r="N112" s="137" t="str">
        <f t="shared" si="17"/>
        <v>Not enough information</v>
      </c>
      <c r="O112" s="137" t="str">
        <f t="shared" si="17"/>
        <v>Not enough information</v>
      </c>
      <c r="P112"/>
      <c r="Q112"/>
      <c r="R112"/>
      <c r="S112"/>
      <c r="T112"/>
      <c r="U112"/>
      <c r="V112"/>
      <c r="W112"/>
    </row>
    <row r="113" spans="1:23" ht="45" customHeight="1" x14ac:dyDescent="0.35">
      <c r="A113"/>
      <c r="B113" t="s">
        <v>54</v>
      </c>
      <c r="C113" s="205"/>
      <c r="D113" s="157" t="s">
        <v>57</v>
      </c>
      <c r="E113" s="53" t="str">
        <f>IF($E$106="Increase","Evaluate","Maintain")</f>
        <v>Evaluate</v>
      </c>
      <c r="F113" s="53" t="s">
        <v>9</v>
      </c>
      <c r="G113" s="51" t="str">
        <f>IF($E$106="Increase","Maintain","Evaluate")</f>
        <v>Maintain</v>
      </c>
      <c r="H113"/>
      <c r="I113"/>
      <c r="J113" s="157" t="s">
        <v>8</v>
      </c>
      <c r="K113" s="123" t="str">
        <f>IFERROR(INDEX($E$111:$G$113,MATCH(K111,$B$111:$B$113,0),MATCH(K112,$E$108:$G$108,0)),"Not enough information")</f>
        <v>Not enough information</v>
      </c>
      <c r="L113" s="124" t="str">
        <f t="shared" ref="L113:O113" si="18">IFERROR(INDEX($E$111:$G$113,MATCH(L111,$B$111:$B$113,0),MATCH(L112,$E$108:$G$108,0)),"Not enough information")</f>
        <v>Not enough information</v>
      </c>
      <c r="M113" s="124" t="str">
        <f t="shared" si="18"/>
        <v>Not enough information</v>
      </c>
      <c r="N113" s="124" t="str">
        <f t="shared" si="18"/>
        <v>Not enough information</v>
      </c>
      <c r="O113" s="124" t="str">
        <f t="shared" si="18"/>
        <v>Not enough information</v>
      </c>
      <c r="P113"/>
      <c r="Q113"/>
      <c r="R113"/>
      <c r="S113"/>
      <c r="T113"/>
      <c r="U113"/>
      <c r="V113"/>
      <c r="W113"/>
    </row>
    <row r="114" spans="1:23" ht="45" customHeight="1" x14ac:dyDescent="0.35">
      <c r="A114"/>
      <c r="B114"/>
      <c r="C114"/>
      <c r="D114"/>
      <c r="E114"/>
      <c r="F114"/>
      <c r="G114"/>
      <c r="H114"/>
      <c r="I114"/>
      <c r="J114" s="6"/>
      <c r="K114" s="6"/>
      <c r="L114" s="6"/>
      <c r="M114" s="6"/>
      <c r="N114" s="6"/>
      <c r="O114" s="6"/>
      <c r="P114"/>
      <c r="Q114"/>
      <c r="R114"/>
      <c r="S114"/>
      <c r="T114"/>
      <c r="U114"/>
      <c r="V114"/>
      <c r="W114"/>
    </row>
    <row r="115" spans="1:23" ht="45" customHeight="1" x14ac:dyDescent="0.35">
      <c r="A115"/>
      <c r="B115"/>
      <c r="C115"/>
      <c r="D115"/>
      <c r="E115"/>
      <c r="F115"/>
      <c r="G115"/>
      <c r="H115"/>
      <c r="I115"/>
      <c r="J115"/>
      <c r="K115"/>
      <c r="L115"/>
      <c r="M115"/>
      <c r="N115"/>
      <c r="O115"/>
      <c r="P115"/>
      <c r="Q115"/>
      <c r="R115"/>
      <c r="S115"/>
      <c r="T115"/>
      <c r="U115"/>
      <c r="V115"/>
      <c r="W115"/>
    </row>
    <row r="116" spans="1:23" s="60" customFormat="1" ht="45" customHeight="1" thickBot="1" x14ac:dyDescent="0.4">
      <c r="A116" s="30"/>
      <c r="B116" s="30"/>
      <c r="C116" s="30"/>
      <c r="D116" s="30"/>
      <c r="E116" s="30"/>
      <c r="F116" s="30"/>
      <c r="G116" s="30"/>
      <c r="H116" s="30"/>
      <c r="I116" s="30"/>
      <c r="J116" s="30"/>
      <c r="K116" s="30"/>
      <c r="L116" s="30"/>
      <c r="M116" s="30"/>
      <c r="N116" s="30"/>
      <c r="O116" s="30"/>
      <c r="P116" s="30"/>
      <c r="Q116" s="30"/>
      <c r="R116" s="30"/>
      <c r="S116" s="30"/>
      <c r="T116" s="30"/>
      <c r="U116" s="30"/>
      <c r="V116" s="30"/>
      <c r="W116" s="30"/>
    </row>
    <row r="117" spans="1:23" ht="45" customHeight="1" x14ac:dyDescent="0.35">
      <c r="A117"/>
      <c r="B117"/>
      <c r="C117" s="18" t="s">
        <v>84</v>
      </c>
      <c r="D117"/>
      <c r="E117"/>
      <c r="F117"/>
      <c r="G117"/>
      <c r="H117"/>
      <c r="I117"/>
      <c r="J117" s="7"/>
      <c r="K117"/>
      <c r="L117"/>
      <c r="M117"/>
      <c r="N117"/>
      <c r="O117"/>
      <c r="P117"/>
      <c r="Q117"/>
      <c r="R117"/>
      <c r="S117"/>
      <c r="T117"/>
      <c r="U117"/>
      <c r="V117"/>
      <c r="W117"/>
    </row>
    <row r="118" spans="1:23" ht="45" customHeight="1" x14ac:dyDescent="0.35">
      <c r="A118"/>
      <c r="B118"/>
      <c r="C118" s="157" t="s">
        <v>66</v>
      </c>
      <c r="D118" s="157" t="s">
        <v>60</v>
      </c>
      <c r="E118" s="157" t="s">
        <v>88</v>
      </c>
      <c r="F118"/>
      <c r="G118"/>
      <c r="H118"/>
      <c r="I118"/>
      <c r="J118" s="7"/>
      <c r="K118"/>
      <c r="L118"/>
      <c r="M118"/>
      <c r="N118"/>
      <c r="O118"/>
      <c r="P118"/>
      <c r="Q118"/>
      <c r="R118"/>
      <c r="S118"/>
      <c r="T118"/>
      <c r="U118"/>
      <c r="V118"/>
      <c r="W118"/>
    </row>
    <row r="119" spans="1:23" ht="45" customHeight="1" x14ac:dyDescent="0.35">
      <c r="A119"/>
      <c r="B119" s="11"/>
      <c r="C119" s="138">
        <f>$C$60</f>
        <v>0</v>
      </c>
      <c r="D119" s="138">
        <f>$D$60</f>
        <v>0</v>
      </c>
      <c r="E119" s="138" t="str">
        <f>$F$60</f>
        <v>Increase</v>
      </c>
      <c r="F119" s="7"/>
      <c r="G119" s="7"/>
      <c r="H119" s="7"/>
      <c r="I119"/>
      <c r="J119" s="7"/>
      <c r="K119"/>
      <c r="L119"/>
      <c r="M119"/>
      <c r="N119"/>
      <c r="O119"/>
      <c r="P119"/>
      <c r="Q119"/>
      <c r="R119"/>
      <c r="S119"/>
      <c r="T119"/>
      <c r="U119"/>
      <c r="V119"/>
      <c r="W119"/>
    </row>
    <row r="120" spans="1:23" ht="45" customHeight="1" x14ac:dyDescent="0.35">
      <c r="A120"/>
      <c r="B120"/>
      <c r="C120"/>
      <c r="D120"/>
      <c r="E120" s="18" t="s">
        <v>86</v>
      </c>
      <c r="F120"/>
      <c r="G120"/>
      <c r="H120"/>
      <c r="I120"/>
      <c r="J120" s="7"/>
      <c r="K120" s="35" t="s">
        <v>85</v>
      </c>
      <c r="L120"/>
      <c r="M120"/>
      <c r="N120"/>
      <c r="O120"/>
      <c r="P120"/>
      <c r="Q120"/>
      <c r="R120"/>
      <c r="S120"/>
      <c r="T120"/>
      <c r="U120"/>
      <c r="V120"/>
      <c r="W120"/>
    </row>
    <row r="121" spans="1:23" ht="45" hidden="1" customHeight="1" x14ac:dyDescent="0.35">
      <c r="A121"/>
      <c r="B121"/>
      <c r="C121"/>
      <c r="D121" s="7"/>
      <c r="E121" t="s">
        <v>54</v>
      </c>
      <c r="F121" t="s">
        <v>6</v>
      </c>
      <c r="G121" t="s">
        <v>59</v>
      </c>
      <c r="H121" s="4"/>
      <c r="I121"/>
      <c r="J121"/>
      <c r="K121"/>
      <c r="L121"/>
      <c r="M121"/>
      <c r="N121"/>
      <c r="O121"/>
      <c r="P121"/>
      <c r="Q121"/>
      <c r="R121"/>
      <c r="S121"/>
      <c r="T121"/>
      <c r="U121"/>
      <c r="V121"/>
      <c r="W121"/>
    </row>
    <row r="122" spans="1:23" ht="45" customHeight="1" x14ac:dyDescent="0.35">
      <c r="A122"/>
      <c r="B122"/>
      <c r="C122" s="7"/>
      <c r="D122" s="7"/>
      <c r="E122" s="200" t="s">
        <v>124</v>
      </c>
      <c r="F122" s="201"/>
      <c r="G122" s="202"/>
      <c r="H122" s="7"/>
      <c r="I122"/>
      <c r="J122" s="7"/>
      <c r="K122" s="200" t="s">
        <v>109</v>
      </c>
      <c r="L122" s="201"/>
      <c r="M122" s="201"/>
      <c r="N122" s="201"/>
      <c r="O122" s="202"/>
      <c r="P122"/>
      <c r="Q122"/>
      <c r="R122"/>
      <c r="S122"/>
      <c r="T122"/>
      <c r="U122"/>
      <c r="V122"/>
      <c r="W122"/>
    </row>
    <row r="123" spans="1:23" ht="45" customHeight="1" x14ac:dyDescent="0.35">
      <c r="A123"/>
      <c r="B123"/>
      <c r="C123" s="7" t="s">
        <v>64</v>
      </c>
      <c r="D123" s="7"/>
      <c r="E123" s="157" t="s">
        <v>54</v>
      </c>
      <c r="F123" s="157" t="s">
        <v>11</v>
      </c>
      <c r="G123" s="157" t="s">
        <v>55</v>
      </c>
      <c r="H123" s="28"/>
      <c r="I123"/>
      <c r="J123" s="6"/>
      <c r="K123" s="157">
        <f>D$30</f>
        <v>2014</v>
      </c>
      <c r="L123" s="157">
        <f t="shared" ref="L123:O123" si="19">E$30</f>
        <v>2015</v>
      </c>
      <c r="M123" s="157">
        <f t="shared" si="19"/>
        <v>2016</v>
      </c>
      <c r="N123" s="157">
        <f t="shared" si="19"/>
        <v>2017</v>
      </c>
      <c r="O123" s="157">
        <f t="shared" si="19"/>
        <v>2018</v>
      </c>
      <c r="P123"/>
      <c r="Q123"/>
      <c r="R123"/>
      <c r="S123"/>
      <c r="T123"/>
      <c r="U123"/>
      <c r="V123"/>
      <c r="W123"/>
    </row>
    <row r="124" spans="1:23" ht="45" customHeight="1" x14ac:dyDescent="0.35">
      <c r="A124"/>
      <c r="B124" t="s">
        <v>59</v>
      </c>
      <c r="C124" s="203" t="s">
        <v>65</v>
      </c>
      <c r="D124" s="157" t="s">
        <v>56</v>
      </c>
      <c r="E124" s="52" t="str">
        <f>IF($E$119="Increase","Reconsider","Optimize")</f>
        <v>Reconsider</v>
      </c>
      <c r="F124" s="52" t="s">
        <v>10</v>
      </c>
      <c r="G124" s="54" t="str">
        <f>IF($E$119="Increase","Optimize", "Reconsider")</f>
        <v>Optimize</v>
      </c>
      <c r="H124"/>
      <c r="I124"/>
      <c r="J124" s="157" t="s">
        <v>5</v>
      </c>
      <c r="K124" s="136" t="str">
        <f>IF(N$31&gt;$C$31, "Greater than expected",IF(N$31&lt;0,"Lower than expected",IF(AND(0&lt;=N$31,N$31&lt;=$C$31),"On-track","Not enough information")))</f>
        <v>On-track</v>
      </c>
      <c r="L124" s="136" t="str">
        <f t="shared" ref="L124:O124" si="20">IF(O$31&gt;$C$31, "Greater than expected",IF(O$31&lt;0,"Lower than expected",IF(AND(0&lt;=O$31,O$31&lt;=$C$31),"On-track","Not enough information")))</f>
        <v>On-track</v>
      </c>
      <c r="M124" s="136" t="str">
        <f t="shared" si="20"/>
        <v>Greater than expected</v>
      </c>
      <c r="N124" s="136" t="str">
        <f t="shared" si="20"/>
        <v>Greater than expected</v>
      </c>
      <c r="O124" s="136" t="str">
        <f t="shared" si="20"/>
        <v>On-track</v>
      </c>
      <c r="P124"/>
      <c r="Q124"/>
      <c r="R124"/>
      <c r="S124"/>
      <c r="T124"/>
      <c r="U124"/>
      <c r="V124"/>
      <c r="W124"/>
    </row>
    <row r="125" spans="1:23" ht="45" customHeight="1" x14ac:dyDescent="0.35">
      <c r="A125"/>
      <c r="B125" t="s">
        <v>6</v>
      </c>
      <c r="C125" s="204"/>
      <c r="D125" s="157" t="s">
        <v>11</v>
      </c>
      <c r="E125" s="53" t="str">
        <f>IF($E$119="Increase","Reconsider","Maintain")</f>
        <v>Reconsider</v>
      </c>
      <c r="F125" s="53" t="s">
        <v>9</v>
      </c>
      <c r="G125" s="54" t="str">
        <f>IF($E$119="Increase","Maintain","Reconsider")</f>
        <v>Maintain</v>
      </c>
      <c r="H125"/>
      <c r="I125"/>
      <c r="J125" s="157" t="s">
        <v>123</v>
      </c>
      <c r="K125" s="136" t="str">
        <f>IF(M$60&gt;G$60+$L$60, "Greater than expected",IF(M$60&lt;G$60-$L$60,"Lower than expected", IF(M$60="","Not enough information","On-track")))</f>
        <v>Not enough information</v>
      </c>
      <c r="L125" s="137" t="str">
        <f t="shared" ref="L125:O125" si="21">IF(N$60&gt;H$60+$L$60, "Greater than expected",IF(N$60&lt;H$60-$L$60,"Lower than expected", IF(N$60="","Not enough information","On-track")))</f>
        <v>Not enough information</v>
      </c>
      <c r="M125" s="137" t="str">
        <f t="shared" si="21"/>
        <v>Not enough information</v>
      </c>
      <c r="N125" s="137" t="str">
        <f t="shared" si="21"/>
        <v>Not enough information</v>
      </c>
      <c r="O125" s="137" t="str">
        <f t="shared" si="21"/>
        <v>Not enough information</v>
      </c>
      <c r="P125"/>
      <c r="Q125"/>
      <c r="R125"/>
      <c r="S125"/>
      <c r="T125"/>
      <c r="U125"/>
      <c r="V125"/>
      <c r="W125"/>
    </row>
    <row r="126" spans="1:23" ht="45" customHeight="1" x14ac:dyDescent="0.35">
      <c r="A126"/>
      <c r="B126" t="s">
        <v>54</v>
      </c>
      <c r="C126" s="205"/>
      <c r="D126" s="157" t="s">
        <v>57</v>
      </c>
      <c r="E126" s="53" t="str">
        <f>IF($E$119="Increase","Evaluate","Maintain")</f>
        <v>Evaluate</v>
      </c>
      <c r="F126" s="53" t="s">
        <v>9</v>
      </c>
      <c r="G126" s="51" t="str">
        <f>IF($E$119="Increase","Maintain","Evaluate")</f>
        <v>Maintain</v>
      </c>
      <c r="H126"/>
      <c r="I126"/>
      <c r="J126" s="157" t="s">
        <v>8</v>
      </c>
      <c r="K126" s="123" t="str">
        <f>IFERROR(INDEX($E$124:$G$126,MATCH(K124,$B$124:$B$126,0),MATCH(K125,$E$121:$G$121,0)),"Not enough information")</f>
        <v>Not enough information</v>
      </c>
      <c r="L126" s="124" t="str">
        <f t="shared" ref="L126:O126" si="22">IFERROR(INDEX($E$124:$G$126,MATCH(L124,$B$124:$B$126,0),MATCH(L125,$E$121:$G$121,0)),"Not enough information")</f>
        <v>Not enough information</v>
      </c>
      <c r="M126" s="124" t="str">
        <f t="shared" si="22"/>
        <v>Not enough information</v>
      </c>
      <c r="N126" s="124" t="str">
        <f t="shared" si="22"/>
        <v>Not enough information</v>
      </c>
      <c r="O126" s="124" t="str">
        <f t="shared" si="22"/>
        <v>Not enough information</v>
      </c>
      <c r="P126"/>
      <c r="Q126"/>
      <c r="R126"/>
      <c r="S126"/>
      <c r="T126"/>
      <c r="U126"/>
      <c r="V126"/>
      <c r="W126"/>
    </row>
    <row r="127" spans="1:23" ht="45" customHeight="1" x14ac:dyDescent="0.35">
      <c r="A127"/>
      <c r="B127"/>
      <c r="C127"/>
      <c r="D127"/>
      <c r="E127"/>
      <c r="F127"/>
      <c r="G127"/>
      <c r="H127"/>
      <c r="I127"/>
      <c r="J127" s="6"/>
      <c r="K127" s="6"/>
      <c r="L127" s="6"/>
      <c r="M127" s="6"/>
      <c r="N127" s="6"/>
      <c r="O127" s="6"/>
      <c r="P127"/>
      <c r="Q127"/>
      <c r="R127"/>
      <c r="S127"/>
      <c r="T127"/>
      <c r="U127"/>
      <c r="V127"/>
      <c r="W127"/>
    </row>
    <row r="128" spans="1:23" ht="45" customHeight="1" x14ac:dyDescent="0.35">
      <c r="A128"/>
      <c r="B128"/>
      <c r="C128"/>
      <c r="D128"/>
      <c r="E128"/>
      <c r="F128"/>
      <c r="G128"/>
      <c r="H128"/>
      <c r="I128"/>
      <c r="J128"/>
      <c r="K128"/>
      <c r="L128"/>
      <c r="M128"/>
      <c r="N128"/>
      <c r="O128"/>
      <c r="P128"/>
      <c r="Q128"/>
      <c r="R128"/>
      <c r="S128"/>
      <c r="T128"/>
      <c r="U128"/>
      <c r="V128"/>
      <c r="W128"/>
    </row>
    <row r="129" spans="1:23" ht="45" customHeight="1" x14ac:dyDescent="0.35">
      <c r="A129"/>
      <c r="B129"/>
      <c r="C129"/>
      <c r="D129"/>
      <c r="E129"/>
      <c r="F129"/>
      <c r="G129"/>
      <c r="H129"/>
      <c r="I129"/>
      <c r="J129"/>
      <c r="K129"/>
      <c r="L129"/>
      <c r="M129"/>
      <c r="N129"/>
      <c r="O129"/>
      <c r="P129"/>
      <c r="Q129"/>
      <c r="R129"/>
      <c r="S129"/>
      <c r="T129"/>
      <c r="U129"/>
      <c r="V129"/>
      <c r="W129"/>
    </row>
    <row r="130" spans="1:23" x14ac:dyDescent="0.35">
      <c r="A130"/>
      <c r="B130"/>
      <c r="C130"/>
      <c r="D130"/>
      <c r="E130"/>
      <c r="F130"/>
      <c r="G130"/>
      <c r="H130"/>
      <c r="I130"/>
      <c r="J130"/>
      <c r="K130"/>
      <c r="L130"/>
      <c r="M130"/>
      <c r="N130"/>
      <c r="O130"/>
      <c r="P130"/>
      <c r="Q130"/>
      <c r="R130"/>
      <c r="S130"/>
      <c r="T130"/>
      <c r="U130"/>
      <c r="V130"/>
      <c r="W130"/>
    </row>
  </sheetData>
  <mergeCells count="21">
    <mergeCell ref="I29:M29"/>
    <mergeCell ref="N29:R29"/>
    <mergeCell ref="C87:C89"/>
    <mergeCell ref="E2:G2"/>
    <mergeCell ref="E3:G3"/>
    <mergeCell ref="E4:G4"/>
    <mergeCell ref="D29:H29"/>
    <mergeCell ref="F55:K55"/>
    <mergeCell ref="M55:Q55"/>
    <mergeCell ref="R55:V55"/>
    <mergeCell ref="E85:G85"/>
    <mergeCell ref="K85:O85"/>
    <mergeCell ref="E122:G122"/>
    <mergeCell ref="K122:O122"/>
    <mergeCell ref="C124:C126"/>
    <mergeCell ref="E96:G96"/>
    <mergeCell ref="K96:O96"/>
    <mergeCell ref="C98:C100"/>
    <mergeCell ref="E109:G109"/>
    <mergeCell ref="K109:O109"/>
    <mergeCell ref="C111:C113"/>
  </mergeCells>
  <conditionalFormatting sqref="N31:R31">
    <cfRule type="cellIs" dxfId="103" priority="25" operator="lessThan">
      <formula>0</formula>
    </cfRule>
    <cfRule type="cellIs" dxfId="102" priority="26" operator="greaterThan">
      <formula>$C$31</formula>
    </cfRule>
  </conditionalFormatting>
  <conditionalFormatting sqref="M61:Q61">
    <cfRule type="expression" dxfId="101" priority="20">
      <formula>AND($F$60="Decrease",M$60&lt;G$60-$L$60)</formula>
    </cfRule>
    <cfRule type="expression" dxfId="100" priority="21">
      <formula>AND($F$60="Decrease",M$60&gt;G$60+$L$60)</formula>
    </cfRule>
    <cfRule type="expression" dxfId="99" priority="22">
      <formula>AND($F$60="Increase",M$60&lt;G$60-$L$60)</formula>
    </cfRule>
    <cfRule type="expression" dxfId="98" priority="23">
      <formula>AND($F$60="Increase",M$60&gt;G$60+$L$60)</formula>
    </cfRule>
  </conditionalFormatting>
  <conditionalFormatting sqref="E87:G89 K89:O89">
    <cfRule type="expression" dxfId="97" priority="17">
      <formula>E87="Evaluate"</formula>
    </cfRule>
    <cfRule type="expression" dxfId="96" priority="18">
      <formula>E87="Reconsider"</formula>
    </cfRule>
    <cfRule type="expression" dxfId="95" priority="19">
      <formula>E87="Maintain"</formula>
    </cfRule>
    <cfRule type="expression" dxfId="94" priority="24">
      <formula>E87="Optimize"</formula>
    </cfRule>
  </conditionalFormatting>
  <conditionalFormatting sqref="E98:G100 K100:O100">
    <cfRule type="expression" dxfId="93" priority="13">
      <formula>E98="Evaluate"</formula>
    </cfRule>
    <cfRule type="expression" dxfId="92" priority="14">
      <formula>E98="Reconsider"</formula>
    </cfRule>
    <cfRule type="expression" dxfId="91" priority="15">
      <formula>E98="Maintain"</formula>
    </cfRule>
    <cfRule type="expression" dxfId="90" priority="16">
      <formula>E98="Optimize"</formula>
    </cfRule>
  </conditionalFormatting>
  <conditionalFormatting sqref="E111:G113 K113:O113">
    <cfRule type="expression" dxfId="89" priority="9">
      <formula>E111="Evaluate"</formula>
    </cfRule>
    <cfRule type="expression" dxfId="88" priority="10">
      <formula>E111="Reconsider"</formula>
    </cfRule>
    <cfRule type="expression" dxfId="87" priority="11">
      <formula>E111="Maintain"</formula>
    </cfRule>
    <cfRule type="expression" dxfId="86" priority="12">
      <formula>E111="Optimize"</formula>
    </cfRule>
  </conditionalFormatting>
  <conditionalFormatting sqref="E124:G126 K126:O126">
    <cfRule type="expression" dxfId="85" priority="5">
      <formula>E124="Evaluate"</formula>
    </cfRule>
    <cfRule type="expression" dxfId="84" priority="6">
      <formula>E124="Reconsider"</formula>
    </cfRule>
    <cfRule type="expression" dxfId="83" priority="7">
      <formula>E124="Maintain"</formula>
    </cfRule>
    <cfRule type="expression" dxfId="82" priority="8">
      <formula>E124="Optimize"</formula>
    </cfRule>
  </conditionalFormatting>
  <conditionalFormatting sqref="R57:V60">
    <cfRule type="expression" dxfId="81" priority="1">
      <formula>AND($F57="Decrease", M57&gt;(G57+$L57))</formula>
    </cfRule>
    <cfRule type="expression" dxfId="80" priority="2">
      <formula>AND($F57="Decrease", M57&lt;(G57-$L57))</formula>
    </cfRule>
    <cfRule type="expression" dxfId="79" priority="3">
      <formula>AND($F57="Increase", M57&lt;(G57-$L57))</formula>
    </cfRule>
    <cfRule type="expression" dxfId="78" priority="4">
      <formula>AND($F57="Increase", M57&gt;(G57+$L57))</formula>
    </cfRule>
  </conditionalFormatting>
  <dataValidations count="1">
    <dataValidation type="list" allowBlank="1" showInputMessage="1" showErrorMessage="1" sqref="F57:F60" xr:uid="{00000000-0002-0000-0200-000000000000}">
      <formula1>Metricdirection</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22"/>
  <sheetViews>
    <sheetView showGridLines="0" zoomScale="80" zoomScaleNormal="80" workbookViewId="0">
      <pane ySplit="5" topLeftCell="A112" activePane="bottomLeft" state="frozen"/>
      <selection activeCell="P122" sqref="P122"/>
      <selection pane="bottomLeft" activeCell="E4" sqref="E4:G4"/>
    </sheetView>
  </sheetViews>
  <sheetFormatPr defaultColWidth="9.1796875" defaultRowHeight="14.5" x14ac:dyDescent="0.35"/>
  <cols>
    <col min="1" max="1" width="5.81640625" style="46" customWidth="1"/>
    <col min="2" max="2" width="9.1796875" style="46" hidden="1" customWidth="1"/>
    <col min="3" max="9" width="13.1796875" style="46" customWidth="1"/>
    <col min="10" max="10" width="16.81640625" style="46" customWidth="1"/>
    <col min="11" max="17" width="13.1796875" style="46" customWidth="1"/>
    <col min="18" max="22" width="13.26953125" style="46" customWidth="1"/>
    <col min="23" max="23" width="16" style="46" customWidth="1"/>
    <col min="24" max="26" width="10.7265625" style="46" customWidth="1"/>
    <col min="27" max="16384" width="9.1796875" style="46"/>
  </cols>
  <sheetData>
    <row r="1" spans="1:30" ht="23.5" x14ac:dyDescent="0.55000000000000004">
      <c r="A1" s="38"/>
      <c r="B1" s="13"/>
      <c r="C1" s="70"/>
      <c r="D1" s="36"/>
      <c r="E1" s="37"/>
      <c r="F1" s="37"/>
      <c r="G1" s="37"/>
      <c r="H1" s="37"/>
      <c r="I1" s="37"/>
      <c r="J1" s="37"/>
      <c r="K1" s="37"/>
      <c r="L1" s="37"/>
      <c r="M1" s="37"/>
      <c r="N1" s="37"/>
      <c r="O1" s="37"/>
      <c r="P1" s="37"/>
      <c r="Q1" s="37"/>
      <c r="R1" s="37"/>
      <c r="S1" s="37"/>
      <c r="T1" s="38"/>
      <c r="U1" s="38"/>
      <c r="V1" s="38"/>
      <c r="W1" s="38"/>
      <c r="X1" s="60"/>
      <c r="Y1" s="60"/>
      <c r="Z1" s="60"/>
      <c r="AA1" s="60"/>
      <c r="AB1" s="60"/>
      <c r="AC1" s="60"/>
      <c r="AD1" s="60"/>
    </row>
    <row r="2" spans="1:30" x14ac:dyDescent="0.35">
      <c r="A2" s="38"/>
      <c r="B2" s="13"/>
      <c r="C2" s="77" t="s">
        <v>94</v>
      </c>
      <c r="D2" s="76"/>
      <c r="E2" s="210"/>
      <c r="F2" s="211"/>
      <c r="G2" s="212"/>
      <c r="H2" s="38"/>
      <c r="I2" s="38"/>
      <c r="J2" s="38"/>
      <c r="K2" s="38"/>
      <c r="L2" s="38"/>
      <c r="M2" s="38"/>
      <c r="N2" s="38"/>
      <c r="O2" s="38"/>
      <c r="P2" s="38"/>
      <c r="Q2" s="38"/>
      <c r="R2" s="38"/>
      <c r="S2" s="38"/>
      <c r="T2" s="38"/>
      <c r="U2" s="38"/>
      <c r="V2" s="38"/>
      <c r="W2" s="38"/>
      <c r="X2" s="60"/>
      <c r="Y2" s="60"/>
      <c r="Z2" s="60"/>
      <c r="AA2" s="60"/>
      <c r="AB2" s="60"/>
      <c r="AC2" s="60"/>
      <c r="AD2" s="60"/>
    </row>
    <row r="3" spans="1:30" ht="15" customHeight="1" x14ac:dyDescent="0.35">
      <c r="A3" s="38"/>
      <c r="B3" s="13"/>
      <c r="C3" s="71" t="s">
        <v>95</v>
      </c>
      <c r="D3" s="72"/>
      <c r="E3" s="213"/>
      <c r="F3" s="214"/>
      <c r="G3" s="215"/>
      <c r="H3" s="38"/>
      <c r="I3" s="38"/>
      <c r="J3" s="38"/>
      <c r="K3" s="38"/>
      <c r="L3" s="38"/>
      <c r="M3" s="38"/>
      <c r="N3" s="38"/>
      <c r="O3" s="38"/>
      <c r="P3" s="38"/>
      <c r="Q3" s="38"/>
      <c r="R3" s="38"/>
      <c r="S3" s="38"/>
      <c r="T3" s="38"/>
      <c r="U3" s="38"/>
      <c r="V3" s="38"/>
      <c r="W3" s="38"/>
      <c r="X3" s="60"/>
      <c r="Y3" s="60"/>
      <c r="Z3" s="60"/>
      <c r="AA3" s="60"/>
      <c r="AB3" s="60"/>
      <c r="AC3" s="60"/>
      <c r="AD3" s="60"/>
    </row>
    <row r="4" spans="1:30" s="62" customFormat="1" x14ac:dyDescent="0.35">
      <c r="A4" s="38"/>
      <c r="B4" s="20"/>
      <c r="C4" s="73" t="s">
        <v>80</v>
      </c>
      <c r="D4" s="74"/>
      <c r="E4" s="213"/>
      <c r="F4" s="214"/>
      <c r="G4" s="215"/>
      <c r="H4" s="38"/>
      <c r="I4" s="38"/>
      <c r="J4" s="38"/>
      <c r="K4" s="41"/>
      <c r="L4" s="38"/>
      <c r="M4" s="38"/>
      <c r="N4" s="38"/>
      <c r="O4" s="38"/>
      <c r="P4" s="38"/>
      <c r="Q4" s="38"/>
      <c r="R4" s="41"/>
      <c r="S4" s="38"/>
      <c r="T4" s="38"/>
      <c r="U4" s="38"/>
      <c r="V4" s="38"/>
      <c r="W4" s="38"/>
      <c r="X4" s="61"/>
      <c r="Y4" s="61"/>
      <c r="Z4" s="61"/>
      <c r="AA4" s="61"/>
      <c r="AB4" s="61"/>
      <c r="AC4" s="61"/>
      <c r="AD4" s="61"/>
    </row>
    <row r="5" spans="1:30" x14ac:dyDescent="0.35">
      <c r="A5" s="38"/>
      <c r="B5" s="13"/>
      <c r="C5" s="38"/>
      <c r="D5" s="39"/>
      <c r="E5" s="39"/>
      <c r="F5" s="40"/>
      <c r="G5" s="40"/>
      <c r="H5" s="40"/>
      <c r="I5" s="42"/>
      <c r="J5" s="42"/>
      <c r="K5" s="39"/>
      <c r="L5" s="39"/>
      <c r="M5" s="42"/>
      <c r="N5" s="39"/>
      <c r="O5" s="39"/>
      <c r="P5" s="43"/>
      <c r="Q5" s="44"/>
      <c r="R5" s="44"/>
      <c r="S5" s="39"/>
      <c r="T5" s="38"/>
      <c r="U5" s="38"/>
      <c r="V5" s="38"/>
      <c r="W5" s="38"/>
      <c r="X5" s="63"/>
      <c r="Y5" s="60"/>
      <c r="Z5" s="60"/>
      <c r="AA5" s="60"/>
      <c r="AB5" s="60"/>
      <c r="AC5" s="60"/>
      <c r="AD5" s="60"/>
    </row>
    <row r="6" spans="1:30" x14ac:dyDescent="0.35">
      <c r="A6"/>
      <c r="B6"/>
      <c r="C6"/>
      <c r="D6" s="7"/>
      <c r="E6" s="7"/>
      <c r="F6" s="7"/>
      <c r="G6" s="7"/>
      <c r="H6" s="7"/>
      <c r="I6" s="7"/>
      <c r="J6" s="7"/>
      <c r="K6" s="7"/>
      <c r="L6" s="7"/>
      <c r="M6" s="7"/>
      <c r="N6" s="7"/>
      <c r="O6" s="7"/>
      <c r="P6" s="7"/>
      <c r="Q6" s="7"/>
      <c r="R6" s="7"/>
      <c r="S6" s="7"/>
      <c r="T6" s="7"/>
      <c r="U6" s="7"/>
      <c r="V6" s="7"/>
      <c r="W6" s="7"/>
      <c r="X6" s="60"/>
      <c r="Y6" s="60"/>
      <c r="Z6" s="60"/>
      <c r="AA6" s="60"/>
      <c r="AB6" s="60"/>
      <c r="AC6" s="60"/>
      <c r="AD6" s="60"/>
    </row>
    <row r="7" spans="1:30" ht="18.5" x14ac:dyDescent="0.45">
      <c r="A7"/>
      <c r="B7"/>
      <c r="C7" s="2" t="s">
        <v>118</v>
      </c>
      <c r="D7" s="7"/>
      <c r="E7" s="7"/>
      <c r="F7" s="7"/>
      <c r="G7" s="7"/>
      <c r="H7" s="7"/>
      <c r="I7" s="7"/>
      <c r="J7" s="7"/>
      <c r="K7" s="7"/>
      <c r="L7" s="7"/>
      <c r="M7" s="7"/>
      <c r="N7" s="7"/>
      <c r="O7" s="7"/>
      <c r="P7" s="7"/>
      <c r="Q7" s="7"/>
      <c r="R7" s="7"/>
      <c r="S7" s="7"/>
      <c r="T7" s="7"/>
      <c r="U7" s="7"/>
      <c r="V7" s="7"/>
      <c r="W7" s="7"/>
      <c r="X7" s="60"/>
      <c r="Y7" s="60"/>
      <c r="Z7" s="60"/>
      <c r="AA7" s="60"/>
      <c r="AB7" s="60"/>
    </row>
    <row r="8" spans="1:30" ht="18.5" x14ac:dyDescent="0.45">
      <c r="A8"/>
      <c r="B8"/>
      <c r="C8" s="2"/>
      <c r="D8" s="7"/>
      <c r="E8" s="7"/>
      <c r="F8" s="7"/>
      <c r="G8" s="7"/>
      <c r="H8" s="7"/>
      <c r="I8" s="7"/>
      <c r="J8" s="7"/>
      <c r="K8" s="7"/>
      <c r="L8" s="7"/>
      <c r="M8" s="7"/>
      <c r="N8" s="7"/>
      <c r="O8" s="7"/>
      <c r="P8" s="7"/>
      <c r="Q8" s="7"/>
      <c r="R8" s="7"/>
      <c r="S8" s="7"/>
      <c r="T8" s="7"/>
      <c r="U8" s="7"/>
      <c r="V8" s="7"/>
      <c r="W8" s="7"/>
      <c r="X8" s="60"/>
      <c r="Y8" s="60"/>
      <c r="Z8" s="60"/>
      <c r="AA8" s="60"/>
      <c r="AB8" s="60"/>
    </row>
    <row r="9" spans="1:30" ht="18.5" x14ac:dyDescent="0.45">
      <c r="A9"/>
      <c r="B9"/>
      <c r="C9"/>
      <c r="D9" s="2"/>
      <c r="E9" s="7"/>
      <c r="F9" s="7"/>
      <c r="G9" s="7"/>
      <c r="H9" s="7"/>
      <c r="I9" s="7"/>
      <c r="J9" s="7"/>
      <c r="K9" s="7"/>
      <c r="L9" s="7"/>
      <c r="M9" s="7"/>
      <c r="N9" s="7"/>
      <c r="O9" s="7"/>
      <c r="P9" s="7"/>
      <c r="Q9" s="7"/>
      <c r="R9" s="7"/>
      <c r="S9" s="7"/>
      <c r="T9" s="7"/>
      <c r="U9" s="7"/>
      <c r="V9" s="7"/>
      <c r="W9" s="7"/>
      <c r="X9" s="60"/>
      <c r="Y9" s="60"/>
      <c r="Z9" s="60"/>
      <c r="AA9" s="60"/>
      <c r="AB9" s="60"/>
    </row>
    <row r="10" spans="1:30" ht="18.5" x14ac:dyDescent="0.45">
      <c r="A10"/>
      <c r="B10"/>
      <c r="C10" s="13"/>
      <c r="D10" s="33"/>
      <c r="E10" s="7"/>
      <c r="F10" s="7"/>
      <c r="G10" s="7"/>
      <c r="H10" s="7"/>
      <c r="I10" s="7"/>
      <c r="J10" s="7"/>
      <c r="K10" s="7"/>
      <c r="L10" s="7"/>
      <c r="M10" s="7"/>
      <c r="N10" s="45"/>
      <c r="O10" s="7"/>
      <c r="P10" s="7"/>
      <c r="Q10" s="7"/>
      <c r="R10" s="7"/>
      <c r="S10" s="7"/>
      <c r="T10" s="7"/>
      <c r="U10" s="7"/>
      <c r="V10" s="7"/>
      <c r="W10" s="7"/>
      <c r="X10" s="60"/>
      <c r="Y10" s="60"/>
      <c r="Z10" s="60"/>
      <c r="AA10" s="60"/>
      <c r="AB10" s="60"/>
    </row>
    <row r="11" spans="1:30" ht="18.5" x14ac:dyDescent="0.45">
      <c r="A11"/>
      <c r="B11"/>
      <c r="C11" s="7"/>
      <c r="D11" s="33"/>
      <c r="E11" s="7"/>
      <c r="F11" s="7"/>
      <c r="G11" s="7"/>
      <c r="H11" s="7"/>
      <c r="I11" s="7"/>
      <c r="J11" s="7"/>
      <c r="K11" s="7"/>
      <c r="L11" s="7"/>
      <c r="M11" s="7"/>
      <c r="N11" s="7"/>
      <c r="O11" s="7"/>
      <c r="P11" s="7"/>
      <c r="Q11" s="7"/>
      <c r="R11" s="7"/>
      <c r="S11" s="7"/>
      <c r="T11" s="7"/>
      <c r="U11" s="7"/>
      <c r="V11" s="7"/>
      <c r="W11" s="7"/>
      <c r="X11" s="60"/>
      <c r="Y11" s="60"/>
      <c r="Z11" s="60"/>
      <c r="AA11" s="60"/>
      <c r="AB11" s="60"/>
    </row>
    <row r="12" spans="1:30" ht="18.5" x14ac:dyDescent="0.45">
      <c r="A12"/>
      <c r="B12"/>
      <c r="C12" s="7"/>
      <c r="D12" s="2"/>
      <c r="E12" s="7"/>
      <c r="F12" s="7"/>
      <c r="G12" s="7"/>
      <c r="H12" s="7"/>
      <c r="I12" s="7"/>
      <c r="J12" s="7"/>
      <c r="K12" s="7"/>
      <c r="L12" s="7"/>
      <c r="M12" s="7"/>
      <c r="N12" s="7"/>
      <c r="O12" s="7"/>
      <c r="P12" s="7"/>
      <c r="Q12" s="7"/>
      <c r="R12" s="7"/>
      <c r="S12" s="7"/>
      <c r="T12" s="7"/>
      <c r="U12" s="7"/>
      <c r="V12" s="7"/>
      <c r="W12" s="7"/>
      <c r="X12" s="60"/>
      <c r="Y12" s="60"/>
      <c r="Z12" s="60"/>
      <c r="AA12" s="60"/>
      <c r="AB12" s="60"/>
    </row>
    <row r="13" spans="1:30" ht="18.5" x14ac:dyDescent="0.45">
      <c r="A13"/>
      <c r="B13"/>
      <c r="C13" s="7"/>
      <c r="D13" s="2"/>
      <c r="E13" s="7"/>
      <c r="F13" s="7"/>
      <c r="G13" s="7"/>
      <c r="H13" s="7"/>
      <c r="I13" s="7"/>
      <c r="J13" s="7"/>
      <c r="K13" s="7"/>
      <c r="L13" s="7"/>
      <c r="M13" s="7"/>
      <c r="N13" s="7"/>
      <c r="O13" s="7"/>
      <c r="P13" s="7"/>
      <c r="Q13" s="7"/>
      <c r="R13" s="7"/>
      <c r="S13" s="7"/>
      <c r="T13" s="7"/>
      <c r="U13" s="7"/>
      <c r="V13" s="7"/>
      <c r="W13" s="7"/>
      <c r="X13" s="60"/>
      <c r="Y13" s="60"/>
      <c r="Z13" s="60"/>
      <c r="AA13" s="60"/>
      <c r="AB13" s="60"/>
    </row>
    <row r="14" spans="1:30" ht="18.5" x14ac:dyDescent="0.45">
      <c r="A14"/>
      <c r="B14"/>
      <c r="C14" s="6"/>
      <c r="D14" s="2"/>
      <c r="E14" s="7"/>
      <c r="F14" s="7"/>
      <c r="G14" s="7"/>
      <c r="H14" s="7"/>
      <c r="I14" s="7"/>
      <c r="J14" s="7"/>
      <c r="K14" s="7"/>
      <c r="L14" s="7"/>
      <c r="M14" s="7"/>
      <c r="N14" s="7"/>
      <c r="O14" s="7"/>
      <c r="P14" s="7"/>
      <c r="Q14" s="7"/>
      <c r="R14" s="7"/>
      <c r="S14" s="7"/>
      <c r="T14" s="7"/>
      <c r="U14" s="7"/>
      <c r="V14" s="7"/>
      <c r="W14" s="7"/>
      <c r="X14" s="60"/>
      <c r="Y14" s="60"/>
      <c r="Z14" s="60"/>
      <c r="AA14" s="60"/>
      <c r="AB14" s="60"/>
    </row>
    <row r="15" spans="1:30" ht="18.5" x14ac:dyDescent="0.45">
      <c r="A15"/>
      <c r="B15"/>
      <c r="C15" s="7"/>
      <c r="D15" s="2"/>
      <c r="E15" s="7"/>
      <c r="F15" s="7"/>
      <c r="G15" s="7"/>
      <c r="H15" s="7"/>
      <c r="I15" s="7"/>
      <c r="J15" s="7"/>
      <c r="K15" s="7"/>
      <c r="L15" s="7"/>
      <c r="M15" s="7"/>
      <c r="N15" s="7"/>
      <c r="O15" s="7"/>
      <c r="P15" s="7"/>
      <c r="Q15" s="7"/>
      <c r="R15" s="7"/>
      <c r="S15" s="7"/>
      <c r="T15" s="7"/>
      <c r="U15" s="7"/>
      <c r="V15" s="7"/>
      <c r="W15" s="7"/>
      <c r="X15" s="60"/>
      <c r="Y15" s="60"/>
      <c r="Z15" s="60"/>
      <c r="AA15" s="60"/>
      <c r="AB15" s="60"/>
    </row>
    <row r="16" spans="1:30" ht="18.5" x14ac:dyDescent="0.45">
      <c r="A16"/>
      <c r="B16"/>
      <c r="C16" s="7"/>
      <c r="D16" s="2"/>
      <c r="E16" s="7"/>
      <c r="F16" s="7"/>
      <c r="G16" s="7"/>
      <c r="H16" s="7"/>
      <c r="I16" s="7"/>
      <c r="J16" s="7"/>
      <c r="K16" s="7"/>
      <c r="L16" s="7"/>
      <c r="M16" s="7"/>
      <c r="N16" s="7"/>
      <c r="O16" s="7"/>
      <c r="P16" s="7"/>
      <c r="Q16" s="7"/>
      <c r="R16" s="7"/>
      <c r="S16" s="7"/>
      <c r="T16" s="7"/>
      <c r="U16" s="7"/>
      <c r="V16" s="7"/>
      <c r="W16" s="7"/>
      <c r="X16" s="60"/>
      <c r="Y16" s="60"/>
      <c r="Z16" s="60"/>
      <c r="AA16" s="60"/>
      <c r="AB16" s="60"/>
    </row>
    <row r="17" spans="1:33" ht="18.5" x14ac:dyDescent="0.45">
      <c r="A17"/>
      <c r="B17"/>
      <c r="C17" s="7"/>
      <c r="D17" s="2"/>
      <c r="E17" s="7"/>
      <c r="F17" s="7"/>
      <c r="G17" s="7"/>
      <c r="H17" s="7"/>
      <c r="I17" s="7"/>
      <c r="J17" s="7"/>
      <c r="K17" s="7"/>
      <c r="L17" s="7"/>
      <c r="M17" s="7"/>
      <c r="N17" s="7"/>
      <c r="O17" s="7"/>
      <c r="P17" s="7"/>
      <c r="Q17" s="7"/>
      <c r="R17" s="7"/>
      <c r="S17" s="7"/>
      <c r="T17" s="7"/>
      <c r="U17" s="7"/>
      <c r="V17" s="7"/>
      <c r="W17" s="7"/>
      <c r="X17" s="60"/>
      <c r="Y17" s="60"/>
      <c r="Z17" s="60"/>
      <c r="AA17" s="60"/>
      <c r="AB17" s="60"/>
    </row>
    <row r="18" spans="1:33" ht="18.5" x14ac:dyDescent="0.45">
      <c r="A18"/>
      <c r="B18"/>
      <c r="C18" s="7"/>
      <c r="D18" s="2"/>
      <c r="E18" s="7"/>
      <c r="F18" s="7"/>
      <c r="G18" s="7"/>
      <c r="H18" s="7"/>
      <c r="I18" s="7"/>
      <c r="J18" s="7"/>
      <c r="K18" s="7"/>
      <c r="L18" s="7"/>
      <c r="M18" s="7"/>
      <c r="N18" s="7"/>
      <c r="O18" s="7"/>
      <c r="P18" s="7"/>
      <c r="Q18" s="7"/>
      <c r="R18" s="7"/>
      <c r="S18" s="7"/>
      <c r="T18" s="7"/>
      <c r="U18" s="7"/>
      <c r="V18" s="7"/>
      <c r="W18" s="7"/>
      <c r="X18" s="60"/>
      <c r="Y18" s="60"/>
      <c r="Z18" s="60"/>
      <c r="AA18" s="60"/>
      <c r="AB18" s="60"/>
    </row>
    <row r="19" spans="1:33" ht="18.5" x14ac:dyDescent="0.45">
      <c r="A19"/>
      <c r="B19"/>
      <c r="C19" s="7"/>
      <c r="D19" s="2"/>
      <c r="E19" s="7"/>
      <c r="F19" s="7"/>
      <c r="G19" s="7"/>
      <c r="H19" s="7"/>
      <c r="I19" s="7"/>
      <c r="J19" s="7"/>
      <c r="K19" s="7"/>
      <c r="L19" s="7"/>
      <c r="M19" s="7"/>
      <c r="N19" s="7"/>
      <c r="O19" s="7"/>
      <c r="P19" s="7"/>
      <c r="Q19" s="7"/>
      <c r="R19" s="7"/>
      <c r="S19" s="7"/>
      <c r="T19" s="7"/>
      <c r="U19" s="7"/>
      <c r="V19" s="7"/>
      <c r="W19" s="7"/>
      <c r="X19" s="60"/>
      <c r="Y19" s="60"/>
      <c r="Z19" s="60"/>
      <c r="AA19" s="60"/>
      <c r="AB19" s="60"/>
    </row>
    <row r="20" spans="1:33" ht="15" thickBot="1" x14ac:dyDescent="0.4">
      <c r="A20"/>
      <c r="B20"/>
      <c r="C20" s="35" t="s">
        <v>67</v>
      </c>
      <c r="D20"/>
      <c r="E20"/>
      <c r="F20"/>
      <c r="G20"/>
      <c r="H20"/>
      <c r="I20"/>
      <c r="J20"/>
      <c r="K20"/>
      <c r="L20"/>
      <c r="M20"/>
      <c r="N20"/>
      <c r="O20"/>
      <c r="P20"/>
      <c r="Q20"/>
      <c r="R20"/>
      <c r="S20"/>
      <c r="T20"/>
      <c r="U20"/>
      <c r="V20"/>
      <c r="W20"/>
    </row>
    <row r="21" spans="1:33" ht="30" customHeight="1" x14ac:dyDescent="0.35">
      <c r="A21"/>
      <c r="B21"/>
      <c r="C21" s="96" t="s">
        <v>74</v>
      </c>
      <c r="D21" s="206" t="s">
        <v>2</v>
      </c>
      <c r="E21" s="207"/>
      <c r="F21" s="207"/>
      <c r="G21" s="207"/>
      <c r="H21" s="208"/>
      <c r="I21" s="206" t="s">
        <v>3</v>
      </c>
      <c r="J21" s="207"/>
      <c r="K21" s="207"/>
      <c r="L21" s="207"/>
      <c r="M21" s="208"/>
      <c r="N21" s="206" t="s">
        <v>87</v>
      </c>
      <c r="O21" s="207"/>
      <c r="P21" s="207"/>
      <c r="Q21" s="207"/>
      <c r="R21" s="208"/>
      <c r="S21"/>
      <c r="T21"/>
      <c r="U21"/>
      <c r="V21"/>
      <c r="W21"/>
      <c r="AC21" s="64"/>
      <c r="AD21" s="65"/>
    </row>
    <row r="22" spans="1:33" s="67" customFormat="1" ht="15" customHeight="1" x14ac:dyDescent="0.35">
      <c r="A22" s="29"/>
      <c r="B22" s="29"/>
      <c r="C22" s="155" t="s">
        <v>58</v>
      </c>
      <c r="D22" s="156" t="str">
        <f>IF($E$4="","Y1",$E$4)</f>
        <v>Y1</v>
      </c>
      <c r="E22" s="152" t="str">
        <f>IF($E$4="","Y2",D$22+1)</f>
        <v>Y2</v>
      </c>
      <c r="F22" s="152" t="str">
        <f>IF($E$4="","Y3",E$22+1)</f>
        <v>Y3</v>
      </c>
      <c r="G22" s="152" t="str">
        <f>IF($E$4="","Y4",F$22+1)</f>
        <v>Y4</v>
      </c>
      <c r="H22" s="154" t="str">
        <f>IF($E$4="","Y5",G$22+1)</f>
        <v>Y5</v>
      </c>
      <c r="I22" s="156" t="str">
        <f>D$22</f>
        <v>Y1</v>
      </c>
      <c r="J22" s="152" t="str">
        <f t="shared" ref="J22:M22" si="0">E$22</f>
        <v>Y2</v>
      </c>
      <c r="K22" s="152" t="str">
        <f t="shared" si="0"/>
        <v>Y3</v>
      </c>
      <c r="L22" s="152" t="str">
        <f t="shared" si="0"/>
        <v>Y4</v>
      </c>
      <c r="M22" s="154" t="str">
        <f t="shared" si="0"/>
        <v>Y5</v>
      </c>
      <c r="N22" s="156" t="str">
        <f>D$22</f>
        <v>Y1</v>
      </c>
      <c r="O22" s="152" t="str">
        <f t="shared" ref="O22:Q22" si="1">E$22</f>
        <v>Y2</v>
      </c>
      <c r="P22" s="152" t="str">
        <f t="shared" si="1"/>
        <v>Y3</v>
      </c>
      <c r="Q22" s="152" t="str">
        <f t="shared" si="1"/>
        <v>Y4</v>
      </c>
      <c r="R22" s="154" t="str">
        <f>H$22</f>
        <v>Y5</v>
      </c>
      <c r="S22" s="29"/>
      <c r="T22" s="29"/>
      <c r="U22" s="29"/>
      <c r="V22" s="29"/>
      <c r="W22" s="29"/>
      <c r="X22" s="66"/>
      <c r="Y22" s="66"/>
      <c r="Z22" s="66"/>
      <c r="AA22" s="66"/>
      <c r="AB22" s="66"/>
      <c r="AC22" s="66"/>
      <c r="AD22" s="66"/>
      <c r="AE22" s="66"/>
      <c r="AF22" s="66"/>
      <c r="AG22" s="66"/>
    </row>
    <row r="23" spans="1:33" ht="14.25" customHeight="1" thickBot="1" x14ac:dyDescent="0.4">
      <c r="A23"/>
      <c r="B23"/>
      <c r="C23" s="97"/>
      <c r="D23" s="78"/>
      <c r="E23" s="79"/>
      <c r="F23" s="79"/>
      <c r="G23" s="79"/>
      <c r="H23" s="80"/>
      <c r="I23" s="78"/>
      <c r="J23" s="79"/>
      <c r="K23" s="79"/>
      <c r="L23" s="79"/>
      <c r="M23" s="80"/>
      <c r="N23" s="140">
        <f>I23-D23</f>
        <v>0</v>
      </c>
      <c r="O23" s="141">
        <f t="shared" ref="O23:Q23" si="2">J23-E23</f>
        <v>0</v>
      </c>
      <c r="P23" s="141">
        <f t="shared" si="2"/>
        <v>0</v>
      </c>
      <c r="Q23" s="141">
        <f t="shared" si="2"/>
        <v>0</v>
      </c>
      <c r="R23" s="142">
        <f>M23-H23</f>
        <v>0</v>
      </c>
      <c r="S23"/>
      <c r="T23"/>
      <c r="U23"/>
      <c r="V23"/>
      <c r="W23"/>
      <c r="X23" s="68"/>
      <c r="Y23" s="68"/>
      <c r="Z23" s="68"/>
      <c r="AA23" s="68"/>
      <c r="AB23" s="68"/>
      <c r="AC23" s="69"/>
      <c r="AD23" s="68"/>
      <c r="AE23" s="69"/>
      <c r="AF23" s="68"/>
      <c r="AG23" s="69"/>
    </row>
    <row r="24" spans="1:33" ht="15" customHeight="1" x14ac:dyDescent="0.35">
      <c r="A24"/>
      <c r="B24"/>
      <c r="C24" s="23"/>
      <c r="D24" s="24"/>
      <c r="E24" s="24"/>
      <c r="F24" s="24"/>
      <c r="G24" s="24"/>
      <c r="H24" s="24"/>
      <c r="I24" s="24"/>
      <c r="J24" s="24"/>
      <c r="K24" s="24"/>
      <c r="L24" s="24"/>
      <c r="M24" s="24"/>
      <c r="N24" s="25"/>
      <c r="O24" s="25"/>
      <c r="P24" s="25"/>
      <c r="Q24" s="25"/>
      <c r="R24" s="25"/>
      <c r="S24" s="6"/>
      <c r="T24" s="6"/>
      <c r="U24" s="6"/>
      <c r="V24" s="6"/>
      <c r="W24" s="6"/>
      <c r="X24" s="68"/>
      <c r="Y24" s="68"/>
      <c r="Z24" s="68"/>
      <c r="AA24" s="68"/>
      <c r="AB24" s="68"/>
      <c r="AC24" s="69"/>
      <c r="AD24" s="68"/>
      <c r="AE24" s="69"/>
      <c r="AF24" s="68"/>
      <c r="AG24" s="69"/>
    </row>
    <row r="25" spans="1:33" s="60" customFormat="1" ht="15" customHeight="1" thickBot="1" x14ac:dyDescent="0.4">
      <c r="A25" s="30"/>
      <c r="B25" s="30"/>
      <c r="C25" s="55"/>
      <c r="D25" s="56"/>
      <c r="E25" s="56"/>
      <c r="F25" s="56"/>
      <c r="G25" s="56"/>
      <c r="H25" s="56"/>
      <c r="I25" s="56"/>
      <c r="J25" s="56"/>
      <c r="K25" s="56"/>
      <c r="L25" s="56"/>
      <c r="M25" s="56"/>
      <c r="N25" s="57"/>
      <c r="O25" s="57"/>
      <c r="P25" s="57"/>
      <c r="Q25" s="57"/>
      <c r="R25" s="57"/>
      <c r="S25" s="31"/>
      <c r="T25" s="31"/>
      <c r="U25" s="31"/>
      <c r="V25" s="31"/>
      <c r="W25" s="31"/>
      <c r="X25" s="68"/>
      <c r="Y25" s="68"/>
      <c r="Z25" s="68"/>
      <c r="AA25" s="68"/>
      <c r="AB25" s="68"/>
      <c r="AC25" s="69"/>
      <c r="AD25" s="68"/>
      <c r="AE25" s="69"/>
      <c r="AF25" s="68"/>
      <c r="AG25" s="69"/>
    </row>
    <row r="26" spans="1:33" x14ac:dyDescent="0.35">
      <c r="A26"/>
      <c r="B26"/>
      <c r="C26"/>
      <c r="D26"/>
      <c r="E26"/>
      <c r="F26"/>
      <c r="G26"/>
      <c r="H26"/>
      <c r="I26"/>
      <c r="J26"/>
      <c r="K26"/>
      <c r="L26"/>
      <c r="M26"/>
      <c r="N26" s="14"/>
      <c r="O26" s="14"/>
      <c r="P26" s="14"/>
      <c r="Q26" s="14"/>
      <c r="R26" s="14"/>
      <c r="S26"/>
      <c r="T26"/>
      <c r="U26"/>
      <c r="V26"/>
      <c r="W26"/>
      <c r="X26" s="68"/>
      <c r="Y26" s="68"/>
      <c r="Z26" s="68"/>
      <c r="AA26" s="68"/>
      <c r="AB26" s="68"/>
      <c r="AC26" s="69"/>
      <c r="AD26" s="68"/>
      <c r="AE26" s="69"/>
      <c r="AF26" s="68"/>
      <c r="AG26" s="69"/>
    </row>
    <row r="27" spans="1:33" ht="18.5" x14ac:dyDescent="0.45">
      <c r="A27"/>
      <c r="B27"/>
      <c r="C27" s="2" t="s">
        <v>119</v>
      </c>
      <c r="D27" s="2"/>
      <c r="E27"/>
      <c r="F27"/>
      <c r="G27"/>
      <c r="H27"/>
      <c r="I27"/>
      <c r="J27"/>
      <c r="K27"/>
      <c r="L27"/>
      <c r="M27"/>
      <c r="N27" s="8"/>
      <c r="O27" s="9"/>
      <c r="P27"/>
      <c r="Q27"/>
      <c r="R27"/>
      <c r="S27"/>
      <c r="T27"/>
      <c r="U27"/>
      <c r="V27"/>
      <c r="W27"/>
    </row>
    <row r="28" spans="1:33" ht="18.5" x14ac:dyDescent="0.45">
      <c r="A28"/>
      <c r="B28"/>
      <c r="C28" s="2"/>
      <c r="D28" s="2"/>
      <c r="E28"/>
      <c r="F28"/>
      <c r="G28"/>
      <c r="H28"/>
      <c r="I28"/>
      <c r="J28"/>
      <c r="K28"/>
      <c r="L28"/>
      <c r="M28"/>
      <c r="N28" s="8"/>
      <c r="O28" s="9"/>
      <c r="P28"/>
      <c r="Q28"/>
      <c r="R28"/>
      <c r="S28"/>
      <c r="T28"/>
      <c r="U28"/>
      <c r="V28"/>
      <c r="W28"/>
    </row>
    <row r="29" spans="1:33" ht="18.5" x14ac:dyDescent="0.45">
      <c r="A29"/>
      <c r="B29"/>
      <c r="C29" s="34"/>
      <c r="D29" s="33"/>
      <c r="E29"/>
      <c r="F29"/>
      <c r="G29"/>
      <c r="H29"/>
      <c r="I29"/>
      <c r="J29"/>
      <c r="K29"/>
      <c r="L29"/>
      <c r="M29"/>
      <c r="N29" s="8"/>
      <c r="O29" s="9"/>
      <c r="P29"/>
      <c r="Q29"/>
      <c r="R29"/>
      <c r="S29"/>
      <c r="T29"/>
      <c r="U29"/>
      <c r="V29"/>
      <c r="W29"/>
    </row>
    <row r="30" spans="1:33" ht="18.5" x14ac:dyDescent="0.45">
      <c r="A30"/>
      <c r="B30"/>
      <c r="C30" s="34"/>
      <c r="D30" s="33"/>
      <c r="E30"/>
      <c r="F30"/>
      <c r="G30"/>
      <c r="H30"/>
      <c r="I30"/>
      <c r="J30"/>
      <c r="K30"/>
      <c r="L30"/>
      <c r="M30"/>
      <c r="N30" s="8"/>
      <c r="O30" s="9"/>
      <c r="P30"/>
      <c r="Q30"/>
      <c r="R30"/>
      <c r="S30"/>
      <c r="T30"/>
      <c r="U30"/>
      <c r="V30"/>
      <c r="W30"/>
    </row>
    <row r="31" spans="1:33" ht="18.5" x14ac:dyDescent="0.45">
      <c r="A31"/>
      <c r="B31"/>
      <c r="C31" s="19"/>
      <c r="D31" s="2"/>
      <c r="E31"/>
      <c r="F31"/>
      <c r="G31"/>
      <c r="H31"/>
      <c r="I31"/>
      <c r="J31"/>
      <c r="K31"/>
      <c r="L31"/>
      <c r="M31"/>
      <c r="N31" s="8"/>
      <c r="O31" s="9"/>
      <c r="P31"/>
      <c r="Q31"/>
      <c r="R31"/>
      <c r="S31"/>
      <c r="T31"/>
      <c r="U31"/>
      <c r="V31"/>
      <c r="W31"/>
    </row>
    <row r="32" spans="1:33" ht="18.5" x14ac:dyDescent="0.45">
      <c r="A32"/>
      <c r="B32"/>
      <c r="C32" s="19"/>
      <c r="D32" s="2"/>
      <c r="E32"/>
      <c r="F32"/>
      <c r="G32"/>
      <c r="H32"/>
      <c r="I32"/>
      <c r="J32"/>
      <c r="K32"/>
      <c r="L32"/>
      <c r="M32"/>
      <c r="N32" s="8"/>
      <c r="O32" s="9"/>
      <c r="P32"/>
      <c r="Q32"/>
      <c r="R32"/>
      <c r="S32"/>
      <c r="T32"/>
      <c r="U32"/>
      <c r="V32"/>
      <c r="W32"/>
    </row>
    <row r="33" spans="1:23" ht="18.5" x14ac:dyDescent="0.45">
      <c r="A33"/>
      <c r="B33"/>
      <c r="C33" s="19"/>
      <c r="D33" s="2"/>
      <c r="E33"/>
      <c r="F33"/>
      <c r="G33"/>
      <c r="H33"/>
      <c r="I33"/>
      <c r="J33"/>
      <c r="K33"/>
      <c r="L33"/>
      <c r="M33"/>
      <c r="N33" s="8"/>
      <c r="O33" s="9"/>
      <c r="P33"/>
      <c r="Q33"/>
      <c r="R33"/>
      <c r="S33"/>
      <c r="T33"/>
      <c r="U33"/>
      <c r="V33"/>
      <c r="W33"/>
    </row>
    <row r="34" spans="1:23" ht="18.5" x14ac:dyDescent="0.45">
      <c r="A34"/>
      <c r="B34"/>
      <c r="C34" s="19"/>
      <c r="D34" s="2"/>
      <c r="E34"/>
      <c r="F34"/>
      <c r="G34"/>
      <c r="H34"/>
      <c r="I34"/>
      <c r="J34"/>
      <c r="K34"/>
      <c r="L34"/>
      <c r="M34"/>
      <c r="N34" s="8"/>
      <c r="O34" s="9"/>
      <c r="P34"/>
      <c r="Q34"/>
      <c r="R34"/>
      <c r="S34"/>
      <c r="T34"/>
      <c r="U34"/>
      <c r="V34"/>
      <c r="W34"/>
    </row>
    <row r="35" spans="1:23" ht="18.5" x14ac:dyDescent="0.45">
      <c r="A35"/>
      <c r="B35"/>
      <c r="C35" s="19"/>
      <c r="D35" s="2"/>
      <c r="E35"/>
      <c r="F35"/>
      <c r="G35"/>
      <c r="H35"/>
      <c r="I35"/>
      <c r="J35"/>
      <c r="K35"/>
      <c r="L35"/>
      <c r="M35"/>
      <c r="N35" s="8"/>
      <c r="O35" s="9"/>
      <c r="P35"/>
      <c r="Q35"/>
      <c r="R35"/>
      <c r="S35"/>
      <c r="T35"/>
      <c r="U35"/>
      <c r="V35"/>
      <c r="W35"/>
    </row>
    <row r="36" spans="1:23" ht="18.5" x14ac:dyDescent="0.45">
      <c r="A36"/>
      <c r="B36"/>
      <c r="C36" s="19"/>
      <c r="D36" s="2"/>
      <c r="E36"/>
      <c r="F36"/>
      <c r="G36"/>
      <c r="H36"/>
      <c r="I36"/>
      <c r="J36"/>
      <c r="K36"/>
      <c r="L36"/>
      <c r="M36"/>
      <c r="N36" s="8"/>
      <c r="O36" s="9"/>
      <c r="P36"/>
      <c r="Q36"/>
      <c r="R36"/>
      <c r="S36"/>
      <c r="T36"/>
      <c r="U36"/>
      <c r="V36"/>
      <c r="W36"/>
    </row>
    <row r="37" spans="1:23" ht="18.5" x14ac:dyDescent="0.45">
      <c r="A37"/>
      <c r="B37"/>
      <c r="C37" s="19"/>
      <c r="D37" s="2"/>
      <c r="E37"/>
      <c r="F37"/>
      <c r="G37"/>
      <c r="H37"/>
      <c r="I37"/>
      <c r="J37"/>
      <c r="K37"/>
      <c r="L37"/>
      <c r="M37"/>
      <c r="N37" s="8"/>
      <c r="O37" s="9"/>
      <c r="P37"/>
      <c r="Q37"/>
      <c r="R37"/>
      <c r="S37"/>
      <c r="T37"/>
      <c r="U37"/>
      <c r="V37"/>
      <c r="W37"/>
    </row>
    <row r="38" spans="1:23" ht="18.5" x14ac:dyDescent="0.45">
      <c r="A38"/>
      <c r="B38"/>
      <c r="C38" s="19"/>
      <c r="D38" s="2"/>
      <c r="E38"/>
      <c r="F38"/>
      <c r="G38"/>
      <c r="H38"/>
      <c r="I38"/>
      <c r="J38"/>
      <c r="K38"/>
      <c r="L38"/>
      <c r="M38"/>
      <c r="N38" s="8"/>
      <c r="O38" s="9"/>
      <c r="P38"/>
      <c r="Q38"/>
      <c r="R38"/>
      <c r="S38"/>
      <c r="T38"/>
      <c r="U38"/>
      <c r="V38"/>
      <c r="W38"/>
    </row>
    <row r="39" spans="1:23" ht="18.5" x14ac:dyDescent="0.45">
      <c r="A39"/>
      <c r="B39"/>
      <c r="C39" s="19"/>
      <c r="D39" s="2"/>
      <c r="E39"/>
      <c r="F39"/>
      <c r="G39"/>
      <c r="H39"/>
      <c r="I39"/>
      <c r="J39"/>
      <c r="K39"/>
      <c r="L39"/>
      <c r="M39"/>
      <c r="N39" s="8"/>
      <c r="O39" s="9"/>
      <c r="P39"/>
      <c r="Q39"/>
      <c r="R39"/>
      <c r="S39"/>
      <c r="T39"/>
      <c r="U39"/>
      <c r="V39"/>
      <c r="W39"/>
    </row>
    <row r="40" spans="1:23" ht="18.5" x14ac:dyDescent="0.45">
      <c r="A40"/>
      <c r="B40"/>
      <c r="C40" s="19"/>
      <c r="D40" s="2"/>
      <c r="E40"/>
      <c r="F40"/>
      <c r="G40"/>
      <c r="H40"/>
      <c r="I40"/>
      <c r="J40"/>
      <c r="K40"/>
      <c r="L40"/>
      <c r="M40"/>
      <c r="N40" s="8"/>
      <c r="O40" s="9"/>
      <c r="P40"/>
      <c r="Q40"/>
      <c r="R40"/>
      <c r="S40"/>
      <c r="T40"/>
      <c r="U40"/>
      <c r="V40"/>
      <c r="W40"/>
    </row>
    <row r="41" spans="1:23" ht="18.5" x14ac:dyDescent="0.45">
      <c r="A41"/>
      <c r="B41"/>
      <c r="C41" s="19"/>
      <c r="D41" s="2"/>
      <c r="E41"/>
      <c r="F41"/>
      <c r="G41"/>
      <c r="H41"/>
      <c r="I41"/>
      <c r="J41"/>
      <c r="K41"/>
      <c r="L41"/>
      <c r="M41"/>
      <c r="N41" s="8"/>
      <c r="O41" s="9"/>
      <c r="P41"/>
      <c r="Q41"/>
      <c r="R41"/>
      <c r="S41"/>
      <c r="T41"/>
      <c r="U41"/>
      <c r="V41"/>
      <c r="W41"/>
    </row>
    <row r="42" spans="1:23" ht="18.5" x14ac:dyDescent="0.45">
      <c r="A42"/>
      <c r="B42"/>
      <c r="C42" s="19"/>
      <c r="D42" s="2"/>
      <c r="E42"/>
      <c r="F42"/>
      <c r="G42"/>
      <c r="H42"/>
      <c r="I42"/>
      <c r="J42"/>
      <c r="K42"/>
      <c r="L42"/>
      <c r="M42"/>
      <c r="N42" s="8"/>
      <c r="O42" s="9"/>
      <c r="P42"/>
      <c r="Q42"/>
      <c r="R42"/>
      <c r="S42"/>
      <c r="T42"/>
      <c r="U42"/>
      <c r="V42"/>
      <c r="W42"/>
    </row>
    <row r="43" spans="1:23" ht="18.5" x14ac:dyDescent="0.45">
      <c r="A43"/>
      <c r="B43"/>
      <c r="C43" s="19"/>
      <c r="D43" s="2"/>
      <c r="E43"/>
      <c r="F43"/>
      <c r="G43"/>
      <c r="H43"/>
      <c r="I43"/>
      <c r="J43"/>
      <c r="K43"/>
      <c r="L43"/>
      <c r="M43"/>
      <c r="N43" s="8"/>
      <c r="O43" s="9"/>
      <c r="P43"/>
      <c r="Q43"/>
      <c r="R43"/>
      <c r="S43"/>
      <c r="T43"/>
      <c r="U43"/>
      <c r="V43"/>
      <c r="W43"/>
    </row>
    <row r="44" spans="1:23" ht="18.5" x14ac:dyDescent="0.45">
      <c r="A44"/>
      <c r="B44"/>
      <c r="C44" s="19"/>
      <c r="D44" s="2"/>
      <c r="E44"/>
      <c r="F44"/>
      <c r="G44"/>
      <c r="H44"/>
      <c r="I44"/>
      <c r="J44"/>
      <c r="K44"/>
      <c r="L44"/>
      <c r="M44"/>
      <c r="N44" s="8"/>
      <c r="O44" s="9"/>
      <c r="P44"/>
      <c r="Q44"/>
      <c r="R44"/>
      <c r="S44"/>
      <c r="T44"/>
      <c r="U44"/>
      <c r="V44"/>
      <c r="W44"/>
    </row>
    <row r="45" spans="1:23" ht="18.5" x14ac:dyDescent="0.45">
      <c r="A45"/>
      <c r="B45"/>
      <c r="C45" s="2"/>
      <c r="D45" s="2"/>
      <c r="E45"/>
      <c r="F45"/>
      <c r="G45"/>
      <c r="H45"/>
      <c r="I45"/>
      <c r="J45"/>
      <c r="K45"/>
      <c r="L45"/>
      <c r="M45"/>
      <c r="N45" s="8"/>
      <c r="O45" s="9"/>
      <c r="P45"/>
      <c r="Q45"/>
      <c r="R45"/>
      <c r="S45"/>
      <c r="T45"/>
      <c r="U45"/>
      <c r="V45"/>
      <c r="W45"/>
    </row>
    <row r="46" spans="1:23" ht="15" customHeight="1" thickBot="1" x14ac:dyDescent="0.5">
      <c r="A46"/>
      <c r="B46"/>
      <c r="C46" s="18" t="s">
        <v>121</v>
      </c>
      <c r="D46"/>
      <c r="E46" s="3"/>
      <c r="F46" s="3"/>
      <c r="G46" s="3"/>
      <c r="H46"/>
      <c r="I46"/>
      <c r="J46"/>
      <c r="K46"/>
      <c r="L46"/>
      <c r="M46"/>
      <c r="N46"/>
      <c r="O46"/>
      <c r="P46"/>
      <c r="Q46"/>
      <c r="R46"/>
      <c r="S46"/>
      <c r="T46"/>
      <c r="U46"/>
      <c r="V46"/>
      <c r="W46"/>
    </row>
    <row r="47" spans="1:23" ht="42.75" customHeight="1" x14ac:dyDescent="0.35">
      <c r="A47"/>
      <c r="B47"/>
      <c r="C47" s="98" t="s">
        <v>61</v>
      </c>
      <c r="D47" s="99" t="s">
        <v>50</v>
      </c>
      <c r="E47" s="100" t="s">
        <v>62</v>
      </c>
      <c r="F47" s="216" t="s">
        <v>49</v>
      </c>
      <c r="G47" s="217"/>
      <c r="H47" s="217"/>
      <c r="I47" s="217"/>
      <c r="J47" s="217"/>
      <c r="K47" s="218"/>
      <c r="L47" s="92" t="s">
        <v>74</v>
      </c>
      <c r="M47" s="206" t="s">
        <v>1</v>
      </c>
      <c r="N47" s="207"/>
      <c r="O47" s="207"/>
      <c r="P47" s="207"/>
      <c r="Q47" s="207"/>
      <c r="R47" s="206" t="s">
        <v>120</v>
      </c>
      <c r="S47" s="207"/>
      <c r="T47" s="207"/>
      <c r="U47" s="207"/>
      <c r="V47" s="208"/>
      <c r="W47"/>
    </row>
    <row r="48" spans="1:23" s="49" customFormat="1" ht="57" customHeight="1" x14ac:dyDescent="0.35">
      <c r="A48" s="18"/>
      <c r="B48" s="18"/>
      <c r="C48" s="151" t="s">
        <v>0</v>
      </c>
      <c r="D48" s="152" t="s">
        <v>4</v>
      </c>
      <c r="E48" s="153" t="s">
        <v>63</v>
      </c>
      <c r="F48" s="151" t="s">
        <v>75</v>
      </c>
      <c r="G48" s="152" t="str">
        <f>D$22</f>
        <v>Y1</v>
      </c>
      <c r="H48" s="152" t="str">
        <f t="shared" ref="H48:K48" si="3">E$22</f>
        <v>Y2</v>
      </c>
      <c r="I48" s="152" t="str">
        <f t="shared" si="3"/>
        <v>Y3</v>
      </c>
      <c r="J48" s="152" t="str">
        <f t="shared" si="3"/>
        <v>Y4</v>
      </c>
      <c r="K48" s="154" t="str">
        <f t="shared" si="3"/>
        <v>Y5</v>
      </c>
      <c r="L48" s="155" t="s">
        <v>58</v>
      </c>
      <c r="M48" s="156" t="str">
        <f>D$22</f>
        <v>Y1</v>
      </c>
      <c r="N48" s="152" t="str">
        <f t="shared" ref="N48:Q48" si="4">E$22</f>
        <v>Y2</v>
      </c>
      <c r="O48" s="152" t="str">
        <f t="shared" si="4"/>
        <v>Y3</v>
      </c>
      <c r="P48" s="152" t="str">
        <f t="shared" si="4"/>
        <v>Y4</v>
      </c>
      <c r="Q48" s="152" t="str">
        <f t="shared" si="4"/>
        <v>Y5</v>
      </c>
      <c r="R48" s="158" t="str">
        <f>I$22</f>
        <v>Y1</v>
      </c>
      <c r="S48" s="159" t="str">
        <f t="shared" ref="S48:V48" si="5">J$22</f>
        <v>Y2</v>
      </c>
      <c r="T48" s="159" t="str">
        <f t="shared" si="5"/>
        <v>Y3</v>
      </c>
      <c r="U48" s="159" t="str">
        <f t="shared" si="5"/>
        <v>Y4</v>
      </c>
      <c r="V48" s="154" t="str">
        <f t="shared" si="5"/>
        <v>Y5</v>
      </c>
      <c r="W48" s="18"/>
    </row>
    <row r="49" spans="1:23" x14ac:dyDescent="0.35">
      <c r="A49"/>
      <c r="B49"/>
      <c r="C49" s="88"/>
      <c r="D49" s="15"/>
      <c r="E49" s="82"/>
      <c r="F49" s="81" t="s">
        <v>51</v>
      </c>
      <c r="G49" s="15"/>
      <c r="H49" s="15"/>
      <c r="I49" s="15"/>
      <c r="J49" s="15"/>
      <c r="K49" s="82"/>
      <c r="L49" s="93"/>
      <c r="M49" s="88"/>
      <c r="N49" s="15"/>
      <c r="O49" s="15"/>
      <c r="P49" s="15"/>
      <c r="Q49" s="144"/>
      <c r="R49" s="139" t="str">
        <f t="shared" ref="R49:V52" si="6">IF(M49="","",M49-G49)</f>
        <v/>
      </c>
      <c r="S49" s="146" t="str">
        <f t="shared" si="6"/>
        <v/>
      </c>
      <c r="T49" s="146" t="str">
        <f t="shared" si="6"/>
        <v/>
      </c>
      <c r="U49" s="146" t="str">
        <f t="shared" si="6"/>
        <v/>
      </c>
      <c r="V49" s="147" t="str">
        <f t="shared" si="6"/>
        <v/>
      </c>
      <c r="W49" s="12"/>
    </row>
    <row r="50" spans="1:23" x14ac:dyDescent="0.35">
      <c r="A50"/>
      <c r="B50"/>
      <c r="C50" s="88"/>
      <c r="D50" s="15"/>
      <c r="E50" s="84"/>
      <c r="F50" s="83" t="s">
        <v>52</v>
      </c>
      <c r="G50" s="1"/>
      <c r="H50" s="1"/>
      <c r="I50" s="1"/>
      <c r="J50" s="1"/>
      <c r="K50" s="84"/>
      <c r="L50" s="94"/>
      <c r="M50" s="88"/>
      <c r="N50" s="15"/>
      <c r="O50" s="15"/>
      <c r="P50" s="15"/>
      <c r="Q50" s="144"/>
      <c r="R50" s="139" t="str">
        <f t="shared" si="6"/>
        <v/>
      </c>
      <c r="S50" s="146" t="str">
        <f t="shared" si="6"/>
        <v/>
      </c>
      <c r="T50" s="146" t="str">
        <f t="shared" si="6"/>
        <v/>
      </c>
      <c r="U50" s="146" t="str">
        <f t="shared" si="6"/>
        <v/>
      </c>
      <c r="V50" s="147" t="str">
        <f t="shared" si="6"/>
        <v/>
      </c>
      <c r="W50" s="7"/>
    </row>
    <row r="51" spans="1:23" x14ac:dyDescent="0.35">
      <c r="A51"/>
      <c r="B51"/>
      <c r="C51" s="101"/>
      <c r="D51" s="1"/>
      <c r="E51" s="84"/>
      <c r="F51" s="83" t="s">
        <v>51</v>
      </c>
      <c r="G51" s="1"/>
      <c r="H51" s="1"/>
      <c r="I51" s="1"/>
      <c r="J51" s="1"/>
      <c r="K51" s="84"/>
      <c r="L51" s="94"/>
      <c r="M51" s="88"/>
      <c r="N51" s="15"/>
      <c r="O51" s="15"/>
      <c r="P51" s="15"/>
      <c r="Q51" s="144"/>
      <c r="R51" s="139" t="str">
        <f>IF(M51="","",M51-G51)</f>
        <v/>
      </c>
      <c r="S51" s="146" t="str">
        <f t="shared" si="6"/>
        <v/>
      </c>
      <c r="T51" s="146" t="str">
        <f t="shared" si="6"/>
        <v/>
      </c>
      <c r="U51" s="146" t="str">
        <f t="shared" si="6"/>
        <v/>
      </c>
      <c r="V51" s="147" t="str">
        <f t="shared" si="6"/>
        <v/>
      </c>
      <c r="W51" s="7"/>
    </row>
    <row r="52" spans="1:23" ht="15" thickBot="1" x14ac:dyDescent="0.4">
      <c r="A52"/>
      <c r="B52"/>
      <c r="C52" s="102"/>
      <c r="D52" s="86"/>
      <c r="E52" s="87"/>
      <c r="F52" s="85" t="s">
        <v>51</v>
      </c>
      <c r="G52" s="86"/>
      <c r="H52" s="86"/>
      <c r="I52" s="86"/>
      <c r="J52" s="86"/>
      <c r="K52" s="87"/>
      <c r="L52" s="95"/>
      <c r="M52" s="89"/>
      <c r="N52" s="90"/>
      <c r="O52" s="90"/>
      <c r="P52" s="90"/>
      <c r="Q52" s="145"/>
      <c r="R52" s="143" t="str">
        <f>IF(M52="","",M52-G52)</f>
        <v/>
      </c>
      <c r="S52" s="148" t="str">
        <f t="shared" si="6"/>
        <v/>
      </c>
      <c r="T52" s="148" t="str">
        <f t="shared" si="6"/>
        <v/>
      </c>
      <c r="U52" s="148" t="str">
        <f t="shared" si="6"/>
        <v/>
      </c>
      <c r="V52" s="149" t="str">
        <f t="shared" si="6"/>
        <v/>
      </c>
      <c r="W52" s="7"/>
    </row>
    <row r="53" spans="1:23" x14ac:dyDescent="0.35">
      <c r="A53"/>
      <c r="B53"/>
      <c r="C53"/>
      <c r="D53"/>
      <c r="E53"/>
      <c r="F53"/>
      <c r="G53"/>
      <c r="H53"/>
      <c r="I53"/>
      <c r="J53"/>
      <c r="K53"/>
      <c r="L53"/>
      <c r="M53"/>
      <c r="N53"/>
      <c r="O53"/>
      <c r="P53"/>
      <c r="Q53"/>
      <c r="R53"/>
      <c r="S53"/>
      <c r="T53"/>
      <c r="U53"/>
      <c r="V53"/>
      <c r="W53"/>
    </row>
    <row r="54" spans="1:23" s="60" customFormat="1" ht="15" thickBot="1" x14ac:dyDescent="0.4">
      <c r="A54" s="32"/>
      <c r="B54" s="32"/>
      <c r="C54" s="32"/>
      <c r="D54" s="32"/>
      <c r="E54" s="32"/>
      <c r="F54" s="32"/>
      <c r="G54" s="32"/>
      <c r="H54" s="32"/>
      <c r="I54" s="32"/>
      <c r="J54" s="32"/>
      <c r="K54" s="32"/>
      <c r="L54" s="32"/>
      <c r="M54" s="32"/>
      <c r="N54" s="32"/>
      <c r="O54" s="32"/>
      <c r="P54" s="32"/>
      <c r="Q54" s="32"/>
      <c r="R54" s="32"/>
      <c r="S54" s="32"/>
      <c r="T54" s="32"/>
      <c r="U54" s="32"/>
      <c r="V54" s="32"/>
      <c r="W54" s="32"/>
    </row>
    <row r="55" spans="1:23" ht="15" customHeight="1" thickTop="1" x14ac:dyDescent="0.45">
      <c r="A55"/>
      <c r="B55"/>
      <c r="C55" s="2"/>
      <c r="D55"/>
      <c r="E55" s="2"/>
      <c r="F55" s="2"/>
      <c r="G55"/>
      <c r="H55"/>
      <c r="I55"/>
      <c r="J55"/>
      <c r="K55"/>
      <c r="L55"/>
      <c r="M55"/>
      <c r="N55"/>
      <c r="O55"/>
      <c r="P55"/>
      <c r="Q55"/>
      <c r="R55"/>
      <c r="S55"/>
      <c r="T55"/>
      <c r="U55"/>
      <c r="V55"/>
      <c r="W55"/>
    </row>
    <row r="56" spans="1:23" ht="15" customHeight="1" x14ac:dyDescent="0.45">
      <c r="A56"/>
      <c r="B56"/>
      <c r="C56" s="2" t="s">
        <v>78</v>
      </c>
      <c r="D56"/>
      <c r="E56" s="2"/>
      <c r="F56" s="2"/>
      <c r="G56"/>
      <c r="H56"/>
      <c r="I56"/>
      <c r="J56"/>
      <c r="K56"/>
      <c r="L56"/>
      <c r="M56"/>
      <c r="N56"/>
      <c r="O56"/>
      <c r="P56"/>
      <c r="Q56"/>
      <c r="R56"/>
      <c r="S56"/>
      <c r="T56"/>
      <c r="U56"/>
      <c r="V56"/>
      <c r="W56"/>
    </row>
    <row r="57" spans="1:23" ht="15" customHeight="1" x14ac:dyDescent="0.45">
      <c r="A57"/>
      <c r="B57"/>
      <c r="C57" s="2"/>
      <c r="D57"/>
      <c r="E57" s="2"/>
      <c r="F57" s="2"/>
      <c r="G57"/>
      <c r="H57"/>
      <c r="I57"/>
      <c r="J57"/>
      <c r="K57"/>
      <c r="L57"/>
      <c r="M57"/>
      <c r="N57"/>
      <c r="O57"/>
      <c r="P57"/>
      <c r="Q57"/>
      <c r="R57"/>
      <c r="S57"/>
      <c r="T57"/>
      <c r="U57"/>
      <c r="V57"/>
      <c r="W57"/>
    </row>
    <row r="58" spans="1:23" ht="15" customHeight="1" x14ac:dyDescent="0.45">
      <c r="A58"/>
      <c r="B58"/>
      <c r="C58" s="19"/>
      <c r="D58"/>
      <c r="E58" s="2"/>
      <c r="F58" s="2"/>
      <c r="G58"/>
      <c r="H58"/>
      <c r="I58"/>
      <c r="J58"/>
      <c r="K58"/>
      <c r="L58"/>
      <c r="M58"/>
      <c r="N58"/>
      <c r="O58"/>
      <c r="P58"/>
      <c r="Q58"/>
      <c r="R58"/>
      <c r="S58"/>
      <c r="T58"/>
      <c r="U58"/>
      <c r="V58"/>
      <c r="W58"/>
    </row>
    <row r="59" spans="1:23" ht="15" customHeight="1" x14ac:dyDescent="0.45">
      <c r="A59"/>
      <c r="B59"/>
      <c r="C59" s="19"/>
      <c r="D59"/>
      <c r="E59" s="2"/>
      <c r="F59" s="2"/>
      <c r="G59"/>
      <c r="H59"/>
      <c r="I59"/>
      <c r="J59"/>
      <c r="K59"/>
      <c r="L59"/>
      <c r="M59"/>
      <c r="N59"/>
      <c r="O59"/>
      <c r="P59"/>
      <c r="Q59"/>
      <c r="R59"/>
      <c r="S59"/>
      <c r="T59"/>
      <c r="U59"/>
      <c r="V59"/>
      <c r="W59"/>
    </row>
    <row r="60" spans="1:23" ht="15" customHeight="1" x14ac:dyDescent="0.45">
      <c r="A60"/>
      <c r="B60"/>
      <c r="C60" s="58"/>
      <c r="D60"/>
      <c r="E60" s="2"/>
      <c r="F60" s="2"/>
      <c r="G60"/>
      <c r="H60"/>
      <c r="I60"/>
      <c r="J60"/>
      <c r="K60"/>
      <c r="L60"/>
      <c r="M60"/>
      <c r="N60"/>
      <c r="O60"/>
      <c r="P60"/>
      <c r="Q60"/>
      <c r="R60"/>
      <c r="S60"/>
      <c r="T60"/>
      <c r="U60"/>
      <c r="V60"/>
      <c r="W60"/>
    </row>
    <row r="61" spans="1:23" ht="15" customHeight="1" x14ac:dyDescent="0.45">
      <c r="A61"/>
      <c r="B61"/>
      <c r="C61"/>
      <c r="D61"/>
      <c r="E61" s="2"/>
      <c r="F61" s="2"/>
      <c r="G61"/>
      <c r="H61"/>
      <c r="I61"/>
      <c r="J61"/>
      <c r="K61"/>
      <c r="L61"/>
      <c r="M61"/>
      <c r="N61"/>
      <c r="O61"/>
      <c r="P61"/>
      <c r="Q61"/>
      <c r="R61"/>
      <c r="S61"/>
      <c r="T61"/>
      <c r="U61"/>
      <c r="V61"/>
      <c r="W61"/>
    </row>
    <row r="62" spans="1:23" ht="15" customHeight="1" x14ac:dyDescent="0.45">
      <c r="A62"/>
      <c r="B62"/>
      <c r="C62" s="19"/>
      <c r="D62"/>
      <c r="E62" s="2"/>
      <c r="F62" s="2"/>
      <c r="G62"/>
      <c r="H62"/>
      <c r="I62"/>
      <c r="J62"/>
      <c r="K62"/>
      <c r="L62"/>
      <c r="M62"/>
      <c r="N62"/>
      <c r="O62"/>
      <c r="P62"/>
      <c r="Q62"/>
      <c r="R62"/>
      <c r="S62"/>
      <c r="T62"/>
      <c r="U62"/>
      <c r="V62"/>
      <c r="W62"/>
    </row>
    <row r="63" spans="1:23" ht="15" customHeight="1" x14ac:dyDescent="0.45">
      <c r="A63"/>
      <c r="B63"/>
      <c r="C63" s="19"/>
      <c r="D63"/>
      <c r="E63" s="2"/>
      <c r="F63" s="2"/>
      <c r="G63"/>
      <c r="H63"/>
      <c r="I63"/>
      <c r="J63"/>
      <c r="K63"/>
      <c r="L63"/>
      <c r="M63"/>
      <c r="N63"/>
      <c r="O63"/>
      <c r="P63"/>
      <c r="Q63"/>
      <c r="R63"/>
      <c r="S63"/>
      <c r="T63"/>
      <c r="U63"/>
      <c r="V63"/>
      <c r="W63"/>
    </row>
    <row r="64" spans="1:23" ht="15" customHeight="1" x14ac:dyDescent="0.45">
      <c r="A64"/>
      <c r="B64"/>
      <c r="C64" s="19"/>
      <c r="D64"/>
      <c r="E64" s="2"/>
      <c r="F64" s="2"/>
      <c r="G64"/>
      <c r="H64"/>
      <c r="I64"/>
      <c r="J64"/>
      <c r="K64"/>
      <c r="L64"/>
      <c r="M64"/>
      <c r="N64"/>
      <c r="O64"/>
      <c r="P64"/>
      <c r="Q64"/>
      <c r="R64"/>
      <c r="S64"/>
      <c r="T64"/>
      <c r="U64"/>
      <c r="V64"/>
      <c r="W64"/>
    </row>
    <row r="65" spans="1:23" ht="15" customHeight="1" x14ac:dyDescent="0.45">
      <c r="A65"/>
      <c r="B65"/>
      <c r="C65"/>
      <c r="D65"/>
      <c r="E65" s="2"/>
      <c r="F65" s="2"/>
      <c r="G65"/>
      <c r="H65"/>
      <c r="I65"/>
      <c r="J65"/>
      <c r="K65"/>
      <c r="L65"/>
      <c r="M65"/>
      <c r="N65"/>
      <c r="O65"/>
      <c r="P65"/>
      <c r="Q65"/>
      <c r="R65"/>
      <c r="S65"/>
      <c r="T65"/>
      <c r="U65"/>
      <c r="V65"/>
      <c r="W65"/>
    </row>
    <row r="66" spans="1:23" ht="15" customHeight="1" x14ac:dyDescent="0.45">
      <c r="A66"/>
      <c r="B66"/>
      <c r="C66" s="19"/>
      <c r="D66"/>
      <c r="E66" s="2"/>
      <c r="F66" s="2"/>
      <c r="G66"/>
      <c r="H66"/>
      <c r="I66"/>
      <c r="J66"/>
      <c r="K66"/>
      <c r="L66"/>
      <c r="M66"/>
      <c r="N66"/>
      <c r="O66"/>
      <c r="P66"/>
      <c r="Q66"/>
      <c r="R66"/>
      <c r="S66"/>
      <c r="T66"/>
      <c r="U66"/>
      <c r="V66"/>
      <c r="W66"/>
    </row>
    <row r="67" spans="1:23" ht="15" customHeight="1" x14ac:dyDescent="0.45">
      <c r="A67"/>
      <c r="B67"/>
      <c r="C67" s="19"/>
      <c r="D67"/>
      <c r="E67" s="2"/>
      <c r="F67" s="2"/>
      <c r="G67"/>
      <c r="H67"/>
      <c r="I67"/>
      <c r="J67"/>
      <c r="K67"/>
      <c r="L67"/>
      <c r="M67"/>
      <c r="N67"/>
      <c r="O67"/>
      <c r="P67"/>
      <c r="Q67"/>
      <c r="R67"/>
      <c r="S67"/>
      <c r="T67"/>
      <c r="U67"/>
      <c r="V67"/>
      <c r="W67"/>
    </row>
    <row r="68" spans="1:23" ht="15" customHeight="1" x14ac:dyDescent="0.45">
      <c r="A68"/>
      <c r="B68"/>
      <c r="C68" s="19"/>
      <c r="D68"/>
      <c r="E68" s="2"/>
      <c r="F68" s="2"/>
      <c r="G68"/>
      <c r="H68"/>
      <c r="I68"/>
      <c r="J68"/>
      <c r="K68"/>
      <c r="L68"/>
      <c r="M68"/>
      <c r="N68"/>
      <c r="O68"/>
      <c r="P68"/>
      <c r="Q68"/>
      <c r="R68"/>
      <c r="S68"/>
      <c r="T68"/>
      <c r="U68"/>
      <c r="V68"/>
      <c r="W68"/>
    </row>
    <row r="69" spans="1:23" ht="15" customHeight="1" x14ac:dyDescent="0.45">
      <c r="A69"/>
      <c r="B69"/>
      <c r="C69" s="19"/>
      <c r="D69"/>
      <c r="E69" s="2"/>
      <c r="F69" s="2"/>
      <c r="G69"/>
      <c r="H69"/>
      <c r="I69"/>
      <c r="J69"/>
      <c r="K69"/>
      <c r="L69"/>
      <c r="M69"/>
      <c r="N69"/>
      <c r="O69"/>
      <c r="P69"/>
      <c r="Q69"/>
      <c r="R69"/>
      <c r="S69"/>
      <c r="T69"/>
      <c r="U69"/>
      <c r="V69"/>
      <c r="W69"/>
    </row>
    <row r="70" spans="1:23" ht="15" customHeight="1" x14ac:dyDescent="0.45">
      <c r="A70"/>
      <c r="B70"/>
      <c r="C70" s="19"/>
      <c r="D70"/>
      <c r="E70" s="2"/>
      <c r="F70" s="2"/>
      <c r="G70"/>
      <c r="H70"/>
      <c r="I70"/>
      <c r="J70"/>
      <c r="K70"/>
      <c r="L70"/>
      <c r="M70"/>
      <c r="N70"/>
      <c r="O70"/>
      <c r="P70"/>
      <c r="Q70"/>
      <c r="R70"/>
      <c r="S70"/>
      <c r="T70"/>
      <c r="U70"/>
      <c r="V70"/>
      <c r="W70"/>
    </row>
    <row r="71" spans="1:23" ht="15" customHeight="1" x14ac:dyDescent="0.45">
      <c r="A71"/>
      <c r="B71"/>
      <c r="C71" s="19"/>
      <c r="D71"/>
      <c r="E71" s="2"/>
      <c r="F71" s="2"/>
      <c r="G71"/>
      <c r="H71"/>
      <c r="I71"/>
      <c r="J71"/>
      <c r="K71"/>
      <c r="L71"/>
      <c r="M71"/>
      <c r="N71"/>
      <c r="O71"/>
      <c r="P71"/>
      <c r="Q71"/>
      <c r="R71"/>
      <c r="S71"/>
      <c r="T71"/>
      <c r="U71"/>
      <c r="V71"/>
      <c r="W71"/>
    </row>
    <row r="72" spans="1:23" ht="15" customHeight="1" x14ac:dyDescent="0.45">
      <c r="A72"/>
      <c r="B72"/>
      <c r="C72" s="18" t="s">
        <v>84</v>
      </c>
      <c r="D72"/>
      <c r="E72" s="2"/>
      <c r="F72" s="2"/>
      <c r="G72"/>
      <c r="H72"/>
      <c r="I72"/>
      <c r="J72"/>
      <c r="K72"/>
      <c r="L72"/>
      <c r="M72"/>
      <c r="N72"/>
      <c r="O72" s="7"/>
      <c r="P72"/>
      <c r="Q72"/>
      <c r="R72"/>
      <c r="S72"/>
      <c r="T72"/>
      <c r="U72"/>
      <c r="V72"/>
      <c r="W72"/>
    </row>
    <row r="73" spans="1:23" ht="45" customHeight="1" x14ac:dyDescent="0.45">
      <c r="A73"/>
      <c r="B73"/>
      <c r="C73" s="157" t="s">
        <v>66</v>
      </c>
      <c r="D73" s="157" t="s">
        <v>60</v>
      </c>
      <c r="E73" s="157" t="s">
        <v>88</v>
      </c>
      <c r="F73" s="2"/>
      <c r="G73"/>
      <c r="H73"/>
      <c r="I73"/>
      <c r="J73"/>
      <c r="K73"/>
      <c r="L73"/>
      <c r="M73"/>
      <c r="N73"/>
      <c r="O73"/>
      <c r="P73"/>
      <c r="Q73"/>
      <c r="R73"/>
      <c r="S73"/>
      <c r="T73"/>
      <c r="U73"/>
      <c r="V73"/>
      <c r="W73"/>
    </row>
    <row r="74" spans="1:23" ht="45" customHeight="1" x14ac:dyDescent="0.45">
      <c r="A74"/>
      <c r="B74"/>
      <c r="C74" s="136">
        <f>$C$49</f>
        <v>0</v>
      </c>
      <c r="D74" s="136">
        <f>$D$49</f>
        <v>0</v>
      </c>
      <c r="E74" s="138" t="str">
        <f>$F$49</f>
        <v>Increase</v>
      </c>
      <c r="F74" s="2"/>
      <c r="G74"/>
      <c r="H74"/>
      <c r="I74"/>
      <c r="J74"/>
      <c r="K74"/>
      <c r="L74"/>
      <c r="M74"/>
      <c r="N74"/>
      <c r="O74"/>
      <c r="P74"/>
      <c r="Q74"/>
      <c r="R74"/>
      <c r="S74"/>
      <c r="T74"/>
      <c r="U74"/>
      <c r="V74"/>
      <c r="W74"/>
    </row>
    <row r="75" spans="1:23" ht="45" customHeight="1" x14ac:dyDescent="0.35">
      <c r="A75"/>
      <c r="B75"/>
      <c r="C75"/>
      <c r="D75"/>
      <c r="E75" s="18" t="s">
        <v>86</v>
      </c>
      <c r="F75"/>
      <c r="G75"/>
      <c r="H75"/>
      <c r="I75" s="7"/>
      <c r="J75" s="26"/>
      <c r="K75" s="35" t="s">
        <v>85</v>
      </c>
      <c r="L75" s="7"/>
      <c r="M75" s="7"/>
      <c r="N75" s="10"/>
      <c r="O75" s="7"/>
      <c r="P75"/>
      <c r="Q75"/>
      <c r="R75"/>
      <c r="S75"/>
      <c r="T75"/>
      <c r="U75"/>
      <c r="V75"/>
      <c r="W75"/>
    </row>
    <row r="76" spans="1:23" ht="45" hidden="1" customHeight="1" x14ac:dyDescent="0.35">
      <c r="A76"/>
      <c r="B76"/>
      <c r="C76"/>
      <c r="D76"/>
      <c r="E76" t="s">
        <v>54</v>
      </c>
      <c r="F76" t="s">
        <v>6</v>
      </c>
      <c r="G76" t="s">
        <v>59</v>
      </c>
      <c r="H76"/>
      <c r="I76" s="7"/>
      <c r="J76"/>
      <c r="K76"/>
      <c r="L76"/>
      <c r="M76" s="7"/>
      <c r="N76" s="7"/>
      <c r="O76" s="7"/>
      <c r="P76"/>
      <c r="Q76"/>
      <c r="R76"/>
      <c r="S76"/>
      <c r="T76"/>
      <c r="U76"/>
      <c r="V76"/>
      <c r="W76"/>
    </row>
    <row r="77" spans="1:23" ht="45" customHeight="1" x14ac:dyDescent="0.35">
      <c r="A77"/>
      <c r="B77"/>
      <c r="C77"/>
      <c r="D77"/>
      <c r="E77" s="200" t="s">
        <v>122</v>
      </c>
      <c r="F77" s="201"/>
      <c r="G77" s="202"/>
      <c r="H77" s="27"/>
      <c r="I77"/>
      <c r="J77" s="7"/>
      <c r="K77" s="200" t="s">
        <v>106</v>
      </c>
      <c r="L77" s="201"/>
      <c r="M77" s="201"/>
      <c r="N77" s="201"/>
      <c r="O77" s="202"/>
      <c r="P77"/>
      <c r="Q77"/>
      <c r="R77"/>
      <c r="S77"/>
      <c r="T77"/>
      <c r="U77"/>
      <c r="V77"/>
      <c r="W77"/>
    </row>
    <row r="78" spans="1:23" ht="45" customHeight="1" x14ac:dyDescent="0.35">
      <c r="A78"/>
      <c r="B78"/>
      <c r="C78" s="7"/>
      <c r="D78"/>
      <c r="E78" s="157" t="s">
        <v>54</v>
      </c>
      <c r="F78" s="157" t="s">
        <v>11</v>
      </c>
      <c r="G78" s="157" t="s">
        <v>55</v>
      </c>
      <c r="H78"/>
      <c r="I78"/>
      <c r="J78" s="6"/>
      <c r="K78" s="157" t="str">
        <f>D$22</f>
        <v>Y1</v>
      </c>
      <c r="L78" s="157" t="str">
        <f t="shared" ref="L78:O78" si="7">E$22</f>
        <v>Y2</v>
      </c>
      <c r="M78" s="157" t="str">
        <f t="shared" si="7"/>
        <v>Y3</v>
      </c>
      <c r="N78" s="157" t="str">
        <f t="shared" si="7"/>
        <v>Y4</v>
      </c>
      <c r="O78" s="157" t="str">
        <f t="shared" si="7"/>
        <v>Y5</v>
      </c>
      <c r="P78"/>
      <c r="Q78"/>
      <c r="R78"/>
      <c r="S78"/>
      <c r="T78"/>
      <c r="U78"/>
      <c r="V78"/>
      <c r="W78"/>
    </row>
    <row r="79" spans="1:23" ht="45" customHeight="1" x14ac:dyDescent="0.35">
      <c r="A79"/>
      <c r="B79" t="s">
        <v>59</v>
      </c>
      <c r="C79" s="209" t="s">
        <v>48</v>
      </c>
      <c r="D79" s="157" t="s">
        <v>56</v>
      </c>
      <c r="E79" s="52" t="str">
        <f>IF($E$74="Increase","Reconsider","Optimize")</f>
        <v>Reconsider</v>
      </c>
      <c r="F79" s="52" t="s">
        <v>10</v>
      </c>
      <c r="G79" s="54" t="str">
        <f>IF($E$74="Increase","Optimize", "Reconsider")</f>
        <v>Optimize</v>
      </c>
      <c r="H79"/>
      <c r="I79"/>
      <c r="J79" s="157" t="s">
        <v>5</v>
      </c>
      <c r="K79" s="136" t="str">
        <f>IF(N$23&gt;$C$23, "Greater than expected",IF(N$23&lt;0,"Lower than expected",IF(AND(0&lt;=N$23,N$23&lt;=$C$23),"On-track","Not enough information")))</f>
        <v>On-track</v>
      </c>
      <c r="L79" s="136" t="str">
        <f t="shared" ref="L79:O79" si="8">IF(O$23&gt;$C$23, "Greater than expected",IF(O$23&lt;0,"Lower than expected",IF(AND(0&lt;=O$23,O$23&lt;=$C$23),"On-track","Not enough information")))</f>
        <v>On-track</v>
      </c>
      <c r="M79" s="136" t="str">
        <f t="shared" si="8"/>
        <v>On-track</v>
      </c>
      <c r="N79" s="136" t="str">
        <f t="shared" si="8"/>
        <v>On-track</v>
      </c>
      <c r="O79" s="136" t="str">
        <f t="shared" si="8"/>
        <v>On-track</v>
      </c>
      <c r="P79"/>
      <c r="Q79"/>
      <c r="R79"/>
      <c r="S79"/>
      <c r="T79"/>
      <c r="U79"/>
      <c r="V79"/>
      <c r="W79"/>
    </row>
    <row r="80" spans="1:23" ht="45" customHeight="1" x14ac:dyDescent="0.35">
      <c r="A80"/>
      <c r="B80" t="s">
        <v>6</v>
      </c>
      <c r="C80" s="209"/>
      <c r="D80" s="157" t="s">
        <v>11</v>
      </c>
      <c r="E80" s="53" t="str">
        <f>IF($E$74="Increase","Reconsider","Maintain")</f>
        <v>Reconsider</v>
      </c>
      <c r="F80" s="53" t="s">
        <v>9</v>
      </c>
      <c r="G80" s="54" t="str">
        <f>IF($E$74="Increase","Maintain","Reconsider")</f>
        <v>Maintain</v>
      </c>
      <c r="H80"/>
      <c r="I80"/>
      <c r="J80" s="157" t="s">
        <v>123</v>
      </c>
      <c r="K80" s="136" t="str">
        <f>IF(M$49&gt;(G$49+$L$49),"Greater than expected",IF(M$49&lt;(G$49-$L$49),"Lower than expected",IF(M$49="","Not enough information","On-track")))</f>
        <v>Not enough information</v>
      </c>
      <c r="L80" s="136" t="str">
        <f t="shared" ref="L80:O80" si="9">IF(N$49&gt;(H$49+$L$49),"Greater than expected",IF(N$49&lt;(H$49-$L$49),"Lower than expected",IF(N$49="","Not enough information","On-track")))</f>
        <v>Not enough information</v>
      </c>
      <c r="M80" s="136" t="str">
        <f t="shared" si="9"/>
        <v>Not enough information</v>
      </c>
      <c r="N80" s="136" t="str">
        <f t="shared" si="9"/>
        <v>Not enough information</v>
      </c>
      <c r="O80" s="136" t="str">
        <f t="shared" si="9"/>
        <v>Not enough information</v>
      </c>
      <c r="P80"/>
      <c r="Q80"/>
      <c r="R80"/>
      <c r="S80"/>
      <c r="T80"/>
      <c r="U80"/>
      <c r="V80"/>
      <c r="W80"/>
    </row>
    <row r="81" spans="1:23" ht="45" customHeight="1" x14ac:dyDescent="0.35">
      <c r="A81"/>
      <c r="B81" t="s">
        <v>54</v>
      </c>
      <c r="C81" s="209"/>
      <c r="D81" s="157" t="s">
        <v>57</v>
      </c>
      <c r="E81" s="53" t="str">
        <f>IF($E$74="Increase","Evaluate","Maintain")</f>
        <v>Evaluate</v>
      </c>
      <c r="F81" s="53" t="s">
        <v>9</v>
      </c>
      <c r="G81" s="51" t="str">
        <f>IF($E$74="Increase","Maintain","Evaluate")</f>
        <v>Maintain</v>
      </c>
      <c r="H81"/>
      <c r="I81"/>
      <c r="J81" s="157" t="s">
        <v>8</v>
      </c>
      <c r="K81" s="123" t="str">
        <f>IFERROR(INDEX($E$79:$G$81,MATCH(K79,$B$79:$B$81,0),MATCH(K80,$E$76:$G$76,0)),"Not enough information")</f>
        <v>Not enough information</v>
      </c>
      <c r="L81" s="123" t="str">
        <f t="shared" ref="L81:O81" si="10">IFERROR(INDEX($E$79:$G$81,MATCH(L79,$B$79:$B$81,0),MATCH(L80,$E$76:$G$76,0)),"Not enough information")</f>
        <v>Not enough information</v>
      </c>
      <c r="M81" s="123" t="str">
        <f t="shared" si="10"/>
        <v>Not enough information</v>
      </c>
      <c r="N81" s="123" t="str">
        <f t="shared" si="10"/>
        <v>Not enough information</v>
      </c>
      <c r="O81" s="123" t="str">
        <f t="shared" si="10"/>
        <v>Not enough information</v>
      </c>
      <c r="P81"/>
      <c r="Q81"/>
      <c r="R81"/>
      <c r="S81"/>
      <c r="T81"/>
      <c r="U81"/>
      <c r="V81"/>
      <c r="W81"/>
    </row>
    <row r="82" spans="1:23" s="60" customFormat="1" ht="45" customHeight="1" thickBot="1" x14ac:dyDescent="0.4">
      <c r="A82" s="30"/>
      <c r="B82" s="30"/>
      <c r="C82" s="30"/>
      <c r="D82" s="30"/>
      <c r="E82" s="31"/>
      <c r="F82" s="31"/>
      <c r="G82" s="31"/>
      <c r="H82" s="31"/>
      <c r="I82" s="31"/>
      <c r="J82" s="31"/>
      <c r="K82" s="31"/>
      <c r="L82" s="31"/>
      <c r="M82" s="31"/>
      <c r="N82" s="31"/>
      <c r="O82" s="31"/>
      <c r="P82" s="30"/>
      <c r="Q82" s="30"/>
      <c r="R82" s="30"/>
      <c r="S82" s="30"/>
      <c r="T82" s="30"/>
      <c r="U82" s="30"/>
      <c r="V82" s="30"/>
      <c r="W82" s="30"/>
    </row>
    <row r="83" spans="1:23" s="49" customFormat="1" ht="45" customHeight="1" x14ac:dyDescent="0.35">
      <c r="A83" s="18"/>
      <c r="B83" s="18"/>
      <c r="C83" s="18" t="s">
        <v>84</v>
      </c>
      <c r="D83" s="18"/>
      <c r="E83" s="35"/>
      <c r="F83" s="35"/>
      <c r="G83" s="35"/>
      <c r="H83" s="35"/>
      <c r="I83" s="35"/>
      <c r="J83" s="35"/>
      <c r="K83" s="35"/>
      <c r="L83" s="35"/>
      <c r="M83" s="35"/>
      <c r="N83" s="35"/>
      <c r="O83" s="35"/>
      <c r="P83" s="18"/>
      <c r="Q83" s="18"/>
      <c r="R83" s="18"/>
      <c r="S83" s="18"/>
      <c r="T83" s="18"/>
      <c r="U83" s="18"/>
      <c r="V83" s="18"/>
      <c r="W83" s="18"/>
    </row>
    <row r="84" spans="1:23" ht="45" customHeight="1" x14ac:dyDescent="0.35">
      <c r="A84"/>
      <c r="B84"/>
      <c r="C84" s="157" t="s">
        <v>66</v>
      </c>
      <c r="D84" s="157" t="s">
        <v>60</v>
      </c>
      <c r="E84" s="157" t="s">
        <v>88</v>
      </c>
      <c r="F84" s="6"/>
      <c r="G84"/>
      <c r="H84"/>
      <c r="I84" s="7"/>
      <c r="J84" s="7"/>
      <c r="K84" s="7"/>
      <c r="L84" s="7"/>
      <c r="M84" s="7"/>
      <c r="N84" s="7"/>
      <c r="O84" s="7"/>
      <c r="P84" s="7"/>
      <c r="Q84" s="7"/>
      <c r="R84"/>
      <c r="S84"/>
      <c r="T84"/>
      <c r="U84"/>
      <c r="V84"/>
      <c r="W84"/>
    </row>
    <row r="85" spans="1:23" ht="45" customHeight="1" x14ac:dyDescent="0.35">
      <c r="A85"/>
      <c r="B85"/>
      <c r="C85" s="136">
        <f>$C$50</f>
        <v>0</v>
      </c>
      <c r="D85" s="136">
        <f>$D$50</f>
        <v>0</v>
      </c>
      <c r="E85" s="136" t="str">
        <f>$F$50</f>
        <v>Decrease</v>
      </c>
      <c r="F85"/>
      <c r="G85"/>
      <c r="H85"/>
      <c r="I85"/>
      <c r="J85" s="7"/>
      <c r="K85" s="7"/>
      <c r="L85" s="7"/>
      <c r="M85" s="7"/>
      <c r="N85" s="7"/>
      <c r="O85" s="7"/>
      <c r="P85" s="7"/>
      <c r="Q85" s="7"/>
      <c r="R85"/>
      <c r="S85"/>
      <c r="T85"/>
      <c r="U85"/>
      <c r="V85"/>
      <c r="W85"/>
    </row>
    <row r="86" spans="1:23" ht="45" customHeight="1" x14ac:dyDescent="0.35">
      <c r="A86"/>
      <c r="B86"/>
      <c r="C86"/>
      <c r="D86"/>
      <c r="E86" s="18" t="s">
        <v>86</v>
      </c>
      <c r="F86"/>
      <c r="G86"/>
      <c r="H86"/>
      <c r="I86"/>
      <c r="J86" s="7"/>
      <c r="K86" s="35" t="s">
        <v>85</v>
      </c>
      <c r="L86"/>
      <c r="M86"/>
      <c r="N86"/>
      <c r="O86"/>
      <c r="P86" s="7"/>
      <c r="Q86" s="7"/>
      <c r="R86"/>
      <c r="S86"/>
      <c r="T86"/>
      <c r="U86"/>
      <c r="V86"/>
      <c r="W86"/>
    </row>
    <row r="87" spans="1:23" ht="45" hidden="1" customHeight="1" x14ac:dyDescent="0.35">
      <c r="A87"/>
      <c r="B87"/>
      <c r="C87"/>
      <c r="D87" s="7"/>
      <c r="E87" t="s">
        <v>54</v>
      </c>
      <c r="F87" t="s">
        <v>6</v>
      </c>
      <c r="G87" t="s">
        <v>59</v>
      </c>
      <c r="H87" s="4"/>
      <c r="I87"/>
      <c r="J87"/>
      <c r="K87"/>
      <c r="L87"/>
      <c r="M87"/>
      <c r="N87"/>
      <c r="O87"/>
      <c r="P87" s="7"/>
      <c r="Q87" s="7"/>
      <c r="R87"/>
      <c r="S87"/>
      <c r="T87"/>
      <c r="U87"/>
      <c r="V87"/>
      <c r="W87"/>
    </row>
    <row r="88" spans="1:23" ht="45" customHeight="1" x14ac:dyDescent="0.35">
      <c r="A88"/>
      <c r="B88"/>
      <c r="C88" s="7"/>
      <c r="D88" s="7"/>
      <c r="E88" s="200" t="s">
        <v>122</v>
      </c>
      <c r="F88" s="201"/>
      <c r="G88" s="202"/>
      <c r="H88"/>
      <c r="I88"/>
      <c r="J88" s="7"/>
      <c r="K88" s="200" t="s">
        <v>107</v>
      </c>
      <c r="L88" s="201"/>
      <c r="M88" s="201"/>
      <c r="N88" s="201"/>
      <c r="O88" s="202"/>
      <c r="P88" s="7"/>
      <c r="Q88" s="7"/>
      <c r="R88"/>
      <c r="S88"/>
      <c r="T88"/>
      <c r="U88"/>
      <c r="V88"/>
      <c r="W88"/>
    </row>
    <row r="89" spans="1:23" ht="45" customHeight="1" x14ac:dyDescent="0.35">
      <c r="A89"/>
      <c r="B89"/>
      <c r="C89" s="16"/>
      <c r="D89"/>
      <c r="E89" s="157" t="s">
        <v>54</v>
      </c>
      <c r="F89" s="157" t="s">
        <v>6</v>
      </c>
      <c r="G89" s="157" t="s">
        <v>55</v>
      </c>
      <c r="H89"/>
      <c r="I89"/>
      <c r="J89" s="6"/>
      <c r="K89" s="159" t="str">
        <f>D$22</f>
        <v>Y1</v>
      </c>
      <c r="L89" s="159" t="str">
        <f t="shared" ref="L89:O89" si="11">E$22</f>
        <v>Y2</v>
      </c>
      <c r="M89" s="159" t="str">
        <f t="shared" si="11"/>
        <v>Y3</v>
      </c>
      <c r="N89" s="159" t="str">
        <f t="shared" si="11"/>
        <v>Y4</v>
      </c>
      <c r="O89" s="159" t="str">
        <f t="shared" si="11"/>
        <v>Y5</v>
      </c>
      <c r="P89" s="7"/>
      <c r="Q89" s="7"/>
      <c r="R89"/>
      <c r="S89"/>
      <c r="T89"/>
      <c r="U89"/>
      <c r="V89"/>
      <c r="W89"/>
    </row>
    <row r="90" spans="1:23" ht="45" customHeight="1" x14ac:dyDescent="0.35">
      <c r="A90"/>
      <c r="B90" t="s">
        <v>59</v>
      </c>
      <c r="C90" s="203" t="s">
        <v>48</v>
      </c>
      <c r="D90" s="157" t="s">
        <v>59</v>
      </c>
      <c r="E90" s="52" t="str">
        <f>IF($E$85="Increase","Reconsider","Optimize")</f>
        <v>Optimize</v>
      </c>
      <c r="F90" s="52" t="s">
        <v>10</v>
      </c>
      <c r="G90" s="54" t="str">
        <f>IF($E$85="Increase","Optimize", "Reconsider")</f>
        <v>Reconsider</v>
      </c>
      <c r="H90"/>
      <c r="I90"/>
      <c r="J90" s="157" t="s">
        <v>5</v>
      </c>
      <c r="K90" s="136" t="str">
        <f>IF(N$23&gt;$C$23, "Greater than expected",IF(N$23&lt;0,"Lower than expected",IF(AND(0&lt;=N$23,N$23&lt;=$C$23),"On-track","Not enough information")))</f>
        <v>On-track</v>
      </c>
      <c r="L90" s="136" t="str">
        <f t="shared" ref="L90:O90" si="12">IF(O$23&gt;$C$23, "Greater than expected",IF(O$23&lt;0,"Lower than expected",IF(AND(0&lt;=O$23,O$23&lt;=$C$23),"On-track","Not enough information")))</f>
        <v>On-track</v>
      </c>
      <c r="M90" s="136" t="str">
        <f t="shared" si="12"/>
        <v>On-track</v>
      </c>
      <c r="N90" s="136" t="str">
        <f t="shared" si="12"/>
        <v>On-track</v>
      </c>
      <c r="O90" s="136" t="str">
        <f t="shared" si="12"/>
        <v>On-track</v>
      </c>
      <c r="P90"/>
      <c r="Q90"/>
      <c r="R90"/>
      <c r="S90"/>
      <c r="T90"/>
      <c r="U90"/>
      <c r="V90"/>
      <c r="W90"/>
    </row>
    <row r="91" spans="1:23" ht="45" customHeight="1" x14ac:dyDescent="0.35">
      <c r="A91"/>
      <c r="B91" s="50" t="s">
        <v>6</v>
      </c>
      <c r="C91" s="204"/>
      <c r="D91" s="157" t="s">
        <v>6</v>
      </c>
      <c r="E91" s="53" t="str">
        <f>IF($E$85="Increase","Reconsider","Maintain")</f>
        <v>Maintain</v>
      </c>
      <c r="F91" s="53" t="s">
        <v>9</v>
      </c>
      <c r="G91" s="54" t="str">
        <f>IF($E$85="Increase","Maintain","Reconsider")</f>
        <v>Reconsider</v>
      </c>
      <c r="H91"/>
      <c r="I91"/>
      <c r="J91" s="157" t="s">
        <v>123</v>
      </c>
      <c r="K91" s="136" t="str">
        <f>IF(M$50&gt;G$50+$L$50, "Greater than expected",IF(M$50&lt;G$50-$L$50,"Lower than expected",IF(M$50="","Not enough information","On-track")))</f>
        <v>Not enough information</v>
      </c>
      <c r="L91" s="137" t="str">
        <f t="shared" ref="L91:O91" si="13">IF(N$50&gt;H$50+$L$50, "Greater than expected",IF(N$50&lt;H$50-$L$50,"Lower than expected",IF(N$50="","Not enough information","On-track")))</f>
        <v>Not enough information</v>
      </c>
      <c r="M91" s="137" t="str">
        <f t="shared" si="13"/>
        <v>Not enough information</v>
      </c>
      <c r="N91" s="137" t="str">
        <f t="shared" si="13"/>
        <v>Not enough information</v>
      </c>
      <c r="O91" s="137" t="str">
        <f t="shared" si="13"/>
        <v>Not enough information</v>
      </c>
      <c r="P91"/>
      <c r="Q91"/>
      <c r="R91"/>
      <c r="S91"/>
      <c r="T91"/>
      <c r="U91"/>
      <c r="V91"/>
      <c r="W91"/>
    </row>
    <row r="92" spans="1:23" ht="45" customHeight="1" x14ac:dyDescent="0.35">
      <c r="A92"/>
      <c r="B92" t="s">
        <v>54</v>
      </c>
      <c r="C92" s="205"/>
      <c r="D92" s="157" t="s">
        <v>54</v>
      </c>
      <c r="E92" s="53" t="str">
        <f>IF($E$85="Increase","Evaluate","Maintain")</f>
        <v>Maintain</v>
      </c>
      <c r="F92" s="53" t="s">
        <v>9</v>
      </c>
      <c r="G92" s="51" t="str">
        <f>IF($E$85="Increase","Maintain","Evaluate")</f>
        <v>Evaluate</v>
      </c>
      <c r="H92"/>
      <c r="I92"/>
      <c r="J92" s="157" t="s">
        <v>8</v>
      </c>
      <c r="K92" s="123" t="str">
        <f>IFERROR(INDEX($E$90:$G$92,MATCH(K90,$B$90:$B$92,0),MATCH(K91,$E$87:$G$87,0)),"Not enough information")</f>
        <v>Not enough information</v>
      </c>
      <c r="L92" s="124" t="str">
        <f t="shared" ref="L92:O92" si="14">IFERROR(INDEX($E$90:$G$92,MATCH(L90,$B$90:$B$92,0),MATCH(L91,$E$87:$G$87,0)),"Not enough information")</f>
        <v>Not enough information</v>
      </c>
      <c r="M92" s="124" t="str">
        <f t="shared" si="14"/>
        <v>Not enough information</v>
      </c>
      <c r="N92" s="124" t="str">
        <f t="shared" si="14"/>
        <v>Not enough information</v>
      </c>
      <c r="O92" s="124" t="str">
        <f t="shared" si="14"/>
        <v>Not enough information</v>
      </c>
      <c r="P92"/>
      <c r="Q92"/>
      <c r="R92"/>
      <c r="S92"/>
      <c r="T92"/>
      <c r="U92"/>
      <c r="V92"/>
      <c r="W92"/>
    </row>
    <row r="93" spans="1:23" ht="45" customHeight="1" x14ac:dyDescent="0.35">
      <c r="A93"/>
      <c r="B93"/>
      <c r="C93" s="22"/>
      <c r="D93" s="12"/>
      <c r="E93" s="7"/>
      <c r="F93" s="21"/>
      <c r="G93" s="21"/>
      <c r="H93" s="21"/>
      <c r="I93"/>
      <c r="J93" s="6"/>
      <c r="K93" s="6"/>
      <c r="L93" s="6"/>
      <c r="M93" s="6"/>
      <c r="N93" s="6"/>
      <c r="O93" s="6"/>
      <c r="P93" s="6"/>
      <c r="Q93"/>
      <c r="R93"/>
      <c r="S93"/>
      <c r="T93"/>
      <c r="U93"/>
      <c r="V93"/>
      <c r="W93"/>
    </row>
    <row r="94" spans="1:23" ht="45" customHeight="1" x14ac:dyDescent="0.35">
      <c r="A94"/>
      <c r="B94"/>
      <c r="C94"/>
      <c r="D94"/>
      <c r="E94"/>
      <c r="F94"/>
      <c r="G94"/>
      <c r="H94"/>
      <c r="I94"/>
      <c r="J94"/>
      <c r="K94"/>
      <c r="L94"/>
      <c r="M94"/>
      <c r="N94"/>
      <c r="O94"/>
      <c r="P94"/>
      <c r="Q94"/>
      <c r="R94"/>
      <c r="S94"/>
      <c r="T94"/>
      <c r="U94"/>
      <c r="V94"/>
      <c r="W94"/>
    </row>
    <row r="95" spans="1:23" s="60" customFormat="1" ht="45" customHeight="1" thickBot="1" x14ac:dyDescent="0.4">
      <c r="A95" s="30"/>
      <c r="B95" s="30"/>
      <c r="C95" s="30"/>
      <c r="D95" s="30"/>
      <c r="E95" s="30"/>
      <c r="F95" s="30"/>
      <c r="G95" s="30"/>
      <c r="H95" s="30"/>
      <c r="I95" s="30"/>
      <c r="J95" s="30"/>
      <c r="K95" s="30"/>
      <c r="L95" s="30"/>
      <c r="M95" s="30"/>
      <c r="N95" s="30"/>
      <c r="O95" s="30"/>
      <c r="P95" s="30"/>
      <c r="Q95" s="30"/>
      <c r="R95" s="30"/>
      <c r="S95" s="30"/>
      <c r="T95" s="30"/>
      <c r="U95" s="30"/>
      <c r="V95" s="30"/>
      <c r="W95" s="30"/>
    </row>
    <row r="96" spans="1:23" ht="45" customHeight="1" x14ac:dyDescent="0.35">
      <c r="A96"/>
      <c r="B96"/>
      <c r="C96" s="18" t="s">
        <v>84</v>
      </c>
      <c r="D96"/>
      <c r="E96"/>
      <c r="F96"/>
      <c r="G96"/>
      <c r="H96"/>
      <c r="I96"/>
      <c r="J96"/>
      <c r="K96"/>
      <c r="L96"/>
      <c r="M96"/>
      <c r="N96"/>
      <c r="O96"/>
      <c r="P96"/>
      <c r="Q96"/>
      <c r="R96"/>
      <c r="S96"/>
      <c r="T96"/>
      <c r="U96"/>
      <c r="V96"/>
      <c r="W96"/>
    </row>
    <row r="97" spans="1:23" ht="45" customHeight="1" x14ac:dyDescent="0.35">
      <c r="A97"/>
      <c r="B97"/>
      <c r="C97" s="157" t="s">
        <v>66</v>
      </c>
      <c r="D97" s="157" t="s">
        <v>60</v>
      </c>
      <c r="E97" s="157" t="s">
        <v>88</v>
      </c>
      <c r="F97" s="21"/>
      <c r="G97" s="21"/>
      <c r="H97" s="21"/>
      <c r="I97"/>
      <c r="J97" s="17"/>
      <c r="K97" s="4"/>
      <c r="L97" s="4"/>
      <c r="M97" s="5"/>
      <c r="N97" s="5"/>
      <c r="O97" s="7"/>
      <c r="P97" s="7"/>
      <c r="Q97" s="7"/>
      <c r="R97"/>
      <c r="S97"/>
      <c r="T97"/>
      <c r="U97"/>
      <c r="V97"/>
      <c r="W97"/>
    </row>
    <row r="98" spans="1:23" ht="45" customHeight="1" x14ac:dyDescent="0.35">
      <c r="A98"/>
      <c r="B98"/>
      <c r="C98" s="138">
        <f>$C$51</f>
        <v>0</v>
      </c>
      <c r="D98" s="138">
        <f>$D$51</f>
        <v>0</v>
      </c>
      <c r="E98" s="138" t="str">
        <f>$F$51</f>
        <v>Increase</v>
      </c>
      <c r="F98"/>
      <c r="G98"/>
      <c r="H98"/>
      <c r="I98"/>
      <c r="J98" s="17"/>
      <c r="K98"/>
      <c r="L98"/>
      <c r="M98"/>
      <c r="N98"/>
      <c r="O98"/>
      <c r="P98" s="7"/>
      <c r="Q98" s="7"/>
      <c r="R98"/>
      <c r="S98"/>
      <c r="T98"/>
      <c r="U98"/>
      <c r="V98"/>
      <c r="W98"/>
    </row>
    <row r="99" spans="1:23" ht="45" customHeight="1" x14ac:dyDescent="0.35">
      <c r="A99"/>
      <c r="B99"/>
      <c r="C99"/>
      <c r="D99"/>
      <c r="E99" s="18" t="s">
        <v>86</v>
      </c>
      <c r="F99"/>
      <c r="G99"/>
      <c r="H99"/>
      <c r="I99"/>
      <c r="J99" s="17"/>
      <c r="K99" s="35" t="s">
        <v>85</v>
      </c>
      <c r="L99"/>
      <c r="M99"/>
      <c r="N99"/>
      <c r="O99"/>
      <c r="P99" s="7"/>
      <c r="Q99" s="7"/>
      <c r="R99"/>
      <c r="S99"/>
      <c r="T99"/>
      <c r="U99"/>
      <c r="V99"/>
      <c r="W99"/>
    </row>
    <row r="100" spans="1:23" ht="45" hidden="1" customHeight="1" x14ac:dyDescent="0.35">
      <c r="A100"/>
      <c r="B100"/>
      <c r="C100"/>
      <c r="D100" s="7"/>
      <c r="E100" t="s">
        <v>54</v>
      </c>
      <c r="F100" t="s">
        <v>6</v>
      </c>
      <c r="G100" t="s">
        <v>59</v>
      </c>
      <c r="H100" s="4"/>
      <c r="I100"/>
      <c r="J100"/>
      <c r="K100"/>
      <c r="L100"/>
      <c r="M100"/>
      <c r="N100"/>
      <c r="O100"/>
      <c r="P100"/>
      <c r="Q100"/>
      <c r="R100"/>
      <c r="S100"/>
      <c r="T100"/>
      <c r="U100"/>
      <c r="V100"/>
      <c r="W100"/>
    </row>
    <row r="101" spans="1:23" ht="45" customHeight="1" x14ac:dyDescent="0.35">
      <c r="A101"/>
      <c r="B101"/>
      <c r="C101" s="7"/>
      <c r="D101" s="7"/>
      <c r="E101" s="200" t="s">
        <v>122</v>
      </c>
      <c r="F101" s="201"/>
      <c r="G101" s="202"/>
      <c r="H101" s="7"/>
      <c r="I101"/>
      <c r="J101"/>
      <c r="K101" s="200" t="s">
        <v>108</v>
      </c>
      <c r="L101" s="201"/>
      <c r="M101" s="201"/>
      <c r="N101" s="201"/>
      <c r="O101" s="202"/>
      <c r="P101"/>
      <c r="Q101"/>
      <c r="R101"/>
      <c r="S101"/>
      <c r="T101"/>
      <c r="U101"/>
      <c r="V101"/>
      <c r="W101"/>
    </row>
    <row r="102" spans="1:23" ht="45" customHeight="1" x14ac:dyDescent="0.35">
      <c r="A102"/>
      <c r="B102"/>
      <c r="C102" s="16"/>
      <c r="D102" s="21"/>
      <c r="E102" s="157" t="s">
        <v>54</v>
      </c>
      <c r="F102" s="157" t="s">
        <v>11</v>
      </c>
      <c r="G102" s="157" t="s">
        <v>55</v>
      </c>
      <c r="H102" s="28"/>
      <c r="I102"/>
      <c r="J102" s="7"/>
      <c r="K102" s="157" t="str">
        <f>D$22</f>
        <v>Y1</v>
      </c>
      <c r="L102" s="157" t="str">
        <f t="shared" ref="L102:O102" si="15">E$22</f>
        <v>Y2</v>
      </c>
      <c r="M102" s="157" t="str">
        <f t="shared" si="15"/>
        <v>Y3</v>
      </c>
      <c r="N102" s="157" t="str">
        <f t="shared" si="15"/>
        <v>Y4</v>
      </c>
      <c r="O102" s="157" t="str">
        <f t="shared" si="15"/>
        <v>Y5</v>
      </c>
      <c r="P102"/>
      <c r="Q102"/>
      <c r="R102"/>
      <c r="S102"/>
      <c r="T102"/>
      <c r="U102"/>
      <c r="V102"/>
      <c r="W102"/>
    </row>
    <row r="103" spans="1:23" ht="45" customHeight="1" x14ac:dyDescent="0.35">
      <c r="A103"/>
      <c r="B103" t="s">
        <v>59</v>
      </c>
      <c r="C103" s="203" t="s">
        <v>48</v>
      </c>
      <c r="D103" s="157" t="s">
        <v>56</v>
      </c>
      <c r="E103" s="52" t="str">
        <f>IF($E$98="Increase","Reconsider","Optimize")</f>
        <v>Reconsider</v>
      </c>
      <c r="F103" s="52" t="s">
        <v>10</v>
      </c>
      <c r="G103" s="54" t="str">
        <f>IF($E$98="Increase","Optimize", "Reconsider")</f>
        <v>Optimize</v>
      </c>
      <c r="H103" s="7"/>
      <c r="I103"/>
      <c r="J103" s="157" t="s">
        <v>5</v>
      </c>
      <c r="K103" s="136" t="str">
        <f>IF(N$23&gt;$C$23, "Greater than expected",IF(N$23&lt;0,"Lower than expected",IF(AND(0&lt;=N$23,N$23&lt;=$C$23),"On-track","Not enough information")))</f>
        <v>On-track</v>
      </c>
      <c r="L103" s="136" t="str">
        <f t="shared" ref="L103:O103" si="16">IF(O$23&gt;$C$23, "Greater than expected",IF(O$23&lt;0,"Lower than expected",IF(AND(0&lt;=O$23,O$23&lt;=$C$23),"On-track","Not enough information")))</f>
        <v>On-track</v>
      </c>
      <c r="M103" s="136" t="str">
        <f t="shared" si="16"/>
        <v>On-track</v>
      </c>
      <c r="N103" s="136" t="str">
        <f t="shared" si="16"/>
        <v>On-track</v>
      </c>
      <c r="O103" s="136" t="str">
        <f t="shared" si="16"/>
        <v>On-track</v>
      </c>
      <c r="P103"/>
      <c r="Q103"/>
      <c r="R103"/>
      <c r="S103"/>
      <c r="T103"/>
      <c r="U103"/>
      <c r="V103"/>
      <c r="W103"/>
    </row>
    <row r="104" spans="1:23" ht="45" customHeight="1" x14ac:dyDescent="0.35">
      <c r="A104"/>
      <c r="B104" t="s">
        <v>6</v>
      </c>
      <c r="C104" s="204"/>
      <c r="D104" s="157" t="s">
        <v>11</v>
      </c>
      <c r="E104" s="53" t="str">
        <f>IF($E$98="Increase","Reconsider","Maintain")</f>
        <v>Reconsider</v>
      </c>
      <c r="F104" s="53" t="s">
        <v>9</v>
      </c>
      <c r="G104" s="54" t="str">
        <f>IF($E$98="Increase","Maintain","Reconsider")</f>
        <v>Maintain</v>
      </c>
      <c r="H104"/>
      <c r="I104"/>
      <c r="J104" s="157" t="s">
        <v>123</v>
      </c>
      <c r="K104" s="136" t="str">
        <f>IF(M$51&gt;G$51+$L$51, "Greater than expected",IF(M$51&lt;G$51-$L$51,"Lower than expected", IF(M$51="","Not enough information","On-track")))</f>
        <v>Not enough information</v>
      </c>
      <c r="L104" s="137" t="str">
        <f t="shared" ref="L104:O104" si="17">IF(N$51&gt;H$51+$L$51, "Greater than expected",IF(N$51&lt;H$51-$L$51,"Lower than expected", IF(N$51="","Not enough information","On-track")))</f>
        <v>Not enough information</v>
      </c>
      <c r="M104" s="137" t="str">
        <f t="shared" si="17"/>
        <v>Not enough information</v>
      </c>
      <c r="N104" s="137" t="str">
        <f t="shared" si="17"/>
        <v>Not enough information</v>
      </c>
      <c r="O104" s="137" t="str">
        <f t="shared" si="17"/>
        <v>Not enough information</v>
      </c>
      <c r="P104"/>
      <c r="Q104"/>
      <c r="R104"/>
      <c r="S104"/>
      <c r="T104"/>
      <c r="U104"/>
      <c r="V104"/>
      <c r="W104"/>
    </row>
    <row r="105" spans="1:23" ht="45" customHeight="1" x14ac:dyDescent="0.35">
      <c r="A105"/>
      <c r="B105" t="s">
        <v>54</v>
      </c>
      <c r="C105" s="205"/>
      <c r="D105" s="157" t="s">
        <v>57</v>
      </c>
      <c r="E105" s="53" t="str">
        <f>IF($E$98="Increase","Evaluate","Maintain")</f>
        <v>Evaluate</v>
      </c>
      <c r="F105" s="53" t="s">
        <v>9</v>
      </c>
      <c r="G105" s="51" t="str">
        <f>IF($E$98="Increase","Maintain","Evaluate")</f>
        <v>Maintain</v>
      </c>
      <c r="H105"/>
      <c r="I105"/>
      <c r="J105" s="157" t="s">
        <v>8</v>
      </c>
      <c r="K105" s="123" t="str">
        <f>IFERROR(INDEX($E$103:$G$105,MATCH(K103,$B$103:$B$105,0),MATCH(K104,$E$100:$G$100,0)),"Not enough information")</f>
        <v>Not enough information</v>
      </c>
      <c r="L105" s="124" t="str">
        <f t="shared" ref="L105:O105" si="18">IFERROR(INDEX($E$103:$G$105,MATCH(L103,$B$103:$B$105,0),MATCH(L104,$E$100:$G$100,0)),"Not enough information")</f>
        <v>Not enough information</v>
      </c>
      <c r="M105" s="124" t="str">
        <f t="shared" si="18"/>
        <v>Not enough information</v>
      </c>
      <c r="N105" s="124" t="str">
        <f t="shared" si="18"/>
        <v>Not enough information</v>
      </c>
      <c r="O105" s="124" t="str">
        <f t="shared" si="18"/>
        <v>Not enough information</v>
      </c>
      <c r="P105"/>
      <c r="Q105"/>
      <c r="R105"/>
      <c r="S105"/>
      <c r="T105"/>
      <c r="U105"/>
      <c r="V105"/>
      <c r="W105"/>
    </row>
    <row r="106" spans="1:23" ht="45" customHeight="1" x14ac:dyDescent="0.35">
      <c r="A106"/>
      <c r="B106"/>
      <c r="C106"/>
      <c r="D106"/>
      <c r="E106"/>
      <c r="F106"/>
      <c r="G106"/>
      <c r="H106"/>
      <c r="I106"/>
      <c r="J106" s="6"/>
      <c r="K106" s="6"/>
      <c r="L106" s="6"/>
      <c r="M106" s="6"/>
      <c r="N106" s="6"/>
      <c r="O106" s="6"/>
      <c r="P106"/>
      <c r="Q106"/>
      <c r="R106"/>
      <c r="S106"/>
      <c r="T106"/>
      <c r="U106"/>
      <c r="V106"/>
      <c r="W106"/>
    </row>
    <row r="107" spans="1:23" ht="45" customHeight="1" x14ac:dyDescent="0.35">
      <c r="A107"/>
      <c r="B107"/>
      <c r="C107"/>
      <c r="D107"/>
      <c r="E107"/>
      <c r="F107"/>
      <c r="G107"/>
      <c r="H107"/>
      <c r="I107"/>
      <c r="J107"/>
      <c r="K107"/>
      <c r="L107"/>
      <c r="M107"/>
      <c r="N107"/>
      <c r="O107"/>
      <c r="P107"/>
      <c r="Q107"/>
      <c r="R107"/>
      <c r="S107"/>
      <c r="T107"/>
      <c r="U107"/>
      <c r="V107"/>
      <c r="W107"/>
    </row>
    <row r="108" spans="1:23" s="60" customFormat="1" ht="45" customHeight="1" thickBot="1" x14ac:dyDescent="0.4">
      <c r="A108" s="30"/>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1:23" ht="45" customHeight="1" x14ac:dyDescent="0.35">
      <c r="A109"/>
      <c r="B109"/>
      <c r="C109" s="18" t="s">
        <v>84</v>
      </c>
      <c r="D109"/>
      <c r="E109"/>
      <c r="F109"/>
      <c r="G109"/>
      <c r="H109"/>
      <c r="I109"/>
      <c r="J109" s="7"/>
      <c r="K109"/>
      <c r="L109"/>
      <c r="M109"/>
      <c r="N109"/>
      <c r="O109"/>
      <c r="P109"/>
      <c r="Q109"/>
      <c r="R109"/>
      <c r="S109"/>
      <c r="T109"/>
      <c r="U109"/>
      <c r="V109"/>
      <c r="W109"/>
    </row>
    <row r="110" spans="1:23" ht="45" customHeight="1" x14ac:dyDescent="0.35">
      <c r="A110"/>
      <c r="B110"/>
      <c r="C110" s="157" t="s">
        <v>66</v>
      </c>
      <c r="D110" s="157" t="s">
        <v>60</v>
      </c>
      <c r="E110" s="157" t="s">
        <v>88</v>
      </c>
      <c r="F110"/>
      <c r="G110"/>
      <c r="H110"/>
      <c r="I110"/>
      <c r="J110" s="7"/>
      <c r="K110"/>
      <c r="L110"/>
      <c r="M110"/>
      <c r="N110"/>
      <c r="O110"/>
      <c r="P110"/>
      <c r="Q110"/>
      <c r="R110"/>
      <c r="S110"/>
      <c r="T110"/>
      <c r="U110"/>
      <c r="V110"/>
      <c r="W110"/>
    </row>
    <row r="111" spans="1:23" ht="45" customHeight="1" x14ac:dyDescent="0.35">
      <c r="A111"/>
      <c r="B111" s="11"/>
      <c r="C111" s="138">
        <f>$C$52</f>
        <v>0</v>
      </c>
      <c r="D111" s="138">
        <f>$D$52</f>
        <v>0</v>
      </c>
      <c r="E111" s="138" t="str">
        <f>$F$52</f>
        <v>Increase</v>
      </c>
      <c r="F111" s="7"/>
      <c r="G111" s="7"/>
      <c r="H111" s="7"/>
      <c r="I111"/>
      <c r="J111" s="7"/>
      <c r="K111"/>
      <c r="L111"/>
      <c r="M111"/>
      <c r="N111"/>
      <c r="O111"/>
      <c r="P111"/>
      <c r="Q111"/>
      <c r="R111"/>
      <c r="S111"/>
      <c r="T111"/>
      <c r="U111"/>
      <c r="V111"/>
      <c r="W111"/>
    </row>
    <row r="112" spans="1:23" ht="45" customHeight="1" x14ac:dyDescent="0.35">
      <c r="A112"/>
      <c r="B112"/>
      <c r="C112"/>
      <c r="D112"/>
      <c r="E112" s="18" t="s">
        <v>86</v>
      </c>
      <c r="F112"/>
      <c r="G112"/>
      <c r="H112"/>
      <c r="I112"/>
      <c r="J112" s="7"/>
      <c r="K112" s="35" t="s">
        <v>85</v>
      </c>
      <c r="L112"/>
      <c r="M112"/>
      <c r="N112"/>
      <c r="O112"/>
      <c r="P112"/>
      <c r="Q112"/>
      <c r="R112"/>
      <c r="S112"/>
      <c r="T112"/>
      <c r="U112"/>
      <c r="V112"/>
      <c r="W112"/>
    </row>
    <row r="113" spans="1:23" ht="45" hidden="1" customHeight="1" x14ac:dyDescent="0.35">
      <c r="A113"/>
      <c r="B113"/>
      <c r="C113"/>
      <c r="D113" s="7"/>
      <c r="E113" t="s">
        <v>54</v>
      </c>
      <c r="F113" t="s">
        <v>6</v>
      </c>
      <c r="G113" t="s">
        <v>59</v>
      </c>
      <c r="H113" s="4"/>
      <c r="I113"/>
      <c r="J113"/>
      <c r="K113"/>
      <c r="L113"/>
      <c r="M113"/>
      <c r="N113"/>
      <c r="O113"/>
      <c r="P113"/>
      <c r="Q113"/>
      <c r="R113"/>
      <c r="S113"/>
      <c r="T113"/>
      <c r="U113"/>
      <c r="V113"/>
      <c r="W113"/>
    </row>
    <row r="114" spans="1:23" ht="45" customHeight="1" x14ac:dyDescent="0.35">
      <c r="A114"/>
      <c r="B114"/>
      <c r="C114" s="7"/>
      <c r="D114" s="7"/>
      <c r="E114" s="200" t="s">
        <v>122</v>
      </c>
      <c r="F114" s="201"/>
      <c r="G114" s="202"/>
      <c r="H114" s="7"/>
      <c r="I114"/>
      <c r="J114" s="7"/>
      <c r="K114" s="200" t="s">
        <v>109</v>
      </c>
      <c r="L114" s="201"/>
      <c r="M114" s="201"/>
      <c r="N114" s="201"/>
      <c r="O114" s="202"/>
      <c r="P114"/>
      <c r="Q114"/>
      <c r="R114"/>
      <c r="S114"/>
      <c r="T114"/>
      <c r="U114"/>
      <c r="V114"/>
      <c r="W114"/>
    </row>
    <row r="115" spans="1:23" ht="45" customHeight="1" x14ac:dyDescent="0.35">
      <c r="A115"/>
      <c r="B115"/>
      <c r="C115" s="7" t="s">
        <v>64</v>
      </c>
      <c r="D115" s="7"/>
      <c r="E115" s="157" t="s">
        <v>54</v>
      </c>
      <c r="F115" s="157" t="s">
        <v>11</v>
      </c>
      <c r="G115" s="157" t="s">
        <v>55</v>
      </c>
      <c r="H115" s="28"/>
      <c r="I115"/>
      <c r="J115" s="6"/>
      <c r="K115" s="157" t="str">
        <f>D$22</f>
        <v>Y1</v>
      </c>
      <c r="L115" s="157" t="str">
        <f t="shared" ref="L115:O115" si="19">E$22</f>
        <v>Y2</v>
      </c>
      <c r="M115" s="157" t="str">
        <f t="shared" si="19"/>
        <v>Y3</v>
      </c>
      <c r="N115" s="157" t="str">
        <f t="shared" si="19"/>
        <v>Y4</v>
      </c>
      <c r="O115" s="157" t="str">
        <f t="shared" si="19"/>
        <v>Y5</v>
      </c>
      <c r="P115"/>
      <c r="Q115"/>
      <c r="R115"/>
      <c r="S115"/>
      <c r="T115"/>
      <c r="U115"/>
      <c r="V115"/>
      <c r="W115"/>
    </row>
    <row r="116" spans="1:23" ht="45" customHeight="1" x14ac:dyDescent="0.35">
      <c r="A116"/>
      <c r="B116" t="s">
        <v>59</v>
      </c>
      <c r="C116" s="203" t="s">
        <v>65</v>
      </c>
      <c r="D116" s="157" t="s">
        <v>56</v>
      </c>
      <c r="E116" s="52" t="str">
        <f>IF($E$111="Increase","Reconsider","Optimize")</f>
        <v>Reconsider</v>
      </c>
      <c r="F116" s="52" t="s">
        <v>10</v>
      </c>
      <c r="G116" s="54" t="str">
        <f>IF($E$111="Increase","Optimize", "Reconsider")</f>
        <v>Optimize</v>
      </c>
      <c r="H116"/>
      <c r="I116"/>
      <c r="J116" s="157" t="s">
        <v>5</v>
      </c>
      <c r="K116" s="136" t="str">
        <f>IF(N$23&gt;$C$23, "Greater than expected",IF(N$23&lt;0,"Lower than expected",IF(AND(0&lt;=N$23,N$23&lt;=$C$23),"On-track","Not enough information")))</f>
        <v>On-track</v>
      </c>
      <c r="L116" s="136" t="str">
        <f t="shared" ref="L116:O116" si="20">IF(O$23&gt;$C$23, "Greater than expected",IF(O$23&lt;0,"Lower than expected",IF(AND(0&lt;=O$23,O$23&lt;=$C$23),"On-track","Not enough information")))</f>
        <v>On-track</v>
      </c>
      <c r="M116" s="136" t="str">
        <f t="shared" si="20"/>
        <v>On-track</v>
      </c>
      <c r="N116" s="136" t="str">
        <f t="shared" si="20"/>
        <v>On-track</v>
      </c>
      <c r="O116" s="136" t="str">
        <f t="shared" si="20"/>
        <v>On-track</v>
      </c>
      <c r="P116"/>
      <c r="Q116"/>
      <c r="R116"/>
      <c r="S116"/>
      <c r="T116"/>
      <c r="U116"/>
      <c r="V116"/>
      <c r="W116"/>
    </row>
    <row r="117" spans="1:23" ht="45" customHeight="1" x14ac:dyDescent="0.35">
      <c r="A117"/>
      <c r="B117" t="s">
        <v>6</v>
      </c>
      <c r="C117" s="204"/>
      <c r="D117" s="157" t="s">
        <v>11</v>
      </c>
      <c r="E117" s="53" t="str">
        <f>IF($E$111="Increase","Reconsider","Maintain")</f>
        <v>Reconsider</v>
      </c>
      <c r="F117" s="53" t="s">
        <v>9</v>
      </c>
      <c r="G117" s="54" t="str">
        <f>IF($E$111="Increase","Maintain","Reconsider")</f>
        <v>Maintain</v>
      </c>
      <c r="H117"/>
      <c r="I117"/>
      <c r="J117" s="157" t="s">
        <v>123</v>
      </c>
      <c r="K117" s="136" t="str">
        <f>IF(M$52&gt;G$52+$L$52, "Greater than expected",IF(M$52&lt;G$52-$L$52,"Lower than expected", IF(M$52="","Not enough information","On-track")))</f>
        <v>Not enough information</v>
      </c>
      <c r="L117" s="137" t="str">
        <f t="shared" ref="L117:O117" si="21">IF(N$52&gt;H$52+$L$52, "Greater than expected",IF(N$52&lt;H$52-$L$52,"Lower than expected", IF(N$52="","Not enough information","On-track")))</f>
        <v>Not enough information</v>
      </c>
      <c r="M117" s="137" t="str">
        <f t="shared" si="21"/>
        <v>Not enough information</v>
      </c>
      <c r="N117" s="137" t="str">
        <f t="shared" si="21"/>
        <v>Not enough information</v>
      </c>
      <c r="O117" s="137" t="str">
        <f t="shared" si="21"/>
        <v>Not enough information</v>
      </c>
      <c r="P117"/>
      <c r="Q117"/>
      <c r="R117"/>
      <c r="S117"/>
      <c r="T117"/>
      <c r="U117"/>
      <c r="V117"/>
      <c r="W117"/>
    </row>
    <row r="118" spans="1:23" ht="45" customHeight="1" x14ac:dyDescent="0.35">
      <c r="A118"/>
      <c r="B118" t="s">
        <v>54</v>
      </c>
      <c r="C118" s="205"/>
      <c r="D118" s="157" t="s">
        <v>57</v>
      </c>
      <c r="E118" s="53" t="str">
        <f>IF($E$111="Increase","Evaluate","Maintain")</f>
        <v>Evaluate</v>
      </c>
      <c r="F118" s="53" t="s">
        <v>9</v>
      </c>
      <c r="G118" s="51" t="str">
        <f>IF($E$111="Increase","Maintain","Evaluate")</f>
        <v>Maintain</v>
      </c>
      <c r="H118"/>
      <c r="I118"/>
      <c r="J118" s="157" t="s">
        <v>8</v>
      </c>
      <c r="K118" s="123" t="str">
        <f>IFERROR(INDEX($E$116:$G$118,MATCH(K116,$B$116:$B$118,0),MATCH(K117,$E$113:$G$113,0)),"Not enough information")</f>
        <v>Not enough information</v>
      </c>
      <c r="L118" s="124" t="str">
        <f t="shared" ref="L118:O118" si="22">IFERROR(INDEX($E$116:$G$118,MATCH(L116,$B$116:$B$118,0),MATCH(L117,$E$113:$G$113,0)),"Not enough information")</f>
        <v>Not enough information</v>
      </c>
      <c r="M118" s="124" t="str">
        <f t="shared" si="22"/>
        <v>Not enough information</v>
      </c>
      <c r="N118" s="124" t="str">
        <f t="shared" si="22"/>
        <v>Not enough information</v>
      </c>
      <c r="O118" s="124" t="str">
        <f t="shared" si="22"/>
        <v>Not enough information</v>
      </c>
      <c r="P118"/>
      <c r="Q118"/>
      <c r="R118"/>
      <c r="S118"/>
      <c r="T118"/>
      <c r="U118"/>
      <c r="V118"/>
      <c r="W118"/>
    </row>
    <row r="119" spans="1:23" ht="45" customHeight="1" x14ac:dyDescent="0.35">
      <c r="A119"/>
      <c r="B119"/>
      <c r="C119"/>
      <c r="D119"/>
      <c r="E119"/>
      <c r="F119"/>
      <c r="G119"/>
      <c r="H119"/>
      <c r="I119"/>
      <c r="J119" s="6"/>
      <c r="K119" s="6"/>
      <c r="L119" s="6"/>
      <c r="M119" s="6"/>
      <c r="N119" s="6"/>
      <c r="O119" s="6"/>
      <c r="P119"/>
      <c r="Q119"/>
      <c r="R119"/>
      <c r="S119"/>
      <c r="T119"/>
      <c r="U119"/>
      <c r="V119"/>
      <c r="W119"/>
    </row>
    <row r="120" spans="1:23" ht="45" customHeight="1" x14ac:dyDescent="0.35">
      <c r="A120"/>
      <c r="B120"/>
      <c r="C120"/>
      <c r="D120"/>
      <c r="E120"/>
      <c r="F120"/>
      <c r="G120"/>
      <c r="H120"/>
      <c r="I120"/>
      <c r="J120"/>
      <c r="K120"/>
      <c r="L120"/>
      <c r="M120"/>
      <c r="N120"/>
      <c r="O120"/>
      <c r="P120"/>
      <c r="Q120"/>
      <c r="R120"/>
      <c r="S120"/>
      <c r="T120"/>
      <c r="U120"/>
      <c r="V120"/>
      <c r="W120"/>
    </row>
    <row r="121" spans="1:23" ht="45" customHeight="1" x14ac:dyDescent="0.35">
      <c r="A121"/>
      <c r="B121"/>
      <c r="C121"/>
      <c r="D121"/>
      <c r="E121"/>
      <c r="F121"/>
      <c r="G121"/>
      <c r="H121"/>
      <c r="I121"/>
      <c r="J121"/>
      <c r="K121"/>
      <c r="L121"/>
      <c r="M121"/>
      <c r="N121"/>
      <c r="O121"/>
      <c r="P121"/>
      <c r="Q121"/>
      <c r="R121"/>
      <c r="S121"/>
      <c r="T121"/>
      <c r="U121"/>
      <c r="V121"/>
      <c r="W121"/>
    </row>
    <row r="122" spans="1:23" x14ac:dyDescent="0.35">
      <c r="A122"/>
      <c r="B122"/>
      <c r="C122"/>
      <c r="D122"/>
      <c r="E122"/>
      <c r="F122"/>
      <c r="G122"/>
      <c r="H122"/>
      <c r="I122"/>
      <c r="J122"/>
      <c r="K122"/>
      <c r="L122"/>
      <c r="M122"/>
      <c r="N122"/>
      <c r="O122"/>
      <c r="P122"/>
      <c r="Q122"/>
      <c r="R122"/>
      <c r="S122"/>
      <c r="T122"/>
      <c r="U122"/>
      <c r="V122"/>
      <c r="W122"/>
    </row>
  </sheetData>
  <mergeCells count="21">
    <mergeCell ref="I21:M21"/>
    <mergeCell ref="N21:R21"/>
    <mergeCell ref="C79:C81"/>
    <mergeCell ref="E2:G2"/>
    <mergeCell ref="E3:G3"/>
    <mergeCell ref="E4:G4"/>
    <mergeCell ref="D21:H21"/>
    <mergeCell ref="F47:K47"/>
    <mergeCell ref="M47:Q47"/>
    <mergeCell ref="R47:V47"/>
    <mergeCell ref="E77:G77"/>
    <mergeCell ref="K77:O77"/>
    <mergeCell ref="E114:G114"/>
    <mergeCell ref="K114:O114"/>
    <mergeCell ref="C116:C118"/>
    <mergeCell ref="E88:G88"/>
    <mergeCell ref="K88:O88"/>
    <mergeCell ref="C90:C92"/>
    <mergeCell ref="E101:G101"/>
    <mergeCell ref="K101:O101"/>
    <mergeCell ref="C103:C105"/>
  </mergeCells>
  <conditionalFormatting sqref="N23:R23">
    <cfRule type="cellIs" dxfId="77" priority="25" operator="lessThan">
      <formula>0</formula>
    </cfRule>
    <cfRule type="cellIs" dxfId="76" priority="26" operator="greaterThan">
      <formula>$C$23</formula>
    </cfRule>
  </conditionalFormatting>
  <conditionalFormatting sqref="M53:Q53">
    <cfRule type="expression" dxfId="75" priority="20">
      <formula>AND($F$52="Decrease",M$52&lt;G$52-$L$52)</formula>
    </cfRule>
    <cfRule type="expression" dxfId="74" priority="21">
      <formula>AND($F$52="Decrease",M$52&gt;G$52+$L$52)</formula>
    </cfRule>
    <cfRule type="expression" dxfId="73" priority="22">
      <formula>AND($F$52="Increase",M$52&lt;G$52-$L$52)</formula>
    </cfRule>
    <cfRule type="expression" dxfId="72" priority="23">
      <formula>AND($F$52="Increase",M$52&gt;G$52+$L$52)</formula>
    </cfRule>
  </conditionalFormatting>
  <conditionalFormatting sqref="E79:G81 K81:O81">
    <cfRule type="expression" dxfId="71" priority="17">
      <formula>E79="Evaluate"</formula>
    </cfRule>
    <cfRule type="expression" dxfId="70" priority="18">
      <formula>E79="Reconsider"</formula>
    </cfRule>
    <cfRule type="expression" dxfId="69" priority="19">
      <formula>E79="Maintain"</formula>
    </cfRule>
    <cfRule type="expression" dxfId="68" priority="24">
      <formula>E79="Optimize"</formula>
    </cfRule>
  </conditionalFormatting>
  <conditionalFormatting sqref="E90:G92 K92:O92">
    <cfRule type="expression" dxfId="67" priority="13">
      <formula>E90="Evaluate"</formula>
    </cfRule>
    <cfRule type="expression" dxfId="66" priority="14">
      <formula>E90="Reconsider"</formula>
    </cfRule>
    <cfRule type="expression" dxfId="65" priority="15">
      <formula>E90="Maintain"</formula>
    </cfRule>
    <cfRule type="expression" dxfId="64" priority="16">
      <formula>E90="Optimize"</formula>
    </cfRule>
  </conditionalFormatting>
  <conditionalFormatting sqref="E103:G105 K105:O105">
    <cfRule type="expression" dxfId="63" priority="9">
      <formula>E103="Evaluate"</formula>
    </cfRule>
    <cfRule type="expression" dxfId="62" priority="10">
      <formula>E103="Reconsider"</formula>
    </cfRule>
    <cfRule type="expression" dxfId="61" priority="11">
      <formula>E103="Maintain"</formula>
    </cfRule>
    <cfRule type="expression" dxfId="60" priority="12">
      <formula>E103="Optimize"</formula>
    </cfRule>
  </conditionalFormatting>
  <conditionalFormatting sqref="E116:G118 K118:O118">
    <cfRule type="expression" dxfId="59" priority="5">
      <formula>E116="Evaluate"</formula>
    </cfRule>
    <cfRule type="expression" dxfId="58" priority="6">
      <formula>E116="Reconsider"</formula>
    </cfRule>
    <cfRule type="expression" dxfId="57" priority="7">
      <formula>E116="Maintain"</formula>
    </cfRule>
    <cfRule type="expression" dxfId="56" priority="8">
      <formula>E116="Optimize"</formula>
    </cfRule>
  </conditionalFormatting>
  <conditionalFormatting sqref="R49:V52">
    <cfRule type="expression" dxfId="55" priority="1">
      <formula>AND($F49="Decrease", M49&gt;(G49+$L49))</formula>
    </cfRule>
    <cfRule type="expression" dxfId="54" priority="2">
      <formula>AND($F49="Decrease", M49&lt;(G49-$L49))</formula>
    </cfRule>
    <cfRule type="expression" dxfId="53" priority="3">
      <formula>AND($F49="Increase", M49&lt;(G49-$L49))</formula>
    </cfRule>
    <cfRule type="expression" dxfId="52" priority="4">
      <formula>AND($F49="Increase", M49&gt;(G49+$L49))</formula>
    </cfRule>
  </conditionalFormatting>
  <dataValidations disablePrompts="1" count="1">
    <dataValidation type="list" allowBlank="1" showInputMessage="1" showErrorMessage="1" sqref="F49:F52" xr:uid="{00000000-0002-0000-0300-000000000000}">
      <formula1>Metricdirection</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22"/>
  <sheetViews>
    <sheetView showGridLines="0" zoomScale="80" zoomScaleNormal="80" workbookViewId="0">
      <pane ySplit="5" topLeftCell="A23" activePane="bottomLeft" state="frozen"/>
      <selection activeCell="I19" sqref="I19"/>
      <selection pane="bottomLeft" activeCell="R38" sqref="R38"/>
    </sheetView>
  </sheetViews>
  <sheetFormatPr defaultColWidth="9.1796875" defaultRowHeight="14.5" x14ac:dyDescent="0.35"/>
  <cols>
    <col min="1" max="1" width="5.81640625" style="46" customWidth="1"/>
    <col min="2" max="2" width="9.1796875" style="46" hidden="1" customWidth="1"/>
    <col min="3" max="9" width="13.1796875" style="46" customWidth="1"/>
    <col min="10" max="10" width="16.81640625" style="46" customWidth="1"/>
    <col min="11" max="17" width="13.1796875" style="46" customWidth="1"/>
    <col min="18" max="22" width="13.26953125" style="46" customWidth="1"/>
    <col min="23" max="23" width="16" style="46" customWidth="1"/>
    <col min="24" max="26" width="10.7265625" style="46" customWidth="1"/>
    <col min="27" max="16384" width="9.1796875" style="46"/>
  </cols>
  <sheetData>
    <row r="1" spans="1:30" ht="23.5" x14ac:dyDescent="0.55000000000000004">
      <c r="A1" s="38"/>
      <c r="B1" s="13"/>
      <c r="C1" s="70"/>
      <c r="D1" s="36"/>
      <c r="E1" s="37"/>
      <c r="F1" s="37"/>
      <c r="G1" s="37"/>
      <c r="H1" s="37"/>
      <c r="I1" s="37"/>
      <c r="J1" s="37"/>
      <c r="K1" s="37"/>
      <c r="L1" s="37"/>
      <c r="M1" s="37"/>
      <c r="N1" s="37"/>
      <c r="O1" s="37"/>
      <c r="P1" s="37"/>
      <c r="Q1" s="37"/>
      <c r="R1" s="37"/>
      <c r="S1" s="37"/>
      <c r="T1" s="38"/>
      <c r="U1" s="38"/>
      <c r="V1" s="38"/>
      <c r="W1" s="38"/>
      <c r="X1" s="60"/>
      <c r="Y1" s="60"/>
      <c r="Z1" s="60"/>
      <c r="AA1" s="60"/>
      <c r="AB1" s="60"/>
      <c r="AC1" s="60"/>
      <c r="AD1" s="60"/>
    </row>
    <row r="2" spans="1:30" x14ac:dyDescent="0.35">
      <c r="A2" s="38"/>
      <c r="B2" s="13"/>
      <c r="C2" s="77" t="s">
        <v>94</v>
      </c>
      <c r="D2" s="76"/>
      <c r="E2" s="210"/>
      <c r="F2" s="211"/>
      <c r="G2" s="212"/>
      <c r="H2" s="38"/>
      <c r="I2" s="38"/>
      <c r="J2" s="38"/>
      <c r="K2" s="38"/>
      <c r="L2" s="38"/>
      <c r="M2" s="38"/>
      <c r="N2" s="38"/>
      <c r="O2" s="38"/>
      <c r="P2" s="38"/>
      <c r="Q2" s="38"/>
      <c r="R2" s="38"/>
      <c r="S2" s="38"/>
      <c r="T2" s="38"/>
      <c r="U2" s="38"/>
      <c r="V2" s="38"/>
      <c r="W2" s="38"/>
      <c r="X2" s="60"/>
      <c r="Y2" s="60"/>
      <c r="Z2" s="60"/>
      <c r="AA2" s="60"/>
      <c r="AB2" s="60"/>
      <c r="AC2" s="60"/>
      <c r="AD2" s="60"/>
    </row>
    <row r="3" spans="1:30" ht="15" customHeight="1" x14ac:dyDescent="0.35">
      <c r="A3" s="38"/>
      <c r="B3" s="13"/>
      <c r="C3" s="71" t="s">
        <v>95</v>
      </c>
      <c r="D3" s="72"/>
      <c r="E3" s="213"/>
      <c r="F3" s="214"/>
      <c r="G3" s="215"/>
      <c r="H3" s="38"/>
      <c r="I3" s="38"/>
      <c r="J3" s="38"/>
      <c r="K3" s="38"/>
      <c r="L3" s="38"/>
      <c r="M3" s="38"/>
      <c r="N3" s="38"/>
      <c r="O3" s="38"/>
      <c r="P3" s="38"/>
      <c r="Q3" s="38"/>
      <c r="R3" s="38"/>
      <c r="S3" s="38"/>
      <c r="T3" s="38"/>
      <c r="U3" s="38"/>
      <c r="V3" s="38"/>
      <c r="W3" s="38"/>
      <c r="X3" s="60"/>
      <c r="Y3" s="60"/>
      <c r="Z3" s="60"/>
      <c r="AA3" s="60"/>
      <c r="AB3" s="60"/>
      <c r="AC3" s="60"/>
      <c r="AD3" s="60"/>
    </row>
    <row r="4" spans="1:30" s="62" customFormat="1" x14ac:dyDescent="0.35">
      <c r="A4" s="38"/>
      <c r="B4" s="20"/>
      <c r="C4" s="73" t="s">
        <v>80</v>
      </c>
      <c r="D4" s="74"/>
      <c r="E4" s="213"/>
      <c r="F4" s="214"/>
      <c r="G4" s="215"/>
      <c r="H4" s="38"/>
      <c r="I4" s="38"/>
      <c r="J4" s="38"/>
      <c r="K4" s="41"/>
      <c r="L4" s="38"/>
      <c r="M4" s="38"/>
      <c r="N4" s="38"/>
      <c r="O4" s="38"/>
      <c r="P4" s="38"/>
      <c r="Q4" s="38"/>
      <c r="R4" s="41"/>
      <c r="S4" s="38"/>
      <c r="T4" s="38"/>
      <c r="U4" s="38"/>
      <c r="V4" s="38"/>
      <c r="W4" s="38"/>
      <c r="X4" s="61"/>
      <c r="Y4" s="61"/>
      <c r="Z4" s="61"/>
      <c r="AA4" s="61"/>
      <c r="AB4" s="61"/>
      <c r="AC4" s="61"/>
      <c r="AD4" s="61"/>
    </row>
    <row r="5" spans="1:30" x14ac:dyDescent="0.35">
      <c r="A5" s="38"/>
      <c r="B5" s="13"/>
      <c r="C5" s="38"/>
      <c r="D5" s="39"/>
      <c r="E5" s="39"/>
      <c r="F5" s="40"/>
      <c r="G5" s="40"/>
      <c r="H5" s="40"/>
      <c r="I5" s="42"/>
      <c r="J5" s="42"/>
      <c r="K5" s="39"/>
      <c r="L5" s="39"/>
      <c r="M5" s="42"/>
      <c r="N5" s="39"/>
      <c r="O5" s="39"/>
      <c r="P5" s="43"/>
      <c r="Q5" s="44"/>
      <c r="R5" s="44"/>
      <c r="S5" s="39"/>
      <c r="T5" s="38"/>
      <c r="U5" s="38"/>
      <c r="V5" s="38"/>
      <c r="W5" s="38"/>
      <c r="X5" s="63"/>
      <c r="Y5" s="60"/>
      <c r="Z5" s="60"/>
      <c r="AA5" s="60"/>
      <c r="AB5" s="60"/>
      <c r="AC5" s="60"/>
      <c r="AD5" s="60"/>
    </row>
    <row r="6" spans="1:30" x14ac:dyDescent="0.35">
      <c r="A6"/>
      <c r="B6"/>
      <c r="C6"/>
      <c r="D6" s="7"/>
      <c r="E6" s="7"/>
      <c r="F6" s="7"/>
      <c r="G6" s="7"/>
      <c r="H6" s="7"/>
      <c r="I6" s="7"/>
      <c r="J6" s="7"/>
      <c r="K6" s="7"/>
      <c r="L6" s="7"/>
      <c r="M6" s="7"/>
      <c r="N6" s="7"/>
      <c r="O6" s="7"/>
      <c r="P6" s="7"/>
      <c r="Q6" s="7"/>
      <c r="R6" s="7"/>
      <c r="S6" s="7"/>
      <c r="T6" s="7"/>
      <c r="U6" s="7"/>
      <c r="V6" s="7"/>
      <c r="W6" s="7"/>
      <c r="X6" s="60"/>
      <c r="Y6" s="60"/>
      <c r="Z6" s="60"/>
      <c r="AA6" s="60"/>
      <c r="AB6" s="60"/>
      <c r="AC6" s="60"/>
      <c r="AD6" s="60"/>
    </row>
    <row r="7" spans="1:30" ht="18.5" x14ac:dyDescent="0.45">
      <c r="A7"/>
      <c r="B7"/>
      <c r="C7" s="2" t="s">
        <v>118</v>
      </c>
      <c r="D7" s="7"/>
      <c r="E7" s="7"/>
      <c r="F7" s="7"/>
      <c r="G7" s="7"/>
      <c r="H7" s="7"/>
      <c r="I7" s="7"/>
      <c r="J7" s="7"/>
      <c r="K7" s="7"/>
      <c r="L7" s="7"/>
      <c r="M7" s="7"/>
      <c r="N7" s="7"/>
      <c r="O7" s="7"/>
      <c r="P7" s="7"/>
      <c r="Q7" s="7"/>
      <c r="R7" s="7"/>
      <c r="S7" s="7"/>
      <c r="T7" s="7"/>
      <c r="U7" s="7"/>
      <c r="V7" s="7"/>
      <c r="W7" s="7"/>
      <c r="X7" s="60"/>
      <c r="Y7" s="60"/>
      <c r="Z7" s="60"/>
      <c r="AA7" s="60"/>
      <c r="AB7" s="60"/>
    </row>
    <row r="8" spans="1:30" ht="18.5" x14ac:dyDescent="0.45">
      <c r="A8"/>
      <c r="B8"/>
      <c r="C8" s="2"/>
      <c r="D8" s="7"/>
      <c r="E8" s="7"/>
      <c r="F8" s="7"/>
      <c r="G8" s="7"/>
      <c r="H8" s="7"/>
      <c r="I8" s="7"/>
      <c r="J8" s="7"/>
      <c r="K8" s="7"/>
      <c r="L8" s="7"/>
      <c r="M8" s="7"/>
      <c r="N8" s="7"/>
      <c r="O8" s="7"/>
      <c r="P8" s="7"/>
      <c r="Q8" s="7"/>
      <c r="R8" s="7"/>
      <c r="S8" s="7"/>
      <c r="T8" s="7"/>
      <c r="U8" s="7"/>
      <c r="V8" s="7"/>
      <c r="W8" s="7"/>
      <c r="X8" s="60"/>
      <c r="Y8" s="60"/>
      <c r="Z8" s="60"/>
      <c r="AA8" s="60"/>
      <c r="AB8" s="60"/>
    </row>
    <row r="9" spans="1:30" ht="18.5" x14ac:dyDescent="0.45">
      <c r="A9"/>
      <c r="B9"/>
      <c r="C9"/>
      <c r="D9" s="2"/>
      <c r="E9" s="7"/>
      <c r="F9" s="7"/>
      <c r="G9" s="7"/>
      <c r="H9" s="7"/>
      <c r="I9" s="7"/>
      <c r="J9" s="7"/>
      <c r="K9" s="7"/>
      <c r="L9" s="7"/>
      <c r="M9" s="7"/>
      <c r="N9" s="7"/>
      <c r="O9" s="7"/>
      <c r="P9" s="7"/>
      <c r="Q9" s="7"/>
      <c r="R9" s="7"/>
      <c r="S9" s="7"/>
      <c r="T9" s="7"/>
      <c r="U9" s="7"/>
      <c r="V9" s="7"/>
      <c r="W9" s="7"/>
      <c r="X9" s="60"/>
      <c r="Y9" s="60"/>
      <c r="Z9" s="60"/>
      <c r="AA9" s="60"/>
      <c r="AB9" s="60"/>
    </row>
    <row r="10" spans="1:30" ht="18.5" x14ac:dyDescent="0.45">
      <c r="A10"/>
      <c r="B10"/>
      <c r="C10" s="13"/>
      <c r="D10" s="33"/>
      <c r="E10" s="7"/>
      <c r="F10" s="7"/>
      <c r="G10" s="7"/>
      <c r="H10" s="7"/>
      <c r="I10" s="7"/>
      <c r="J10" s="7"/>
      <c r="K10" s="7"/>
      <c r="L10" s="7"/>
      <c r="M10" s="7"/>
      <c r="N10" s="45"/>
      <c r="O10" s="7"/>
      <c r="P10" s="7"/>
      <c r="Q10" s="7"/>
      <c r="R10" s="7"/>
      <c r="S10" s="7"/>
      <c r="T10" s="7"/>
      <c r="U10" s="7"/>
      <c r="V10" s="7"/>
      <c r="W10" s="7"/>
      <c r="X10" s="60"/>
      <c r="Y10" s="60"/>
      <c r="Z10" s="60"/>
      <c r="AA10" s="60"/>
      <c r="AB10" s="60"/>
    </row>
    <row r="11" spans="1:30" ht="18.5" x14ac:dyDescent="0.45">
      <c r="A11"/>
      <c r="B11"/>
      <c r="C11" s="7"/>
      <c r="D11" s="33"/>
      <c r="E11" s="7"/>
      <c r="F11" s="7"/>
      <c r="G11" s="7"/>
      <c r="H11" s="7"/>
      <c r="I11" s="7"/>
      <c r="J11" s="7"/>
      <c r="K11" s="7"/>
      <c r="L11" s="7"/>
      <c r="M11" s="7"/>
      <c r="N11" s="7"/>
      <c r="O11" s="7"/>
      <c r="P11" s="7"/>
      <c r="Q11" s="7"/>
      <c r="R11" s="7"/>
      <c r="S11" s="7"/>
      <c r="T11" s="7"/>
      <c r="U11" s="7"/>
      <c r="V11" s="7"/>
      <c r="W11" s="7"/>
      <c r="X11" s="60"/>
      <c r="Y11" s="60"/>
      <c r="Z11" s="60"/>
      <c r="AA11" s="60"/>
      <c r="AB11" s="60"/>
    </row>
    <row r="12" spans="1:30" ht="18.5" x14ac:dyDescent="0.45">
      <c r="A12"/>
      <c r="B12"/>
      <c r="C12" s="7"/>
      <c r="D12" s="2"/>
      <c r="E12" s="7"/>
      <c r="F12" s="7"/>
      <c r="G12" s="7"/>
      <c r="H12" s="7"/>
      <c r="I12" s="7"/>
      <c r="J12" s="7"/>
      <c r="K12" s="7"/>
      <c r="L12" s="7"/>
      <c r="M12" s="7"/>
      <c r="N12" s="7"/>
      <c r="O12" s="7"/>
      <c r="P12" s="7"/>
      <c r="Q12" s="7"/>
      <c r="R12" s="7"/>
      <c r="S12" s="7"/>
      <c r="T12" s="7"/>
      <c r="U12" s="7"/>
      <c r="V12" s="7"/>
      <c r="W12" s="7"/>
      <c r="X12" s="60"/>
      <c r="Y12" s="60"/>
      <c r="Z12" s="60"/>
      <c r="AA12" s="60"/>
      <c r="AB12" s="60"/>
    </row>
    <row r="13" spans="1:30" ht="18.5" x14ac:dyDescent="0.45">
      <c r="A13"/>
      <c r="B13"/>
      <c r="C13" s="7"/>
      <c r="D13" s="2"/>
      <c r="E13" s="7"/>
      <c r="F13" s="7"/>
      <c r="G13" s="7"/>
      <c r="H13" s="7"/>
      <c r="I13" s="7"/>
      <c r="J13" s="7"/>
      <c r="K13" s="7"/>
      <c r="L13" s="7"/>
      <c r="M13" s="7"/>
      <c r="N13" s="7"/>
      <c r="O13" s="7"/>
      <c r="P13" s="7"/>
      <c r="Q13" s="7"/>
      <c r="R13" s="7"/>
      <c r="S13" s="7"/>
      <c r="T13" s="7"/>
      <c r="U13" s="7"/>
      <c r="V13" s="7"/>
      <c r="W13" s="7"/>
      <c r="X13" s="60"/>
      <c r="Y13" s="60"/>
      <c r="Z13" s="60"/>
      <c r="AA13" s="60"/>
      <c r="AB13" s="60"/>
    </row>
    <row r="14" spans="1:30" ht="18.5" x14ac:dyDescent="0.45">
      <c r="A14"/>
      <c r="B14"/>
      <c r="C14" s="6"/>
      <c r="D14" s="2"/>
      <c r="E14" s="7"/>
      <c r="F14" s="7"/>
      <c r="G14" s="7"/>
      <c r="H14" s="7"/>
      <c r="I14" s="7"/>
      <c r="J14" s="7"/>
      <c r="K14" s="7"/>
      <c r="L14" s="7"/>
      <c r="M14" s="7"/>
      <c r="N14" s="7"/>
      <c r="O14" s="7"/>
      <c r="P14" s="7"/>
      <c r="Q14" s="7"/>
      <c r="R14" s="7"/>
      <c r="S14" s="7"/>
      <c r="T14" s="7"/>
      <c r="U14" s="7"/>
      <c r="V14" s="7"/>
      <c r="W14" s="7"/>
      <c r="X14" s="60"/>
      <c r="Y14" s="60"/>
      <c r="Z14" s="60"/>
      <c r="AA14" s="60"/>
      <c r="AB14" s="60"/>
    </row>
    <row r="15" spans="1:30" ht="18.5" x14ac:dyDescent="0.45">
      <c r="A15"/>
      <c r="B15"/>
      <c r="C15" s="7"/>
      <c r="D15" s="2"/>
      <c r="E15" s="7"/>
      <c r="F15" s="7"/>
      <c r="G15" s="7"/>
      <c r="H15" s="7"/>
      <c r="I15" s="7"/>
      <c r="J15" s="7"/>
      <c r="K15" s="7"/>
      <c r="L15" s="7"/>
      <c r="M15" s="7"/>
      <c r="N15" s="7"/>
      <c r="O15" s="7"/>
      <c r="P15" s="7"/>
      <c r="Q15" s="7"/>
      <c r="R15" s="7"/>
      <c r="S15" s="7"/>
      <c r="T15" s="7"/>
      <c r="U15" s="7"/>
      <c r="V15" s="7"/>
      <c r="W15" s="7"/>
      <c r="X15" s="60"/>
      <c r="Y15" s="60"/>
      <c r="Z15" s="60"/>
      <c r="AA15" s="60"/>
      <c r="AB15" s="60"/>
    </row>
    <row r="16" spans="1:30" ht="18.5" x14ac:dyDescent="0.45">
      <c r="A16"/>
      <c r="B16"/>
      <c r="C16" s="7"/>
      <c r="D16" s="2"/>
      <c r="E16" s="7"/>
      <c r="F16" s="7"/>
      <c r="G16" s="7"/>
      <c r="H16" s="7"/>
      <c r="I16" s="7"/>
      <c r="J16" s="7"/>
      <c r="K16" s="7"/>
      <c r="L16" s="7"/>
      <c r="M16" s="7"/>
      <c r="N16" s="7"/>
      <c r="O16" s="7"/>
      <c r="P16" s="7"/>
      <c r="Q16" s="7"/>
      <c r="R16" s="7"/>
      <c r="S16" s="7"/>
      <c r="T16" s="7"/>
      <c r="U16" s="7"/>
      <c r="V16" s="7"/>
      <c r="W16" s="7"/>
      <c r="X16" s="60"/>
      <c r="Y16" s="60"/>
      <c r="Z16" s="60"/>
      <c r="AA16" s="60"/>
      <c r="AB16" s="60"/>
    </row>
    <row r="17" spans="1:33" ht="18.5" x14ac:dyDescent="0.45">
      <c r="A17"/>
      <c r="B17"/>
      <c r="C17" s="7"/>
      <c r="D17" s="2"/>
      <c r="E17" s="7"/>
      <c r="F17" s="7"/>
      <c r="G17" s="7"/>
      <c r="H17" s="7"/>
      <c r="I17" s="7"/>
      <c r="J17" s="7"/>
      <c r="K17" s="7"/>
      <c r="L17" s="7"/>
      <c r="M17" s="7"/>
      <c r="N17" s="7"/>
      <c r="O17" s="7"/>
      <c r="P17" s="7"/>
      <c r="Q17" s="7"/>
      <c r="R17" s="7"/>
      <c r="S17" s="7"/>
      <c r="T17" s="7"/>
      <c r="U17" s="7"/>
      <c r="V17" s="7"/>
      <c r="W17" s="7"/>
      <c r="X17" s="60"/>
      <c r="Y17" s="60"/>
      <c r="Z17" s="60"/>
      <c r="AA17" s="60"/>
      <c r="AB17" s="60"/>
    </row>
    <row r="18" spans="1:33" ht="18.5" x14ac:dyDescent="0.45">
      <c r="A18"/>
      <c r="B18"/>
      <c r="C18" s="7"/>
      <c r="D18" s="2"/>
      <c r="E18" s="7"/>
      <c r="F18" s="7"/>
      <c r="G18" s="7"/>
      <c r="H18" s="7"/>
      <c r="I18" s="7"/>
      <c r="J18" s="7"/>
      <c r="K18" s="7"/>
      <c r="L18" s="7"/>
      <c r="M18" s="7"/>
      <c r="N18" s="7"/>
      <c r="O18" s="7"/>
      <c r="P18" s="7"/>
      <c r="Q18" s="7"/>
      <c r="R18" s="7"/>
      <c r="S18" s="7"/>
      <c r="T18" s="7"/>
      <c r="U18" s="7"/>
      <c r="V18" s="7"/>
      <c r="W18" s="7"/>
      <c r="X18" s="60"/>
      <c r="Y18" s="60"/>
      <c r="Z18" s="60"/>
      <c r="AA18" s="60"/>
      <c r="AB18" s="60"/>
    </row>
    <row r="19" spans="1:33" ht="18.5" x14ac:dyDescent="0.45">
      <c r="A19"/>
      <c r="B19"/>
      <c r="C19" s="7"/>
      <c r="D19" s="2"/>
      <c r="E19" s="7"/>
      <c r="F19" s="7"/>
      <c r="G19" s="7"/>
      <c r="H19" s="7"/>
      <c r="I19" s="7"/>
      <c r="J19" s="7"/>
      <c r="K19" s="7"/>
      <c r="L19" s="7"/>
      <c r="M19" s="7"/>
      <c r="N19" s="7"/>
      <c r="O19" s="7"/>
      <c r="P19" s="7"/>
      <c r="Q19" s="7"/>
      <c r="R19" s="7"/>
      <c r="S19" s="7"/>
      <c r="T19" s="7"/>
      <c r="U19" s="7"/>
      <c r="V19" s="7"/>
      <c r="W19" s="7"/>
      <c r="X19" s="60"/>
      <c r="Y19" s="60"/>
      <c r="Z19" s="60"/>
      <c r="AA19" s="60"/>
      <c r="AB19" s="60"/>
    </row>
    <row r="20" spans="1:33" ht="15" thickBot="1" x14ac:dyDescent="0.4">
      <c r="A20"/>
      <c r="B20"/>
      <c r="C20" s="35" t="s">
        <v>67</v>
      </c>
      <c r="D20"/>
      <c r="E20"/>
      <c r="F20"/>
      <c r="G20"/>
      <c r="H20"/>
      <c r="I20"/>
      <c r="J20"/>
      <c r="K20"/>
      <c r="L20"/>
      <c r="M20"/>
      <c r="N20"/>
      <c r="O20"/>
      <c r="P20"/>
      <c r="Q20"/>
      <c r="R20"/>
      <c r="S20"/>
      <c r="T20"/>
      <c r="U20"/>
      <c r="V20"/>
      <c r="W20"/>
    </row>
    <row r="21" spans="1:33" ht="30" customHeight="1" x14ac:dyDescent="0.35">
      <c r="A21"/>
      <c r="B21"/>
      <c r="C21" s="96" t="s">
        <v>74</v>
      </c>
      <c r="D21" s="206" t="s">
        <v>2</v>
      </c>
      <c r="E21" s="207"/>
      <c r="F21" s="207"/>
      <c r="G21" s="207"/>
      <c r="H21" s="208"/>
      <c r="I21" s="206" t="s">
        <v>3</v>
      </c>
      <c r="J21" s="207"/>
      <c r="K21" s="207"/>
      <c r="L21" s="207"/>
      <c r="M21" s="208"/>
      <c r="N21" s="206" t="s">
        <v>87</v>
      </c>
      <c r="O21" s="207"/>
      <c r="P21" s="207"/>
      <c r="Q21" s="207"/>
      <c r="R21" s="208"/>
      <c r="S21"/>
      <c r="T21"/>
      <c r="U21"/>
      <c r="V21"/>
      <c r="W21"/>
      <c r="AC21" s="64"/>
      <c r="AD21" s="65"/>
    </row>
    <row r="22" spans="1:33" s="67" customFormat="1" ht="15" customHeight="1" x14ac:dyDescent="0.35">
      <c r="A22" s="29"/>
      <c r="B22" s="29"/>
      <c r="C22" s="155" t="s">
        <v>58</v>
      </c>
      <c r="D22" s="156" t="str">
        <f>IF($E$4="","Y1",$E$4)</f>
        <v>Y1</v>
      </c>
      <c r="E22" s="152" t="str">
        <f>IF($E$4="","Y2",D$22+1)</f>
        <v>Y2</v>
      </c>
      <c r="F22" s="152" t="str">
        <f>IF($E$4="","Y3",E$22+1)</f>
        <v>Y3</v>
      </c>
      <c r="G22" s="152" t="str">
        <f>IF($E$4="","Y4",F$22+1)</f>
        <v>Y4</v>
      </c>
      <c r="H22" s="154" t="str">
        <f>IF($E$4="","Y5",G$22+1)</f>
        <v>Y5</v>
      </c>
      <c r="I22" s="156" t="str">
        <f>D$22</f>
        <v>Y1</v>
      </c>
      <c r="J22" s="152" t="str">
        <f t="shared" ref="J22:M22" si="0">E$22</f>
        <v>Y2</v>
      </c>
      <c r="K22" s="152" t="str">
        <f t="shared" si="0"/>
        <v>Y3</v>
      </c>
      <c r="L22" s="152" t="str">
        <f t="shared" si="0"/>
        <v>Y4</v>
      </c>
      <c r="M22" s="154" t="str">
        <f t="shared" si="0"/>
        <v>Y5</v>
      </c>
      <c r="N22" s="156" t="str">
        <f>D$22</f>
        <v>Y1</v>
      </c>
      <c r="O22" s="152" t="str">
        <f t="shared" ref="O22:Q22" si="1">E$22</f>
        <v>Y2</v>
      </c>
      <c r="P22" s="152" t="str">
        <f t="shared" si="1"/>
        <v>Y3</v>
      </c>
      <c r="Q22" s="152" t="str">
        <f t="shared" si="1"/>
        <v>Y4</v>
      </c>
      <c r="R22" s="154" t="str">
        <f>H$22</f>
        <v>Y5</v>
      </c>
      <c r="S22" s="29"/>
      <c r="T22" s="29"/>
      <c r="U22" s="29"/>
      <c r="V22" s="29"/>
      <c r="W22" s="29"/>
      <c r="X22" s="66"/>
      <c r="Y22" s="66"/>
      <c r="Z22" s="66"/>
      <c r="AA22" s="66"/>
      <c r="AB22" s="66"/>
      <c r="AC22" s="66"/>
      <c r="AD22" s="66"/>
      <c r="AE22" s="66"/>
      <c r="AF22" s="66"/>
      <c r="AG22" s="66"/>
    </row>
    <row r="23" spans="1:33" ht="14.25" customHeight="1" thickBot="1" x14ac:dyDescent="0.4">
      <c r="A23"/>
      <c r="B23"/>
      <c r="C23" s="97"/>
      <c r="D23" s="78"/>
      <c r="E23" s="79"/>
      <c r="F23" s="79"/>
      <c r="G23" s="79"/>
      <c r="H23" s="80"/>
      <c r="I23" s="78"/>
      <c r="J23" s="79"/>
      <c r="K23" s="79"/>
      <c r="L23" s="79"/>
      <c r="M23" s="80"/>
      <c r="N23" s="140">
        <f>I23-D23</f>
        <v>0</v>
      </c>
      <c r="O23" s="141">
        <f t="shared" ref="O23:Q23" si="2">J23-E23</f>
        <v>0</v>
      </c>
      <c r="P23" s="141">
        <f t="shared" si="2"/>
        <v>0</v>
      </c>
      <c r="Q23" s="141">
        <f t="shared" si="2"/>
        <v>0</v>
      </c>
      <c r="R23" s="142">
        <f>M23-H23</f>
        <v>0</v>
      </c>
      <c r="S23"/>
      <c r="T23"/>
      <c r="U23"/>
      <c r="V23"/>
      <c r="W23"/>
      <c r="X23" s="68"/>
      <c r="Y23" s="68"/>
      <c r="Z23" s="68"/>
      <c r="AA23" s="68"/>
      <c r="AB23" s="68"/>
      <c r="AC23" s="69"/>
      <c r="AD23" s="68"/>
      <c r="AE23" s="69"/>
      <c r="AF23" s="68"/>
      <c r="AG23" s="69"/>
    </row>
    <row r="24" spans="1:33" ht="15" customHeight="1" x14ac:dyDescent="0.35">
      <c r="A24"/>
      <c r="B24"/>
      <c r="C24" s="23"/>
      <c r="D24" s="24"/>
      <c r="E24" s="24"/>
      <c r="F24" s="24"/>
      <c r="G24" s="24"/>
      <c r="H24" s="24"/>
      <c r="I24" s="24"/>
      <c r="J24" s="24"/>
      <c r="K24" s="24"/>
      <c r="L24" s="24"/>
      <c r="M24" s="24"/>
      <c r="N24" s="25"/>
      <c r="O24" s="25"/>
      <c r="P24" s="25"/>
      <c r="Q24" s="25"/>
      <c r="R24" s="25"/>
      <c r="S24" s="6"/>
      <c r="T24" s="6"/>
      <c r="U24" s="6"/>
      <c r="V24" s="6"/>
      <c r="W24" s="6"/>
      <c r="X24" s="68"/>
      <c r="Y24" s="68"/>
      <c r="Z24" s="68"/>
      <c r="AA24" s="68"/>
      <c r="AB24" s="68"/>
      <c r="AC24" s="69"/>
      <c r="AD24" s="68"/>
      <c r="AE24" s="69"/>
      <c r="AF24" s="68"/>
      <c r="AG24" s="69"/>
    </row>
    <row r="25" spans="1:33" s="60" customFormat="1" ht="15" customHeight="1" thickBot="1" x14ac:dyDescent="0.4">
      <c r="A25" s="30"/>
      <c r="B25" s="30"/>
      <c r="C25" s="55"/>
      <c r="D25" s="56"/>
      <c r="E25" s="56"/>
      <c r="F25" s="56"/>
      <c r="G25" s="56"/>
      <c r="H25" s="56"/>
      <c r="I25" s="56"/>
      <c r="J25" s="56"/>
      <c r="K25" s="56"/>
      <c r="L25" s="56"/>
      <c r="M25" s="56"/>
      <c r="N25" s="57"/>
      <c r="O25" s="57"/>
      <c r="P25" s="57"/>
      <c r="Q25" s="57"/>
      <c r="R25" s="57"/>
      <c r="S25" s="31"/>
      <c r="T25" s="31"/>
      <c r="U25" s="31"/>
      <c r="V25" s="31"/>
      <c r="W25" s="31"/>
      <c r="X25" s="68"/>
      <c r="Y25" s="68"/>
      <c r="Z25" s="68"/>
      <c r="AA25" s="68"/>
      <c r="AB25" s="68"/>
      <c r="AC25" s="69"/>
      <c r="AD25" s="68"/>
      <c r="AE25" s="69"/>
      <c r="AF25" s="68"/>
      <c r="AG25" s="69"/>
    </row>
    <row r="26" spans="1:33" x14ac:dyDescent="0.35">
      <c r="A26"/>
      <c r="B26"/>
      <c r="C26"/>
      <c r="D26"/>
      <c r="E26"/>
      <c r="F26"/>
      <c r="G26"/>
      <c r="H26"/>
      <c r="I26"/>
      <c r="J26"/>
      <c r="K26"/>
      <c r="L26"/>
      <c r="M26"/>
      <c r="N26" s="14"/>
      <c r="O26" s="14"/>
      <c r="P26" s="14"/>
      <c r="Q26" s="14"/>
      <c r="R26" s="14"/>
      <c r="S26"/>
      <c r="T26"/>
      <c r="U26"/>
      <c r="V26"/>
      <c r="W26"/>
      <c r="X26" s="68"/>
      <c r="Y26" s="68"/>
      <c r="Z26" s="68"/>
      <c r="AA26" s="68"/>
      <c r="AB26" s="68"/>
      <c r="AC26" s="69"/>
      <c r="AD26" s="68"/>
      <c r="AE26" s="69"/>
      <c r="AF26" s="68"/>
      <c r="AG26" s="69"/>
    </row>
    <row r="27" spans="1:33" ht="18.5" x14ac:dyDescent="0.45">
      <c r="A27"/>
      <c r="B27"/>
      <c r="C27" s="2" t="s">
        <v>119</v>
      </c>
      <c r="D27" s="2"/>
      <c r="E27"/>
      <c r="F27"/>
      <c r="G27"/>
      <c r="H27"/>
      <c r="I27"/>
      <c r="J27"/>
      <c r="K27"/>
      <c r="L27"/>
      <c r="M27"/>
      <c r="N27" s="8"/>
      <c r="O27" s="9"/>
      <c r="P27"/>
      <c r="Q27"/>
      <c r="R27"/>
      <c r="S27"/>
      <c r="T27"/>
      <c r="U27"/>
      <c r="V27"/>
      <c r="W27"/>
    </row>
    <row r="28" spans="1:33" ht="18.5" x14ac:dyDescent="0.45">
      <c r="A28"/>
      <c r="B28"/>
      <c r="C28" s="2"/>
      <c r="D28" s="2"/>
      <c r="E28"/>
      <c r="F28"/>
      <c r="G28"/>
      <c r="H28"/>
      <c r="I28"/>
      <c r="J28"/>
      <c r="K28"/>
      <c r="L28"/>
      <c r="M28"/>
      <c r="N28" s="8"/>
      <c r="O28" s="9"/>
      <c r="P28"/>
      <c r="Q28"/>
      <c r="R28"/>
      <c r="S28"/>
      <c r="T28"/>
      <c r="U28"/>
      <c r="V28"/>
      <c r="W28"/>
    </row>
    <row r="29" spans="1:33" ht="18.5" x14ac:dyDescent="0.45">
      <c r="A29"/>
      <c r="B29"/>
      <c r="C29" s="34"/>
      <c r="D29" s="33"/>
      <c r="E29"/>
      <c r="F29"/>
      <c r="G29"/>
      <c r="H29"/>
      <c r="I29"/>
      <c r="J29"/>
      <c r="K29"/>
      <c r="L29"/>
      <c r="M29"/>
      <c r="N29" s="8"/>
      <c r="O29" s="9"/>
      <c r="P29"/>
      <c r="Q29"/>
      <c r="R29"/>
      <c r="S29"/>
      <c r="T29"/>
      <c r="U29"/>
      <c r="V29"/>
      <c r="W29"/>
    </row>
    <row r="30" spans="1:33" ht="18.5" x14ac:dyDescent="0.45">
      <c r="A30"/>
      <c r="B30"/>
      <c r="C30" s="34"/>
      <c r="D30" s="33"/>
      <c r="E30"/>
      <c r="F30"/>
      <c r="G30"/>
      <c r="H30"/>
      <c r="I30"/>
      <c r="J30"/>
      <c r="K30"/>
      <c r="L30"/>
      <c r="M30"/>
      <c r="N30" s="8"/>
      <c r="O30" s="9"/>
      <c r="P30"/>
      <c r="Q30"/>
      <c r="R30"/>
      <c r="S30"/>
      <c r="T30"/>
      <c r="U30"/>
      <c r="V30"/>
      <c r="W30"/>
    </row>
    <row r="31" spans="1:33" ht="18.5" x14ac:dyDescent="0.45">
      <c r="A31"/>
      <c r="B31"/>
      <c r="C31" s="19"/>
      <c r="D31" s="2"/>
      <c r="E31"/>
      <c r="F31"/>
      <c r="G31"/>
      <c r="H31"/>
      <c r="I31"/>
      <c r="J31"/>
      <c r="K31"/>
      <c r="L31"/>
      <c r="M31"/>
      <c r="N31" s="8"/>
      <c r="O31" s="9"/>
      <c r="P31"/>
      <c r="Q31"/>
      <c r="R31"/>
      <c r="S31"/>
      <c r="T31"/>
      <c r="U31"/>
      <c r="V31"/>
      <c r="W31"/>
    </row>
    <row r="32" spans="1:33" ht="18.5" x14ac:dyDescent="0.45">
      <c r="A32"/>
      <c r="B32"/>
      <c r="C32" s="19"/>
      <c r="D32" s="2"/>
      <c r="E32"/>
      <c r="F32"/>
      <c r="G32"/>
      <c r="H32"/>
      <c r="I32"/>
      <c r="J32"/>
      <c r="K32"/>
      <c r="L32"/>
      <c r="M32"/>
      <c r="N32" s="8"/>
      <c r="O32" s="9"/>
      <c r="P32"/>
      <c r="Q32"/>
      <c r="R32"/>
      <c r="S32"/>
      <c r="T32"/>
      <c r="U32"/>
      <c r="V32"/>
      <c r="W32"/>
    </row>
    <row r="33" spans="1:23" ht="18.5" x14ac:dyDescent="0.45">
      <c r="A33"/>
      <c r="B33"/>
      <c r="C33" s="19"/>
      <c r="D33" s="2"/>
      <c r="E33"/>
      <c r="F33"/>
      <c r="G33"/>
      <c r="H33"/>
      <c r="I33"/>
      <c r="J33"/>
      <c r="K33"/>
      <c r="L33"/>
      <c r="M33"/>
      <c r="N33" s="8"/>
      <c r="O33" s="9"/>
      <c r="P33"/>
      <c r="Q33"/>
      <c r="R33"/>
      <c r="S33"/>
      <c r="T33"/>
      <c r="U33"/>
      <c r="V33"/>
      <c r="W33"/>
    </row>
    <row r="34" spans="1:23" ht="18.5" x14ac:dyDescent="0.45">
      <c r="A34"/>
      <c r="B34"/>
      <c r="C34" s="19"/>
      <c r="D34" s="2"/>
      <c r="E34"/>
      <c r="F34"/>
      <c r="G34"/>
      <c r="H34"/>
      <c r="I34"/>
      <c r="J34"/>
      <c r="K34"/>
      <c r="L34"/>
      <c r="M34"/>
      <c r="N34" s="8"/>
      <c r="O34" s="9"/>
      <c r="P34"/>
      <c r="Q34"/>
      <c r="R34"/>
      <c r="S34"/>
      <c r="T34"/>
      <c r="U34"/>
      <c r="V34"/>
      <c r="W34"/>
    </row>
    <row r="35" spans="1:23" ht="18.5" x14ac:dyDescent="0.45">
      <c r="A35"/>
      <c r="B35"/>
      <c r="C35" s="19"/>
      <c r="D35" s="2"/>
      <c r="E35"/>
      <c r="F35"/>
      <c r="G35"/>
      <c r="H35"/>
      <c r="I35"/>
      <c r="J35"/>
      <c r="K35"/>
      <c r="L35"/>
      <c r="M35"/>
      <c r="N35" s="8"/>
      <c r="O35" s="9"/>
      <c r="P35"/>
      <c r="Q35"/>
      <c r="R35"/>
      <c r="S35"/>
      <c r="T35"/>
      <c r="U35"/>
      <c r="V35"/>
      <c r="W35"/>
    </row>
    <row r="36" spans="1:23" ht="18.5" x14ac:dyDescent="0.45">
      <c r="A36"/>
      <c r="B36"/>
      <c r="C36" s="19"/>
      <c r="D36" s="2"/>
      <c r="E36"/>
      <c r="F36"/>
      <c r="G36"/>
      <c r="H36"/>
      <c r="I36"/>
      <c r="J36"/>
      <c r="K36"/>
      <c r="L36"/>
      <c r="M36"/>
      <c r="N36" s="8"/>
      <c r="O36" s="9"/>
      <c r="P36"/>
      <c r="Q36"/>
      <c r="R36"/>
      <c r="S36"/>
      <c r="T36"/>
      <c r="U36"/>
      <c r="V36"/>
      <c r="W36"/>
    </row>
    <row r="37" spans="1:23" ht="18.5" x14ac:dyDescent="0.45">
      <c r="A37"/>
      <c r="B37"/>
      <c r="C37" s="19"/>
      <c r="D37" s="2"/>
      <c r="E37"/>
      <c r="F37"/>
      <c r="G37"/>
      <c r="H37"/>
      <c r="I37"/>
      <c r="J37"/>
      <c r="K37"/>
      <c r="L37"/>
      <c r="M37"/>
      <c r="N37" s="8"/>
      <c r="O37" s="9"/>
      <c r="P37"/>
      <c r="Q37"/>
      <c r="R37"/>
      <c r="S37"/>
      <c r="T37"/>
      <c r="U37"/>
      <c r="V37"/>
      <c r="W37"/>
    </row>
    <row r="38" spans="1:23" ht="18.5" x14ac:dyDescent="0.45">
      <c r="A38"/>
      <c r="B38"/>
      <c r="C38" s="19"/>
      <c r="D38" s="2"/>
      <c r="E38"/>
      <c r="F38"/>
      <c r="G38"/>
      <c r="H38"/>
      <c r="I38"/>
      <c r="J38"/>
      <c r="K38"/>
      <c r="L38"/>
      <c r="M38"/>
      <c r="N38" s="8"/>
      <c r="O38" s="9"/>
      <c r="P38"/>
      <c r="Q38"/>
      <c r="R38"/>
      <c r="S38"/>
      <c r="T38"/>
      <c r="U38"/>
      <c r="V38"/>
      <c r="W38"/>
    </row>
    <row r="39" spans="1:23" ht="18.5" x14ac:dyDescent="0.45">
      <c r="A39"/>
      <c r="B39"/>
      <c r="C39" s="19"/>
      <c r="D39" s="2"/>
      <c r="E39"/>
      <c r="F39"/>
      <c r="G39"/>
      <c r="H39"/>
      <c r="I39"/>
      <c r="J39"/>
      <c r="K39"/>
      <c r="L39"/>
      <c r="M39"/>
      <c r="N39" s="8"/>
      <c r="O39" s="9"/>
      <c r="P39"/>
      <c r="Q39"/>
      <c r="R39"/>
      <c r="S39"/>
      <c r="T39"/>
      <c r="U39"/>
      <c r="V39"/>
      <c r="W39"/>
    </row>
    <row r="40" spans="1:23" ht="18.5" x14ac:dyDescent="0.45">
      <c r="A40"/>
      <c r="B40"/>
      <c r="C40" s="19"/>
      <c r="D40" s="2"/>
      <c r="E40"/>
      <c r="F40"/>
      <c r="G40"/>
      <c r="H40"/>
      <c r="I40"/>
      <c r="J40"/>
      <c r="K40"/>
      <c r="L40"/>
      <c r="M40"/>
      <c r="N40" s="8"/>
      <c r="O40" s="9"/>
      <c r="P40"/>
      <c r="Q40"/>
      <c r="R40"/>
      <c r="S40"/>
      <c r="T40"/>
      <c r="U40"/>
      <c r="V40"/>
      <c r="W40"/>
    </row>
    <row r="41" spans="1:23" ht="18.5" x14ac:dyDescent="0.45">
      <c r="A41"/>
      <c r="B41"/>
      <c r="C41" s="19"/>
      <c r="D41" s="2"/>
      <c r="E41"/>
      <c r="F41"/>
      <c r="G41"/>
      <c r="H41"/>
      <c r="I41"/>
      <c r="J41"/>
      <c r="K41"/>
      <c r="L41"/>
      <c r="M41"/>
      <c r="N41" s="8"/>
      <c r="O41" s="9"/>
      <c r="P41"/>
      <c r="Q41"/>
      <c r="R41"/>
      <c r="S41"/>
      <c r="T41"/>
      <c r="U41"/>
      <c r="V41"/>
      <c r="W41"/>
    </row>
    <row r="42" spans="1:23" ht="18.5" x14ac:dyDescent="0.45">
      <c r="A42"/>
      <c r="B42"/>
      <c r="C42" s="19"/>
      <c r="D42" s="2"/>
      <c r="E42"/>
      <c r="F42"/>
      <c r="G42"/>
      <c r="H42"/>
      <c r="I42"/>
      <c r="J42"/>
      <c r="K42"/>
      <c r="L42"/>
      <c r="M42"/>
      <c r="N42" s="8"/>
      <c r="O42" s="9"/>
      <c r="P42"/>
      <c r="Q42"/>
      <c r="R42"/>
      <c r="S42"/>
      <c r="T42"/>
      <c r="U42"/>
      <c r="V42"/>
      <c r="W42"/>
    </row>
    <row r="43" spans="1:23" ht="18.5" x14ac:dyDescent="0.45">
      <c r="A43"/>
      <c r="B43"/>
      <c r="C43" s="19"/>
      <c r="D43" s="2"/>
      <c r="E43"/>
      <c r="F43"/>
      <c r="G43"/>
      <c r="H43"/>
      <c r="I43"/>
      <c r="J43"/>
      <c r="K43"/>
      <c r="L43"/>
      <c r="M43"/>
      <c r="N43" s="8"/>
      <c r="O43" s="9"/>
      <c r="P43"/>
      <c r="Q43"/>
      <c r="R43"/>
      <c r="S43"/>
      <c r="T43"/>
      <c r="U43"/>
      <c r="V43"/>
      <c r="W43"/>
    </row>
    <row r="44" spans="1:23" ht="18.5" x14ac:dyDescent="0.45">
      <c r="A44"/>
      <c r="B44"/>
      <c r="C44" s="19"/>
      <c r="D44" s="2"/>
      <c r="E44"/>
      <c r="F44"/>
      <c r="G44"/>
      <c r="H44"/>
      <c r="I44"/>
      <c r="J44"/>
      <c r="K44"/>
      <c r="L44"/>
      <c r="M44"/>
      <c r="N44" s="8"/>
      <c r="O44" s="9"/>
      <c r="P44"/>
      <c r="Q44"/>
      <c r="R44"/>
      <c r="S44"/>
      <c r="T44"/>
      <c r="U44"/>
      <c r="V44"/>
      <c r="W44"/>
    </row>
    <row r="45" spans="1:23" ht="18.5" x14ac:dyDescent="0.45">
      <c r="A45"/>
      <c r="B45"/>
      <c r="C45" s="2"/>
      <c r="D45" s="2"/>
      <c r="E45"/>
      <c r="F45"/>
      <c r="G45"/>
      <c r="H45"/>
      <c r="I45"/>
      <c r="J45"/>
      <c r="K45"/>
      <c r="L45"/>
      <c r="M45"/>
      <c r="N45" s="8"/>
      <c r="O45" s="9"/>
      <c r="P45"/>
      <c r="Q45"/>
      <c r="R45"/>
      <c r="S45"/>
      <c r="T45"/>
      <c r="U45"/>
      <c r="V45"/>
      <c r="W45"/>
    </row>
    <row r="46" spans="1:23" ht="15" customHeight="1" thickBot="1" x14ac:dyDescent="0.5">
      <c r="A46"/>
      <c r="B46"/>
      <c r="C46" s="18" t="s">
        <v>121</v>
      </c>
      <c r="D46"/>
      <c r="E46" s="3"/>
      <c r="F46" s="3"/>
      <c r="G46" s="3"/>
      <c r="H46"/>
      <c r="I46"/>
      <c r="J46"/>
      <c r="K46"/>
      <c r="L46"/>
      <c r="M46"/>
      <c r="N46"/>
      <c r="O46"/>
      <c r="P46"/>
      <c r="Q46"/>
      <c r="R46"/>
      <c r="S46"/>
      <c r="T46"/>
      <c r="U46"/>
      <c r="V46"/>
      <c r="W46"/>
    </row>
    <row r="47" spans="1:23" ht="42.75" customHeight="1" x14ac:dyDescent="0.35">
      <c r="A47"/>
      <c r="B47"/>
      <c r="C47" s="98" t="s">
        <v>61</v>
      </c>
      <c r="D47" s="99" t="s">
        <v>50</v>
      </c>
      <c r="E47" s="100" t="s">
        <v>62</v>
      </c>
      <c r="F47" s="216" t="s">
        <v>49</v>
      </c>
      <c r="G47" s="217"/>
      <c r="H47" s="217"/>
      <c r="I47" s="217"/>
      <c r="J47" s="217"/>
      <c r="K47" s="218"/>
      <c r="L47" s="92" t="s">
        <v>74</v>
      </c>
      <c r="M47" s="206" t="s">
        <v>1</v>
      </c>
      <c r="N47" s="207"/>
      <c r="O47" s="207"/>
      <c r="P47" s="207"/>
      <c r="Q47" s="207"/>
      <c r="R47" s="206" t="s">
        <v>120</v>
      </c>
      <c r="S47" s="207"/>
      <c r="T47" s="207"/>
      <c r="U47" s="207"/>
      <c r="V47" s="208"/>
      <c r="W47"/>
    </row>
    <row r="48" spans="1:23" s="49" customFormat="1" ht="57" customHeight="1" x14ac:dyDescent="0.35">
      <c r="A48" s="18"/>
      <c r="B48" s="18"/>
      <c r="C48" s="151" t="s">
        <v>0</v>
      </c>
      <c r="D48" s="152" t="s">
        <v>4</v>
      </c>
      <c r="E48" s="153" t="s">
        <v>63</v>
      </c>
      <c r="F48" s="151" t="s">
        <v>75</v>
      </c>
      <c r="G48" s="152" t="str">
        <f>D$22</f>
        <v>Y1</v>
      </c>
      <c r="H48" s="152" t="str">
        <f t="shared" ref="H48:K48" si="3">E$22</f>
        <v>Y2</v>
      </c>
      <c r="I48" s="152" t="str">
        <f t="shared" si="3"/>
        <v>Y3</v>
      </c>
      <c r="J48" s="152" t="str">
        <f t="shared" si="3"/>
        <v>Y4</v>
      </c>
      <c r="K48" s="154" t="str">
        <f t="shared" si="3"/>
        <v>Y5</v>
      </c>
      <c r="L48" s="155" t="s">
        <v>58</v>
      </c>
      <c r="M48" s="156" t="str">
        <f>D$22</f>
        <v>Y1</v>
      </c>
      <c r="N48" s="152" t="str">
        <f t="shared" ref="N48:Q48" si="4">E$22</f>
        <v>Y2</v>
      </c>
      <c r="O48" s="152" t="str">
        <f t="shared" si="4"/>
        <v>Y3</v>
      </c>
      <c r="P48" s="152" t="str">
        <f t="shared" si="4"/>
        <v>Y4</v>
      </c>
      <c r="Q48" s="152" t="str">
        <f t="shared" si="4"/>
        <v>Y5</v>
      </c>
      <c r="R48" s="158" t="str">
        <f>I$22</f>
        <v>Y1</v>
      </c>
      <c r="S48" s="159" t="str">
        <f t="shared" ref="S48:V48" si="5">J$22</f>
        <v>Y2</v>
      </c>
      <c r="T48" s="159" t="str">
        <f t="shared" si="5"/>
        <v>Y3</v>
      </c>
      <c r="U48" s="159" t="str">
        <f t="shared" si="5"/>
        <v>Y4</v>
      </c>
      <c r="V48" s="154" t="str">
        <f t="shared" si="5"/>
        <v>Y5</v>
      </c>
      <c r="W48" s="18"/>
    </row>
    <row r="49" spans="1:23" x14ac:dyDescent="0.35">
      <c r="A49"/>
      <c r="B49"/>
      <c r="C49" s="88"/>
      <c r="D49" s="15"/>
      <c r="E49" s="82"/>
      <c r="F49" s="81" t="s">
        <v>51</v>
      </c>
      <c r="G49" s="15"/>
      <c r="H49" s="15"/>
      <c r="I49" s="15"/>
      <c r="J49" s="15"/>
      <c r="K49" s="82"/>
      <c r="L49" s="93"/>
      <c r="M49" s="88"/>
      <c r="N49" s="15"/>
      <c r="O49" s="15"/>
      <c r="P49" s="15"/>
      <c r="Q49" s="144"/>
      <c r="R49" s="139" t="str">
        <f t="shared" ref="R49:V52" si="6">IF(M49="","",M49-G49)</f>
        <v/>
      </c>
      <c r="S49" s="146" t="str">
        <f t="shared" si="6"/>
        <v/>
      </c>
      <c r="T49" s="146" t="str">
        <f t="shared" si="6"/>
        <v/>
      </c>
      <c r="U49" s="146" t="str">
        <f t="shared" si="6"/>
        <v/>
      </c>
      <c r="V49" s="147" t="str">
        <f t="shared" si="6"/>
        <v/>
      </c>
      <c r="W49" s="12"/>
    </row>
    <row r="50" spans="1:23" x14ac:dyDescent="0.35">
      <c r="A50"/>
      <c r="B50"/>
      <c r="C50" s="88"/>
      <c r="D50" s="15"/>
      <c r="E50" s="84"/>
      <c r="F50" s="83" t="s">
        <v>52</v>
      </c>
      <c r="G50" s="1"/>
      <c r="H50" s="1"/>
      <c r="I50" s="1"/>
      <c r="J50" s="1"/>
      <c r="K50" s="84"/>
      <c r="L50" s="94"/>
      <c r="M50" s="88"/>
      <c r="N50" s="15"/>
      <c r="O50" s="15"/>
      <c r="P50" s="15"/>
      <c r="Q50" s="144"/>
      <c r="R50" s="139" t="str">
        <f t="shared" si="6"/>
        <v/>
      </c>
      <c r="S50" s="146" t="str">
        <f t="shared" si="6"/>
        <v/>
      </c>
      <c r="T50" s="146" t="str">
        <f t="shared" si="6"/>
        <v/>
      </c>
      <c r="U50" s="146" t="str">
        <f t="shared" si="6"/>
        <v/>
      </c>
      <c r="V50" s="147" t="str">
        <f t="shared" si="6"/>
        <v/>
      </c>
      <c r="W50" s="7"/>
    </row>
    <row r="51" spans="1:23" x14ac:dyDescent="0.35">
      <c r="A51"/>
      <c r="B51"/>
      <c r="C51" s="101"/>
      <c r="D51" s="1"/>
      <c r="E51" s="84"/>
      <c r="F51" s="83" t="s">
        <v>51</v>
      </c>
      <c r="G51" s="1"/>
      <c r="H51" s="1"/>
      <c r="I51" s="1"/>
      <c r="J51" s="1"/>
      <c r="K51" s="84"/>
      <c r="L51" s="94"/>
      <c r="M51" s="88"/>
      <c r="N51" s="15"/>
      <c r="O51" s="15"/>
      <c r="P51" s="15"/>
      <c r="Q51" s="144"/>
      <c r="R51" s="139" t="str">
        <f>IF(M51="","",M51-G51)</f>
        <v/>
      </c>
      <c r="S51" s="146" t="str">
        <f t="shared" si="6"/>
        <v/>
      </c>
      <c r="T51" s="146" t="str">
        <f t="shared" si="6"/>
        <v/>
      </c>
      <c r="U51" s="146" t="str">
        <f t="shared" si="6"/>
        <v/>
      </c>
      <c r="V51" s="147" t="str">
        <f t="shared" si="6"/>
        <v/>
      </c>
      <c r="W51" s="7"/>
    </row>
    <row r="52" spans="1:23" ht="15" thickBot="1" x14ac:dyDescent="0.4">
      <c r="A52"/>
      <c r="B52"/>
      <c r="C52" s="102"/>
      <c r="D52" s="86"/>
      <c r="E52" s="87"/>
      <c r="F52" s="85" t="s">
        <v>51</v>
      </c>
      <c r="G52" s="86"/>
      <c r="H52" s="86"/>
      <c r="I52" s="86"/>
      <c r="J52" s="86"/>
      <c r="K52" s="87"/>
      <c r="L52" s="95"/>
      <c r="M52" s="89"/>
      <c r="N52" s="90"/>
      <c r="O52" s="90"/>
      <c r="P52" s="90"/>
      <c r="Q52" s="145"/>
      <c r="R52" s="143" t="str">
        <f>IF(M52="","",M52-G52)</f>
        <v/>
      </c>
      <c r="S52" s="148" t="str">
        <f t="shared" si="6"/>
        <v/>
      </c>
      <c r="T52" s="148" t="str">
        <f t="shared" si="6"/>
        <v/>
      </c>
      <c r="U52" s="148" t="str">
        <f t="shared" si="6"/>
        <v/>
      </c>
      <c r="V52" s="149" t="str">
        <f t="shared" si="6"/>
        <v/>
      </c>
      <c r="W52" s="7"/>
    </row>
    <row r="53" spans="1:23" x14ac:dyDescent="0.35">
      <c r="A53"/>
      <c r="B53"/>
      <c r="C53"/>
      <c r="D53"/>
      <c r="E53"/>
      <c r="F53"/>
      <c r="G53"/>
      <c r="H53"/>
      <c r="I53"/>
      <c r="J53"/>
      <c r="K53"/>
      <c r="L53"/>
      <c r="M53"/>
      <c r="N53"/>
      <c r="O53"/>
      <c r="P53"/>
      <c r="Q53"/>
      <c r="R53"/>
      <c r="S53"/>
      <c r="T53"/>
      <c r="U53"/>
      <c r="V53"/>
      <c r="W53"/>
    </row>
    <row r="54" spans="1:23" s="60" customFormat="1" ht="15" thickBot="1" x14ac:dyDescent="0.4">
      <c r="A54" s="32"/>
      <c r="B54" s="32"/>
      <c r="C54" s="32"/>
      <c r="D54" s="32"/>
      <c r="E54" s="32"/>
      <c r="F54" s="32"/>
      <c r="G54" s="32"/>
      <c r="H54" s="32"/>
      <c r="I54" s="32"/>
      <c r="J54" s="32"/>
      <c r="K54" s="32"/>
      <c r="L54" s="32"/>
      <c r="M54" s="32"/>
      <c r="N54" s="32"/>
      <c r="O54" s="32"/>
      <c r="P54" s="32"/>
      <c r="Q54" s="32"/>
      <c r="R54" s="32"/>
      <c r="S54" s="32"/>
      <c r="T54" s="32"/>
      <c r="U54" s="32"/>
      <c r="V54" s="32"/>
      <c r="W54" s="32"/>
    </row>
    <row r="55" spans="1:23" ht="15" customHeight="1" thickTop="1" x14ac:dyDescent="0.45">
      <c r="A55"/>
      <c r="B55"/>
      <c r="C55" s="2"/>
      <c r="D55"/>
      <c r="E55" s="2"/>
      <c r="F55" s="2"/>
      <c r="G55"/>
      <c r="H55"/>
      <c r="I55"/>
      <c r="J55"/>
      <c r="K55"/>
      <c r="L55"/>
      <c r="M55"/>
      <c r="N55"/>
      <c r="O55"/>
      <c r="P55"/>
      <c r="Q55"/>
      <c r="R55"/>
      <c r="S55"/>
      <c r="T55"/>
      <c r="U55"/>
      <c r="V55"/>
      <c r="W55"/>
    </row>
    <row r="56" spans="1:23" ht="15" customHeight="1" x14ac:dyDescent="0.45">
      <c r="A56"/>
      <c r="B56"/>
      <c r="C56" s="2" t="s">
        <v>78</v>
      </c>
      <c r="D56"/>
      <c r="E56" s="2"/>
      <c r="F56" s="2"/>
      <c r="G56"/>
      <c r="H56"/>
      <c r="I56"/>
      <c r="J56"/>
      <c r="K56"/>
      <c r="L56"/>
      <c r="M56"/>
      <c r="N56"/>
      <c r="O56"/>
      <c r="P56"/>
      <c r="Q56"/>
      <c r="R56"/>
      <c r="S56"/>
      <c r="T56"/>
      <c r="U56"/>
      <c r="V56"/>
      <c r="W56"/>
    </row>
    <row r="57" spans="1:23" ht="15" customHeight="1" x14ac:dyDescent="0.45">
      <c r="A57"/>
      <c r="B57"/>
      <c r="C57" s="2"/>
      <c r="D57"/>
      <c r="E57" s="2"/>
      <c r="F57" s="2"/>
      <c r="G57"/>
      <c r="H57"/>
      <c r="I57"/>
      <c r="J57"/>
      <c r="K57"/>
      <c r="L57"/>
      <c r="M57"/>
      <c r="N57"/>
      <c r="O57"/>
      <c r="P57"/>
      <c r="Q57"/>
      <c r="R57"/>
      <c r="S57"/>
      <c r="T57"/>
      <c r="U57"/>
      <c r="V57"/>
      <c r="W57"/>
    </row>
    <row r="58" spans="1:23" ht="15" customHeight="1" x14ac:dyDescent="0.45">
      <c r="A58"/>
      <c r="B58"/>
      <c r="C58" s="19"/>
      <c r="D58"/>
      <c r="E58" s="2"/>
      <c r="F58" s="2"/>
      <c r="G58"/>
      <c r="H58"/>
      <c r="I58"/>
      <c r="J58"/>
      <c r="K58"/>
      <c r="L58"/>
      <c r="M58"/>
      <c r="N58"/>
      <c r="O58"/>
      <c r="P58"/>
      <c r="Q58"/>
      <c r="R58"/>
      <c r="S58"/>
      <c r="T58"/>
      <c r="U58"/>
      <c r="V58"/>
      <c r="W58"/>
    </row>
    <row r="59" spans="1:23" ht="15" customHeight="1" x14ac:dyDescent="0.45">
      <c r="A59"/>
      <c r="B59"/>
      <c r="C59" s="19"/>
      <c r="D59"/>
      <c r="E59" s="2"/>
      <c r="F59" s="2"/>
      <c r="G59"/>
      <c r="H59"/>
      <c r="I59"/>
      <c r="J59"/>
      <c r="K59"/>
      <c r="L59"/>
      <c r="M59"/>
      <c r="N59"/>
      <c r="O59"/>
      <c r="P59"/>
      <c r="Q59"/>
      <c r="R59"/>
      <c r="S59"/>
      <c r="T59"/>
      <c r="U59"/>
      <c r="V59"/>
      <c r="W59"/>
    </row>
    <row r="60" spans="1:23" ht="15" customHeight="1" x14ac:dyDescent="0.45">
      <c r="A60"/>
      <c r="B60"/>
      <c r="C60" s="58"/>
      <c r="D60"/>
      <c r="E60" s="2"/>
      <c r="F60" s="2"/>
      <c r="G60"/>
      <c r="H60"/>
      <c r="I60"/>
      <c r="J60"/>
      <c r="K60"/>
      <c r="L60"/>
      <c r="M60"/>
      <c r="N60"/>
      <c r="O60"/>
      <c r="P60"/>
      <c r="Q60"/>
      <c r="R60"/>
      <c r="S60"/>
      <c r="T60"/>
      <c r="U60"/>
      <c r="V60"/>
      <c r="W60"/>
    </row>
    <row r="61" spans="1:23" ht="15" customHeight="1" x14ac:dyDescent="0.45">
      <c r="A61"/>
      <c r="B61"/>
      <c r="C61"/>
      <c r="D61"/>
      <c r="E61" s="2"/>
      <c r="F61" s="2"/>
      <c r="G61"/>
      <c r="H61"/>
      <c r="I61"/>
      <c r="J61"/>
      <c r="K61"/>
      <c r="L61"/>
      <c r="M61"/>
      <c r="N61"/>
      <c r="O61"/>
      <c r="P61"/>
      <c r="Q61"/>
      <c r="R61"/>
      <c r="S61"/>
      <c r="T61"/>
      <c r="U61"/>
      <c r="V61"/>
      <c r="W61"/>
    </row>
    <row r="62" spans="1:23" ht="15" customHeight="1" x14ac:dyDescent="0.45">
      <c r="A62"/>
      <c r="B62"/>
      <c r="C62" s="19"/>
      <c r="D62"/>
      <c r="E62" s="2"/>
      <c r="F62" s="2"/>
      <c r="G62"/>
      <c r="H62"/>
      <c r="I62"/>
      <c r="J62"/>
      <c r="K62"/>
      <c r="L62"/>
      <c r="M62"/>
      <c r="N62"/>
      <c r="O62"/>
      <c r="P62"/>
      <c r="Q62"/>
      <c r="R62"/>
      <c r="S62"/>
      <c r="T62"/>
      <c r="U62"/>
      <c r="V62"/>
      <c r="W62"/>
    </row>
    <row r="63" spans="1:23" ht="15" customHeight="1" x14ac:dyDescent="0.45">
      <c r="A63"/>
      <c r="B63"/>
      <c r="C63" s="19"/>
      <c r="D63"/>
      <c r="E63" s="2"/>
      <c r="F63" s="2"/>
      <c r="G63"/>
      <c r="H63"/>
      <c r="I63"/>
      <c r="J63"/>
      <c r="K63"/>
      <c r="L63"/>
      <c r="M63"/>
      <c r="N63"/>
      <c r="O63"/>
      <c r="P63"/>
      <c r="Q63"/>
      <c r="R63"/>
      <c r="S63"/>
      <c r="T63"/>
      <c r="U63"/>
      <c r="V63"/>
      <c r="W63"/>
    </row>
    <row r="64" spans="1:23" ht="15" customHeight="1" x14ac:dyDescent="0.45">
      <c r="A64"/>
      <c r="B64"/>
      <c r="C64" s="19"/>
      <c r="D64"/>
      <c r="E64" s="2"/>
      <c r="F64" s="2"/>
      <c r="G64"/>
      <c r="H64"/>
      <c r="I64"/>
      <c r="J64"/>
      <c r="K64"/>
      <c r="L64"/>
      <c r="M64"/>
      <c r="N64"/>
      <c r="O64"/>
      <c r="P64"/>
      <c r="Q64"/>
      <c r="R64"/>
      <c r="S64"/>
      <c r="T64"/>
      <c r="U64"/>
      <c r="V64"/>
      <c r="W64"/>
    </row>
    <row r="65" spans="1:23" ht="15" customHeight="1" x14ac:dyDescent="0.45">
      <c r="A65"/>
      <c r="B65"/>
      <c r="C65"/>
      <c r="D65"/>
      <c r="E65" s="2"/>
      <c r="F65" s="2"/>
      <c r="G65"/>
      <c r="H65"/>
      <c r="I65"/>
      <c r="J65"/>
      <c r="K65"/>
      <c r="L65"/>
      <c r="M65"/>
      <c r="N65"/>
      <c r="O65"/>
      <c r="P65"/>
      <c r="Q65"/>
      <c r="R65"/>
      <c r="S65"/>
      <c r="T65"/>
      <c r="U65"/>
      <c r="V65"/>
      <c r="W65"/>
    </row>
    <row r="66" spans="1:23" ht="15" customHeight="1" x14ac:dyDescent="0.45">
      <c r="A66"/>
      <c r="B66"/>
      <c r="C66" s="19"/>
      <c r="D66"/>
      <c r="E66" s="2"/>
      <c r="F66" s="2"/>
      <c r="G66"/>
      <c r="H66"/>
      <c r="I66"/>
      <c r="J66"/>
      <c r="K66"/>
      <c r="L66"/>
      <c r="M66"/>
      <c r="N66"/>
      <c r="O66"/>
      <c r="P66"/>
      <c r="Q66"/>
      <c r="R66"/>
      <c r="S66"/>
      <c r="T66"/>
      <c r="U66"/>
      <c r="V66"/>
      <c r="W66"/>
    </row>
    <row r="67" spans="1:23" ht="15" customHeight="1" x14ac:dyDescent="0.45">
      <c r="A67"/>
      <c r="B67"/>
      <c r="C67" s="19"/>
      <c r="D67"/>
      <c r="E67" s="2"/>
      <c r="F67" s="2"/>
      <c r="G67"/>
      <c r="H67"/>
      <c r="I67"/>
      <c r="J67"/>
      <c r="K67"/>
      <c r="L67"/>
      <c r="M67"/>
      <c r="N67"/>
      <c r="O67"/>
      <c r="P67"/>
      <c r="Q67"/>
      <c r="R67"/>
      <c r="S67"/>
      <c r="T67"/>
      <c r="U67"/>
      <c r="V67"/>
      <c r="W67"/>
    </row>
    <row r="68" spans="1:23" ht="15" customHeight="1" x14ac:dyDescent="0.45">
      <c r="A68"/>
      <c r="B68"/>
      <c r="C68" s="19"/>
      <c r="D68"/>
      <c r="E68" s="2"/>
      <c r="F68" s="2"/>
      <c r="G68"/>
      <c r="H68"/>
      <c r="I68"/>
      <c r="J68"/>
      <c r="K68"/>
      <c r="L68"/>
      <c r="M68"/>
      <c r="N68"/>
      <c r="O68"/>
      <c r="P68"/>
      <c r="Q68"/>
      <c r="R68"/>
      <c r="S68"/>
      <c r="T68"/>
      <c r="U68"/>
      <c r="V68"/>
      <c r="W68"/>
    </row>
    <row r="69" spans="1:23" ht="15" customHeight="1" x14ac:dyDescent="0.45">
      <c r="A69"/>
      <c r="B69"/>
      <c r="C69" s="19"/>
      <c r="D69"/>
      <c r="E69" s="2"/>
      <c r="F69" s="2"/>
      <c r="G69"/>
      <c r="H69"/>
      <c r="I69"/>
      <c r="J69"/>
      <c r="K69"/>
      <c r="L69"/>
      <c r="M69"/>
      <c r="N69"/>
      <c r="O69"/>
      <c r="P69"/>
      <c r="Q69"/>
      <c r="R69"/>
      <c r="S69"/>
      <c r="T69"/>
      <c r="U69"/>
      <c r="V69"/>
      <c r="W69"/>
    </row>
    <row r="70" spans="1:23" ht="15" customHeight="1" x14ac:dyDescent="0.45">
      <c r="A70"/>
      <c r="B70"/>
      <c r="C70" s="19"/>
      <c r="D70"/>
      <c r="E70" s="2"/>
      <c r="F70" s="2"/>
      <c r="G70"/>
      <c r="H70"/>
      <c r="I70"/>
      <c r="J70"/>
      <c r="K70"/>
      <c r="L70"/>
      <c r="M70"/>
      <c r="N70"/>
      <c r="O70"/>
      <c r="P70"/>
      <c r="Q70"/>
      <c r="R70"/>
      <c r="S70"/>
      <c r="T70"/>
      <c r="U70"/>
      <c r="V70"/>
      <c r="W70"/>
    </row>
    <row r="71" spans="1:23" ht="15" customHeight="1" x14ac:dyDescent="0.45">
      <c r="A71"/>
      <c r="B71"/>
      <c r="C71" s="19"/>
      <c r="D71"/>
      <c r="E71" s="2"/>
      <c r="F71" s="2"/>
      <c r="G71"/>
      <c r="H71"/>
      <c r="I71"/>
      <c r="J71"/>
      <c r="K71"/>
      <c r="L71"/>
      <c r="M71"/>
      <c r="N71"/>
      <c r="O71"/>
      <c r="P71"/>
      <c r="Q71"/>
      <c r="R71"/>
      <c r="S71"/>
      <c r="T71"/>
      <c r="U71"/>
      <c r="V71"/>
      <c r="W71"/>
    </row>
    <row r="72" spans="1:23" ht="15" customHeight="1" x14ac:dyDescent="0.45">
      <c r="A72"/>
      <c r="B72"/>
      <c r="C72" s="18" t="s">
        <v>84</v>
      </c>
      <c r="D72"/>
      <c r="E72" s="2"/>
      <c r="F72" s="2"/>
      <c r="G72"/>
      <c r="H72"/>
      <c r="I72"/>
      <c r="J72"/>
      <c r="K72"/>
      <c r="L72"/>
      <c r="M72"/>
      <c r="N72"/>
      <c r="O72" s="7"/>
      <c r="P72"/>
      <c r="Q72"/>
      <c r="R72"/>
      <c r="S72"/>
      <c r="T72"/>
      <c r="U72"/>
      <c r="V72"/>
      <c r="W72"/>
    </row>
    <row r="73" spans="1:23" ht="45" customHeight="1" x14ac:dyDescent="0.45">
      <c r="A73"/>
      <c r="B73"/>
      <c r="C73" s="157" t="s">
        <v>66</v>
      </c>
      <c r="D73" s="157" t="s">
        <v>60</v>
      </c>
      <c r="E73" s="157" t="s">
        <v>88</v>
      </c>
      <c r="F73" s="2"/>
      <c r="G73"/>
      <c r="H73"/>
      <c r="I73"/>
      <c r="J73"/>
      <c r="K73"/>
      <c r="L73"/>
      <c r="M73"/>
      <c r="N73"/>
      <c r="O73"/>
      <c r="P73"/>
      <c r="Q73"/>
      <c r="R73"/>
      <c r="S73"/>
      <c r="T73"/>
      <c r="U73"/>
      <c r="V73"/>
      <c r="W73"/>
    </row>
    <row r="74" spans="1:23" ht="45" customHeight="1" x14ac:dyDescent="0.45">
      <c r="A74"/>
      <c r="B74"/>
      <c r="C74" s="136">
        <f>$C$49</f>
        <v>0</v>
      </c>
      <c r="D74" s="136">
        <f>$D$49</f>
        <v>0</v>
      </c>
      <c r="E74" s="138" t="str">
        <f>$F$49</f>
        <v>Increase</v>
      </c>
      <c r="F74" s="2"/>
      <c r="G74"/>
      <c r="H74"/>
      <c r="I74"/>
      <c r="J74"/>
      <c r="K74"/>
      <c r="L74"/>
      <c r="M74"/>
      <c r="N74"/>
      <c r="O74"/>
      <c r="P74"/>
      <c r="Q74"/>
      <c r="R74"/>
      <c r="S74"/>
      <c r="T74"/>
      <c r="U74"/>
      <c r="V74"/>
      <c r="W74"/>
    </row>
    <row r="75" spans="1:23" ht="45" customHeight="1" x14ac:dyDescent="0.35">
      <c r="A75"/>
      <c r="B75"/>
      <c r="C75"/>
      <c r="D75"/>
      <c r="E75" s="18" t="s">
        <v>86</v>
      </c>
      <c r="F75"/>
      <c r="G75"/>
      <c r="H75"/>
      <c r="I75" s="7"/>
      <c r="J75" s="26"/>
      <c r="K75" s="35" t="s">
        <v>85</v>
      </c>
      <c r="L75" s="7"/>
      <c r="M75" s="7"/>
      <c r="N75" s="10"/>
      <c r="O75" s="7"/>
      <c r="P75"/>
      <c r="Q75"/>
      <c r="R75"/>
      <c r="S75"/>
      <c r="T75"/>
      <c r="U75"/>
      <c r="V75"/>
      <c r="W75"/>
    </row>
    <row r="76" spans="1:23" ht="45" hidden="1" customHeight="1" x14ac:dyDescent="0.35">
      <c r="A76"/>
      <c r="B76"/>
      <c r="C76"/>
      <c r="D76"/>
      <c r="E76" t="s">
        <v>54</v>
      </c>
      <c r="F76" t="s">
        <v>6</v>
      </c>
      <c r="G76" t="s">
        <v>59</v>
      </c>
      <c r="H76"/>
      <c r="I76" s="7"/>
      <c r="J76"/>
      <c r="K76"/>
      <c r="L76"/>
      <c r="M76" s="7"/>
      <c r="N76" s="7"/>
      <c r="O76" s="7"/>
      <c r="P76"/>
      <c r="Q76"/>
      <c r="R76"/>
      <c r="S76"/>
      <c r="T76"/>
      <c r="U76"/>
      <c r="V76"/>
      <c r="W76"/>
    </row>
    <row r="77" spans="1:23" ht="45" customHeight="1" x14ac:dyDescent="0.35">
      <c r="A77"/>
      <c r="B77"/>
      <c r="C77"/>
      <c r="D77"/>
      <c r="E77" s="200" t="s">
        <v>122</v>
      </c>
      <c r="F77" s="201"/>
      <c r="G77" s="202"/>
      <c r="H77" s="27"/>
      <c r="I77"/>
      <c r="J77" s="7"/>
      <c r="K77" s="200" t="s">
        <v>106</v>
      </c>
      <c r="L77" s="201"/>
      <c r="M77" s="201"/>
      <c r="N77" s="201"/>
      <c r="O77" s="202"/>
      <c r="P77"/>
      <c r="Q77"/>
      <c r="R77"/>
      <c r="S77"/>
      <c r="T77"/>
      <c r="U77"/>
      <c r="V77"/>
      <c r="W77"/>
    </row>
    <row r="78" spans="1:23" ht="45" customHeight="1" x14ac:dyDescent="0.35">
      <c r="A78"/>
      <c r="B78"/>
      <c r="C78" s="7"/>
      <c r="D78"/>
      <c r="E78" s="157" t="s">
        <v>54</v>
      </c>
      <c r="F78" s="157" t="s">
        <v>11</v>
      </c>
      <c r="G78" s="157" t="s">
        <v>55</v>
      </c>
      <c r="H78"/>
      <c r="I78"/>
      <c r="J78" s="6"/>
      <c r="K78" s="157" t="str">
        <f>D$22</f>
        <v>Y1</v>
      </c>
      <c r="L78" s="157" t="str">
        <f t="shared" ref="L78:O78" si="7">E$22</f>
        <v>Y2</v>
      </c>
      <c r="M78" s="157" t="str">
        <f t="shared" si="7"/>
        <v>Y3</v>
      </c>
      <c r="N78" s="157" t="str">
        <f t="shared" si="7"/>
        <v>Y4</v>
      </c>
      <c r="O78" s="157" t="str">
        <f t="shared" si="7"/>
        <v>Y5</v>
      </c>
      <c r="P78"/>
      <c r="Q78"/>
      <c r="R78"/>
      <c r="S78"/>
      <c r="T78"/>
      <c r="U78"/>
      <c r="V78"/>
      <c r="W78"/>
    </row>
    <row r="79" spans="1:23" ht="45" customHeight="1" x14ac:dyDescent="0.35">
      <c r="A79"/>
      <c r="B79" t="s">
        <v>59</v>
      </c>
      <c r="C79" s="209" t="s">
        <v>48</v>
      </c>
      <c r="D79" s="157" t="s">
        <v>56</v>
      </c>
      <c r="E79" s="52" t="str">
        <f>IF($E$74="Increase","Reconsider","Optimize")</f>
        <v>Reconsider</v>
      </c>
      <c r="F79" s="52" t="s">
        <v>10</v>
      </c>
      <c r="G79" s="54" t="str">
        <f>IF($E$74="Increase","Optimize", "Reconsider")</f>
        <v>Optimize</v>
      </c>
      <c r="H79"/>
      <c r="I79"/>
      <c r="J79" s="157" t="s">
        <v>5</v>
      </c>
      <c r="K79" s="136" t="str">
        <f>IF(N$23&gt;$C$23, "Greater than expected",IF(N$23&lt;0,"Lower than expected",IF(AND(0&lt;=N$23,N$23&lt;=$C$23),"On-track","Not enough information")))</f>
        <v>On-track</v>
      </c>
      <c r="L79" s="136" t="str">
        <f t="shared" ref="L79:O79" si="8">IF(O$23&gt;$C$23, "Greater than expected",IF(O$23&lt;0,"Lower than expected",IF(AND(0&lt;=O$23,O$23&lt;=$C$23),"On-track","Not enough information")))</f>
        <v>On-track</v>
      </c>
      <c r="M79" s="136" t="str">
        <f t="shared" si="8"/>
        <v>On-track</v>
      </c>
      <c r="N79" s="136" t="str">
        <f t="shared" si="8"/>
        <v>On-track</v>
      </c>
      <c r="O79" s="136" t="str">
        <f t="shared" si="8"/>
        <v>On-track</v>
      </c>
      <c r="P79"/>
      <c r="Q79"/>
      <c r="R79"/>
      <c r="S79"/>
      <c r="T79"/>
      <c r="U79"/>
      <c r="V79"/>
      <c r="W79"/>
    </row>
    <row r="80" spans="1:23" ht="45" customHeight="1" x14ac:dyDescent="0.35">
      <c r="A80"/>
      <c r="B80" t="s">
        <v>6</v>
      </c>
      <c r="C80" s="209"/>
      <c r="D80" s="157" t="s">
        <v>11</v>
      </c>
      <c r="E80" s="53" t="str">
        <f>IF($E$74="Increase","Reconsider","Maintain")</f>
        <v>Reconsider</v>
      </c>
      <c r="F80" s="53" t="s">
        <v>9</v>
      </c>
      <c r="G80" s="54" t="str">
        <f>IF($E$74="Increase","Maintain","Reconsider")</f>
        <v>Maintain</v>
      </c>
      <c r="H80"/>
      <c r="I80"/>
      <c r="J80" s="157" t="s">
        <v>123</v>
      </c>
      <c r="K80" s="136" t="str">
        <f>IF(M$49&gt;(G$49+$L$49),"Greater than expected",IF(M$49&lt;(G$49-$L$49),"Lower than expected",IF(M$49="","Not enough information","On-track")))</f>
        <v>Not enough information</v>
      </c>
      <c r="L80" s="136" t="str">
        <f t="shared" ref="L80:O80" si="9">IF(N$49&gt;(H$49+$L$49),"Greater than expected",IF(N$49&lt;(H$49-$L$49),"Lower than expected",IF(N$49="","Not enough information","On-track")))</f>
        <v>Not enough information</v>
      </c>
      <c r="M80" s="136" t="str">
        <f t="shared" si="9"/>
        <v>Not enough information</v>
      </c>
      <c r="N80" s="136" t="str">
        <f t="shared" si="9"/>
        <v>Not enough information</v>
      </c>
      <c r="O80" s="136" t="str">
        <f t="shared" si="9"/>
        <v>Not enough information</v>
      </c>
      <c r="P80"/>
      <c r="Q80"/>
      <c r="R80"/>
      <c r="S80"/>
      <c r="T80"/>
      <c r="U80"/>
      <c r="V80"/>
      <c r="W80"/>
    </row>
    <row r="81" spans="1:23" ht="45" customHeight="1" x14ac:dyDescent="0.35">
      <c r="A81"/>
      <c r="B81" t="s">
        <v>54</v>
      </c>
      <c r="C81" s="209"/>
      <c r="D81" s="157" t="s">
        <v>57</v>
      </c>
      <c r="E81" s="53" t="str">
        <f>IF($E$74="Increase","Evaluate","Maintain")</f>
        <v>Evaluate</v>
      </c>
      <c r="F81" s="53" t="s">
        <v>9</v>
      </c>
      <c r="G81" s="51" t="str">
        <f>IF($E$74="Increase","Maintain","Evaluate")</f>
        <v>Maintain</v>
      </c>
      <c r="H81"/>
      <c r="I81"/>
      <c r="J81" s="157" t="s">
        <v>8</v>
      </c>
      <c r="K81" s="123" t="str">
        <f>IFERROR(INDEX($E$79:$G$81,MATCH(K79,$B$79:$B$81,0),MATCH(K80,$E$76:$G$76,0)),"Not enough information")</f>
        <v>Not enough information</v>
      </c>
      <c r="L81" s="123" t="str">
        <f t="shared" ref="L81:O81" si="10">IFERROR(INDEX($E$79:$G$81,MATCH(L79,$B$79:$B$81,0),MATCH(L80,$E$76:$G$76,0)),"Not enough information")</f>
        <v>Not enough information</v>
      </c>
      <c r="M81" s="123" t="str">
        <f t="shared" si="10"/>
        <v>Not enough information</v>
      </c>
      <c r="N81" s="123" t="str">
        <f t="shared" si="10"/>
        <v>Not enough information</v>
      </c>
      <c r="O81" s="123" t="str">
        <f t="shared" si="10"/>
        <v>Not enough information</v>
      </c>
      <c r="P81"/>
      <c r="Q81"/>
      <c r="R81"/>
      <c r="S81"/>
      <c r="T81"/>
      <c r="U81"/>
      <c r="V81"/>
      <c r="W81"/>
    </row>
    <row r="82" spans="1:23" s="60" customFormat="1" ht="45" customHeight="1" thickBot="1" x14ac:dyDescent="0.4">
      <c r="A82" s="30"/>
      <c r="B82" s="30"/>
      <c r="C82" s="30"/>
      <c r="D82" s="30"/>
      <c r="E82" s="31"/>
      <c r="F82" s="31"/>
      <c r="G82" s="31"/>
      <c r="H82" s="31"/>
      <c r="I82" s="31"/>
      <c r="J82" s="31"/>
      <c r="K82" s="31"/>
      <c r="L82" s="31"/>
      <c r="M82" s="31"/>
      <c r="N82" s="31"/>
      <c r="O82" s="31"/>
      <c r="P82" s="30"/>
      <c r="Q82" s="30"/>
      <c r="R82" s="30"/>
      <c r="S82" s="30"/>
      <c r="T82" s="30"/>
      <c r="U82" s="30"/>
      <c r="V82" s="30"/>
      <c r="W82" s="30"/>
    </row>
    <row r="83" spans="1:23" s="49" customFormat="1" ht="45" customHeight="1" x14ac:dyDescent="0.35">
      <c r="A83" s="18"/>
      <c r="B83" s="18"/>
      <c r="C83" s="18" t="s">
        <v>84</v>
      </c>
      <c r="D83" s="18"/>
      <c r="E83" s="35"/>
      <c r="F83" s="35"/>
      <c r="G83" s="35"/>
      <c r="H83" s="35"/>
      <c r="I83" s="35"/>
      <c r="J83" s="35"/>
      <c r="K83" s="35"/>
      <c r="L83" s="35"/>
      <c r="M83" s="35"/>
      <c r="N83" s="35"/>
      <c r="O83" s="35"/>
      <c r="P83" s="18"/>
      <c r="Q83" s="18"/>
      <c r="R83" s="18"/>
      <c r="S83" s="18"/>
      <c r="T83" s="18"/>
      <c r="U83" s="18"/>
      <c r="V83" s="18"/>
      <c r="W83" s="18"/>
    </row>
    <row r="84" spans="1:23" ht="45" customHeight="1" x14ac:dyDescent="0.35">
      <c r="A84"/>
      <c r="B84"/>
      <c r="C84" s="157" t="s">
        <v>66</v>
      </c>
      <c r="D84" s="157" t="s">
        <v>60</v>
      </c>
      <c r="E84" s="157" t="s">
        <v>88</v>
      </c>
      <c r="F84" s="6"/>
      <c r="G84"/>
      <c r="H84"/>
      <c r="I84" s="7"/>
      <c r="J84" s="7"/>
      <c r="K84" s="7"/>
      <c r="L84" s="7"/>
      <c r="M84" s="7"/>
      <c r="N84" s="7"/>
      <c r="O84" s="7"/>
      <c r="P84" s="7"/>
      <c r="Q84" s="7"/>
      <c r="R84"/>
      <c r="S84"/>
      <c r="T84"/>
      <c r="U84"/>
      <c r="V84"/>
      <c r="W84"/>
    </row>
    <row r="85" spans="1:23" ht="45" customHeight="1" x14ac:dyDescent="0.35">
      <c r="A85"/>
      <c r="B85"/>
      <c r="C85" s="136">
        <f>$C$50</f>
        <v>0</v>
      </c>
      <c r="D85" s="136">
        <f>$D$50</f>
        <v>0</v>
      </c>
      <c r="E85" s="136" t="str">
        <f>$F$50</f>
        <v>Decrease</v>
      </c>
      <c r="F85"/>
      <c r="G85"/>
      <c r="H85"/>
      <c r="I85"/>
      <c r="J85" s="7"/>
      <c r="K85" s="7"/>
      <c r="L85" s="7"/>
      <c r="M85" s="7"/>
      <c r="N85" s="7"/>
      <c r="O85" s="7"/>
      <c r="P85" s="7"/>
      <c r="Q85" s="7"/>
      <c r="R85"/>
      <c r="S85"/>
      <c r="T85"/>
      <c r="U85"/>
      <c r="V85"/>
      <c r="W85"/>
    </row>
    <row r="86" spans="1:23" ht="45" customHeight="1" x14ac:dyDescent="0.35">
      <c r="A86"/>
      <c r="B86"/>
      <c r="C86"/>
      <c r="D86"/>
      <c r="E86" s="18" t="s">
        <v>86</v>
      </c>
      <c r="F86"/>
      <c r="G86"/>
      <c r="H86"/>
      <c r="I86"/>
      <c r="J86" s="7"/>
      <c r="K86" s="35" t="s">
        <v>85</v>
      </c>
      <c r="L86"/>
      <c r="M86"/>
      <c r="N86"/>
      <c r="O86"/>
      <c r="P86" s="7"/>
      <c r="Q86" s="7"/>
      <c r="R86"/>
      <c r="S86"/>
      <c r="T86"/>
      <c r="U86"/>
      <c r="V86"/>
      <c r="W86"/>
    </row>
    <row r="87" spans="1:23" ht="45" hidden="1" customHeight="1" x14ac:dyDescent="0.35">
      <c r="A87"/>
      <c r="B87"/>
      <c r="C87"/>
      <c r="D87" s="7"/>
      <c r="E87" t="s">
        <v>54</v>
      </c>
      <c r="F87" t="s">
        <v>6</v>
      </c>
      <c r="G87" t="s">
        <v>59</v>
      </c>
      <c r="H87" s="4"/>
      <c r="I87"/>
      <c r="J87"/>
      <c r="K87"/>
      <c r="L87"/>
      <c r="M87"/>
      <c r="N87"/>
      <c r="O87"/>
      <c r="P87" s="7"/>
      <c r="Q87" s="7"/>
      <c r="R87"/>
      <c r="S87"/>
      <c r="T87"/>
      <c r="U87"/>
      <c r="V87"/>
      <c r="W87"/>
    </row>
    <row r="88" spans="1:23" ht="45" customHeight="1" x14ac:dyDescent="0.35">
      <c r="A88"/>
      <c r="B88"/>
      <c r="C88" s="7"/>
      <c r="D88" s="7"/>
      <c r="E88" s="200" t="s">
        <v>122</v>
      </c>
      <c r="F88" s="201"/>
      <c r="G88" s="202"/>
      <c r="H88"/>
      <c r="I88"/>
      <c r="J88" s="7"/>
      <c r="K88" s="200" t="s">
        <v>107</v>
      </c>
      <c r="L88" s="201"/>
      <c r="M88" s="201"/>
      <c r="N88" s="201"/>
      <c r="O88" s="202"/>
      <c r="P88" s="7"/>
      <c r="Q88" s="7"/>
      <c r="R88"/>
      <c r="S88"/>
      <c r="T88"/>
      <c r="U88"/>
      <c r="V88"/>
      <c r="W88"/>
    </row>
    <row r="89" spans="1:23" ht="45" customHeight="1" x14ac:dyDescent="0.35">
      <c r="A89"/>
      <c r="B89"/>
      <c r="C89" s="16"/>
      <c r="D89"/>
      <c r="E89" s="157" t="s">
        <v>54</v>
      </c>
      <c r="F89" s="157" t="s">
        <v>6</v>
      </c>
      <c r="G89" s="157" t="s">
        <v>55</v>
      </c>
      <c r="H89"/>
      <c r="I89"/>
      <c r="J89" s="6"/>
      <c r="K89" s="159" t="str">
        <f>D$22</f>
        <v>Y1</v>
      </c>
      <c r="L89" s="159" t="str">
        <f t="shared" ref="L89:O89" si="11">E$22</f>
        <v>Y2</v>
      </c>
      <c r="M89" s="159" t="str">
        <f t="shared" si="11"/>
        <v>Y3</v>
      </c>
      <c r="N89" s="159" t="str">
        <f t="shared" si="11"/>
        <v>Y4</v>
      </c>
      <c r="O89" s="159" t="str">
        <f t="shared" si="11"/>
        <v>Y5</v>
      </c>
      <c r="P89" s="7"/>
      <c r="Q89" s="7"/>
      <c r="R89"/>
      <c r="S89"/>
      <c r="T89"/>
      <c r="U89"/>
      <c r="V89"/>
      <c r="W89"/>
    </row>
    <row r="90" spans="1:23" ht="45" customHeight="1" x14ac:dyDescent="0.35">
      <c r="A90"/>
      <c r="B90" t="s">
        <v>59</v>
      </c>
      <c r="C90" s="203" t="s">
        <v>48</v>
      </c>
      <c r="D90" s="157" t="s">
        <v>59</v>
      </c>
      <c r="E90" s="52" t="str">
        <f>IF($E$85="Increase","Reconsider","Optimize")</f>
        <v>Optimize</v>
      </c>
      <c r="F90" s="52" t="s">
        <v>10</v>
      </c>
      <c r="G90" s="54" t="str">
        <f>IF($E$85="Increase","Optimize", "Reconsider")</f>
        <v>Reconsider</v>
      </c>
      <c r="H90"/>
      <c r="I90"/>
      <c r="J90" s="157" t="s">
        <v>5</v>
      </c>
      <c r="K90" s="136" t="str">
        <f>IF(N$23&gt;$C$23, "Greater than expected",IF(N$23&lt;0,"Lower than expected",IF(AND(0&lt;=N$23,N$23&lt;=$C$23),"On-track","Not enough information")))</f>
        <v>On-track</v>
      </c>
      <c r="L90" s="136" t="str">
        <f t="shared" ref="L90:O90" si="12">IF(O$23&gt;$C$23, "Greater than expected",IF(O$23&lt;0,"Lower than expected",IF(AND(0&lt;=O$23,O$23&lt;=$C$23),"On-track","Not enough information")))</f>
        <v>On-track</v>
      </c>
      <c r="M90" s="136" t="str">
        <f t="shared" si="12"/>
        <v>On-track</v>
      </c>
      <c r="N90" s="136" t="str">
        <f t="shared" si="12"/>
        <v>On-track</v>
      </c>
      <c r="O90" s="136" t="str">
        <f t="shared" si="12"/>
        <v>On-track</v>
      </c>
      <c r="P90"/>
      <c r="Q90"/>
      <c r="R90"/>
      <c r="S90"/>
      <c r="T90"/>
      <c r="U90"/>
      <c r="V90"/>
      <c r="W90"/>
    </row>
    <row r="91" spans="1:23" ht="45" customHeight="1" x14ac:dyDescent="0.35">
      <c r="A91"/>
      <c r="B91" s="50" t="s">
        <v>6</v>
      </c>
      <c r="C91" s="204"/>
      <c r="D91" s="157" t="s">
        <v>6</v>
      </c>
      <c r="E91" s="53" t="str">
        <f>IF($E$85="Increase","Reconsider","Maintain")</f>
        <v>Maintain</v>
      </c>
      <c r="F91" s="53" t="s">
        <v>9</v>
      </c>
      <c r="G91" s="54" t="str">
        <f>IF($E$85="Increase","Maintain","Reconsider")</f>
        <v>Reconsider</v>
      </c>
      <c r="H91"/>
      <c r="I91"/>
      <c r="J91" s="157" t="s">
        <v>123</v>
      </c>
      <c r="K91" s="136" t="str">
        <f>IF(M$50&gt;G$50+$L$50, "Greater than expected",IF(M$50&lt;G$50-$L$50,"Lower than expected",IF(M$50="","Not enough information","On-track")))</f>
        <v>Not enough information</v>
      </c>
      <c r="L91" s="137" t="str">
        <f t="shared" ref="L91:O91" si="13">IF(N$50&gt;H$50+$L$50, "Greater than expected",IF(N$50&lt;H$50-$L$50,"Lower than expected",IF(N$50="","Not enough information","On-track")))</f>
        <v>Not enough information</v>
      </c>
      <c r="M91" s="137" t="str">
        <f t="shared" si="13"/>
        <v>Not enough information</v>
      </c>
      <c r="N91" s="137" t="str">
        <f t="shared" si="13"/>
        <v>Not enough information</v>
      </c>
      <c r="O91" s="137" t="str">
        <f t="shared" si="13"/>
        <v>Not enough information</v>
      </c>
      <c r="P91"/>
      <c r="Q91"/>
      <c r="R91"/>
      <c r="S91"/>
      <c r="T91"/>
      <c r="U91"/>
      <c r="V91"/>
      <c r="W91"/>
    </row>
    <row r="92" spans="1:23" ht="45" customHeight="1" x14ac:dyDescent="0.35">
      <c r="A92"/>
      <c r="B92" t="s">
        <v>54</v>
      </c>
      <c r="C92" s="205"/>
      <c r="D92" s="157" t="s">
        <v>54</v>
      </c>
      <c r="E92" s="53" t="str">
        <f>IF($E$85="Increase","Evaluate","Maintain")</f>
        <v>Maintain</v>
      </c>
      <c r="F92" s="53" t="s">
        <v>9</v>
      </c>
      <c r="G92" s="51" t="str">
        <f>IF($E$85="Increase","Maintain","Evaluate")</f>
        <v>Evaluate</v>
      </c>
      <c r="H92"/>
      <c r="I92"/>
      <c r="J92" s="157" t="s">
        <v>8</v>
      </c>
      <c r="K92" s="123" t="str">
        <f>IFERROR(INDEX($E$90:$G$92,MATCH(K90,$B$90:$B$92,0),MATCH(K91,$E$87:$G$87,0)),"Not enough information")</f>
        <v>Not enough information</v>
      </c>
      <c r="L92" s="124" t="str">
        <f t="shared" ref="L92:O92" si="14">IFERROR(INDEX($E$90:$G$92,MATCH(L90,$B$90:$B$92,0),MATCH(L91,$E$87:$G$87,0)),"Not enough information")</f>
        <v>Not enough information</v>
      </c>
      <c r="M92" s="124" t="str">
        <f t="shared" si="14"/>
        <v>Not enough information</v>
      </c>
      <c r="N92" s="124" t="str">
        <f t="shared" si="14"/>
        <v>Not enough information</v>
      </c>
      <c r="O92" s="124" t="str">
        <f t="shared" si="14"/>
        <v>Not enough information</v>
      </c>
      <c r="P92"/>
      <c r="Q92"/>
      <c r="R92"/>
      <c r="S92"/>
      <c r="T92"/>
      <c r="U92"/>
      <c r="V92"/>
      <c r="W92"/>
    </row>
    <row r="93" spans="1:23" ht="45" customHeight="1" x14ac:dyDescent="0.35">
      <c r="A93"/>
      <c r="B93"/>
      <c r="C93" s="22"/>
      <c r="D93" s="12"/>
      <c r="E93" s="7"/>
      <c r="F93" s="21"/>
      <c r="G93" s="21"/>
      <c r="H93" s="21"/>
      <c r="I93"/>
      <c r="J93" s="6"/>
      <c r="K93" s="6"/>
      <c r="L93" s="6"/>
      <c r="M93" s="6"/>
      <c r="N93" s="6"/>
      <c r="O93" s="6"/>
      <c r="P93" s="6"/>
      <c r="Q93"/>
      <c r="R93"/>
      <c r="S93"/>
      <c r="T93"/>
      <c r="U93"/>
      <c r="V93"/>
      <c r="W93"/>
    </row>
    <row r="94" spans="1:23" ht="45" customHeight="1" x14ac:dyDescent="0.35">
      <c r="A94"/>
      <c r="B94"/>
      <c r="C94"/>
      <c r="D94"/>
      <c r="E94"/>
      <c r="F94"/>
      <c r="G94"/>
      <c r="H94"/>
      <c r="I94"/>
      <c r="J94"/>
      <c r="K94"/>
      <c r="L94"/>
      <c r="M94"/>
      <c r="N94"/>
      <c r="O94"/>
      <c r="P94"/>
      <c r="Q94"/>
      <c r="R94"/>
      <c r="S94"/>
      <c r="T94"/>
      <c r="U94"/>
      <c r="V94"/>
      <c r="W94"/>
    </row>
    <row r="95" spans="1:23" s="60" customFormat="1" ht="45" customHeight="1" thickBot="1" x14ac:dyDescent="0.4">
      <c r="A95" s="30"/>
      <c r="B95" s="30"/>
      <c r="C95" s="30"/>
      <c r="D95" s="30"/>
      <c r="E95" s="30"/>
      <c r="F95" s="30"/>
      <c r="G95" s="30"/>
      <c r="H95" s="30"/>
      <c r="I95" s="30"/>
      <c r="J95" s="30"/>
      <c r="K95" s="30"/>
      <c r="L95" s="30"/>
      <c r="M95" s="30"/>
      <c r="N95" s="30"/>
      <c r="O95" s="30"/>
      <c r="P95" s="30"/>
      <c r="Q95" s="30"/>
      <c r="R95" s="30"/>
      <c r="S95" s="30"/>
      <c r="T95" s="30"/>
      <c r="U95" s="30"/>
      <c r="V95" s="30"/>
      <c r="W95" s="30"/>
    </row>
    <row r="96" spans="1:23" ht="45" customHeight="1" x14ac:dyDescent="0.35">
      <c r="A96"/>
      <c r="B96"/>
      <c r="C96" s="18" t="s">
        <v>84</v>
      </c>
      <c r="D96"/>
      <c r="E96"/>
      <c r="F96"/>
      <c r="G96"/>
      <c r="H96"/>
      <c r="I96"/>
      <c r="J96"/>
      <c r="K96"/>
      <c r="L96"/>
      <c r="M96"/>
      <c r="N96"/>
      <c r="O96"/>
      <c r="P96"/>
      <c r="Q96"/>
      <c r="R96"/>
      <c r="S96"/>
      <c r="T96"/>
      <c r="U96"/>
      <c r="V96"/>
      <c r="W96"/>
    </row>
    <row r="97" spans="1:23" ht="45" customHeight="1" x14ac:dyDescent="0.35">
      <c r="A97"/>
      <c r="B97"/>
      <c r="C97" s="157" t="s">
        <v>66</v>
      </c>
      <c r="D97" s="157" t="s">
        <v>60</v>
      </c>
      <c r="E97" s="157" t="s">
        <v>88</v>
      </c>
      <c r="F97" s="21"/>
      <c r="G97" s="21"/>
      <c r="H97" s="21"/>
      <c r="I97"/>
      <c r="J97" s="17"/>
      <c r="K97" s="4"/>
      <c r="L97" s="4"/>
      <c r="M97" s="5"/>
      <c r="N97" s="5"/>
      <c r="O97" s="7"/>
      <c r="P97" s="7"/>
      <c r="Q97" s="7"/>
      <c r="R97"/>
      <c r="S97"/>
      <c r="T97"/>
      <c r="U97"/>
      <c r="V97"/>
      <c r="W97"/>
    </row>
    <row r="98" spans="1:23" ht="45" customHeight="1" x14ac:dyDescent="0.35">
      <c r="A98"/>
      <c r="B98"/>
      <c r="C98" s="138">
        <f>$C$51</f>
        <v>0</v>
      </c>
      <c r="D98" s="138">
        <f>$D$51</f>
        <v>0</v>
      </c>
      <c r="E98" s="138" t="str">
        <f>$F$51</f>
        <v>Increase</v>
      </c>
      <c r="F98"/>
      <c r="G98"/>
      <c r="H98"/>
      <c r="I98"/>
      <c r="J98" s="17"/>
      <c r="K98"/>
      <c r="L98"/>
      <c r="M98"/>
      <c r="N98"/>
      <c r="O98"/>
      <c r="P98" s="7"/>
      <c r="Q98" s="7"/>
      <c r="R98"/>
      <c r="S98"/>
      <c r="T98"/>
      <c r="U98"/>
      <c r="V98"/>
      <c r="W98"/>
    </row>
    <row r="99" spans="1:23" ht="45" customHeight="1" x14ac:dyDescent="0.35">
      <c r="A99"/>
      <c r="B99"/>
      <c r="C99"/>
      <c r="D99"/>
      <c r="E99" s="18" t="s">
        <v>86</v>
      </c>
      <c r="F99"/>
      <c r="G99"/>
      <c r="H99"/>
      <c r="I99"/>
      <c r="J99" s="17"/>
      <c r="K99" s="35" t="s">
        <v>85</v>
      </c>
      <c r="L99"/>
      <c r="M99"/>
      <c r="N99"/>
      <c r="O99"/>
      <c r="P99" s="7"/>
      <c r="Q99" s="7"/>
      <c r="R99"/>
      <c r="S99"/>
      <c r="T99"/>
      <c r="U99"/>
      <c r="V99"/>
      <c r="W99"/>
    </row>
    <row r="100" spans="1:23" ht="45" hidden="1" customHeight="1" x14ac:dyDescent="0.35">
      <c r="A100"/>
      <c r="B100"/>
      <c r="C100"/>
      <c r="D100" s="7"/>
      <c r="E100" t="s">
        <v>54</v>
      </c>
      <c r="F100" t="s">
        <v>6</v>
      </c>
      <c r="G100" t="s">
        <v>59</v>
      </c>
      <c r="H100" s="4"/>
      <c r="I100"/>
      <c r="J100"/>
      <c r="K100"/>
      <c r="L100"/>
      <c r="M100"/>
      <c r="N100"/>
      <c r="O100"/>
      <c r="P100"/>
      <c r="Q100"/>
      <c r="R100"/>
      <c r="S100"/>
      <c r="T100"/>
      <c r="U100"/>
      <c r="V100"/>
      <c r="W100"/>
    </row>
    <row r="101" spans="1:23" ht="45" customHeight="1" x14ac:dyDescent="0.35">
      <c r="A101"/>
      <c r="B101"/>
      <c r="C101" s="7"/>
      <c r="D101" s="7"/>
      <c r="E101" s="200" t="s">
        <v>122</v>
      </c>
      <c r="F101" s="201"/>
      <c r="G101" s="202"/>
      <c r="H101" s="7"/>
      <c r="I101"/>
      <c r="J101"/>
      <c r="K101" s="200" t="s">
        <v>108</v>
      </c>
      <c r="L101" s="201"/>
      <c r="M101" s="201"/>
      <c r="N101" s="201"/>
      <c r="O101" s="202"/>
      <c r="P101"/>
      <c r="Q101"/>
      <c r="R101"/>
      <c r="S101"/>
      <c r="T101"/>
      <c r="U101"/>
      <c r="V101"/>
      <c r="W101"/>
    </row>
    <row r="102" spans="1:23" ht="45" customHeight="1" x14ac:dyDescent="0.35">
      <c r="A102"/>
      <c r="B102"/>
      <c r="C102" s="16"/>
      <c r="D102" s="21"/>
      <c r="E102" s="157" t="s">
        <v>54</v>
      </c>
      <c r="F102" s="157" t="s">
        <v>11</v>
      </c>
      <c r="G102" s="157" t="s">
        <v>55</v>
      </c>
      <c r="H102" s="28"/>
      <c r="I102"/>
      <c r="J102" s="7"/>
      <c r="K102" s="157" t="str">
        <f>D$22</f>
        <v>Y1</v>
      </c>
      <c r="L102" s="157" t="str">
        <f t="shared" ref="L102:O102" si="15">E$22</f>
        <v>Y2</v>
      </c>
      <c r="M102" s="157" t="str">
        <f t="shared" si="15"/>
        <v>Y3</v>
      </c>
      <c r="N102" s="157" t="str">
        <f t="shared" si="15"/>
        <v>Y4</v>
      </c>
      <c r="O102" s="157" t="str">
        <f t="shared" si="15"/>
        <v>Y5</v>
      </c>
      <c r="P102"/>
      <c r="Q102"/>
      <c r="R102"/>
      <c r="S102"/>
      <c r="T102"/>
      <c r="U102"/>
      <c r="V102"/>
      <c r="W102"/>
    </row>
    <row r="103" spans="1:23" ht="45" customHeight="1" x14ac:dyDescent="0.35">
      <c r="A103"/>
      <c r="B103" t="s">
        <v>59</v>
      </c>
      <c r="C103" s="203" t="s">
        <v>48</v>
      </c>
      <c r="D103" s="157" t="s">
        <v>56</v>
      </c>
      <c r="E103" s="52" t="str">
        <f>IF($E$98="Increase","Reconsider","Optimize")</f>
        <v>Reconsider</v>
      </c>
      <c r="F103" s="52" t="s">
        <v>10</v>
      </c>
      <c r="G103" s="54" t="str">
        <f>IF($E$98="Increase","Optimize", "Reconsider")</f>
        <v>Optimize</v>
      </c>
      <c r="H103" s="7"/>
      <c r="I103"/>
      <c r="J103" s="157" t="s">
        <v>5</v>
      </c>
      <c r="K103" s="136" t="str">
        <f>IF(N$23&gt;$C$23, "Greater than expected",IF(N$23&lt;0,"Lower than expected",IF(AND(0&lt;=N$23,N$23&lt;=$C$23),"On-track","Not enough information")))</f>
        <v>On-track</v>
      </c>
      <c r="L103" s="136" t="str">
        <f t="shared" ref="L103:O103" si="16">IF(O$23&gt;$C$23, "Greater than expected",IF(O$23&lt;0,"Lower than expected",IF(AND(0&lt;=O$23,O$23&lt;=$C$23),"On-track","Not enough information")))</f>
        <v>On-track</v>
      </c>
      <c r="M103" s="136" t="str">
        <f t="shared" si="16"/>
        <v>On-track</v>
      </c>
      <c r="N103" s="136" t="str">
        <f t="shared" si="16"/>
        <v>On-track</v>
      </c>
      <c r="O103" s="136" t="str">
        <f t="shared" si="16"/>
        <v>On-track</v>
      </c>
      <c r="P103"/>
      <c r="Q103"/>
      <c r="R103"/>
      <c r="S103"/>
      <c r="T103"/>
      <c r="U103"/>
      <c r="V103"/>
      <c r="W103"/>
    </row>
    <row r="104" spans="1:23" ht="45" customHeight="1" x14ac:dyDescent="0.35">
      <c r="A104"/>
      <c r="B104" t="s">
        <v>6</v>
      </c>
      <c r="C104" s="204"/>
      <c r="D104" s="157" t="s">
        <v>11</v>
      </c>
      <c r="E104" s="53" t="str">
        <f>IF($E$98="Increase","Reconsider","Maintain")</f>
        <v>Reconsider</v>
      </c>
      <c r="F104" s="53" t="s">
        <v>9</v>
      </c>
      <c r="G104" s="54" t="str">
        <f>IF($E$98="Increase","Maintain","Reconsider")</f>
        <v>Maintain</v>
      </c>
      <c r="H104"/>
      <c r="I104"/>
      <c r="J104" s="157" t="s">
        <v>123</v>
      </c>
      <c r="K104" s="136" t="str">
        <f>IF(M$51&gt;G$51+$L$51, "Greater than expected",IF(M$51&lt;G$51-$L$51,"Lower than expected", IF(M$51="","Not enough information","On-track")))</f>
        <v>Not enough information</v>
      </c>
      <c r="L104" s="137" t="str">
        <f t="shared" ref="L104:O104" si="17">IF(N$51&gt;H$51+$L$51, "Greater than expected",IF(N$51&lt;H$51-$L$51,"Lower than expected", IF(N$51="","Not enough information","On-track")))</f>
        <v>Not enough information</v>
      </c>
      <c r="M104" s="137" t="str">
        <f t="shared" si="17"/>
        <v>Not enough information</v>
      </c>
      <c r="N104" s="137" t="str">
        <f t="shared" si="17"/>
        <v>Not enough information</v>
      </c>
      <c r="O104" s="137" t="str">
        <f t="shared" si="17"/>
        <v>Not enough information</v>
      </c>
      <c r="P104"/>
      <c r="Q104"/>
      <c r="R104"/>
      <c r="S104"/>
      <c r="T104"/>
      <c r="U104"/>
      <c r="V104"/>
      <c r="W104"/>
    </row>
    <row r="105" spans="1:23" ht="45" customHeight="1" x14ac:dyDescent="0.35">
      <c r="A105"/>
      <c r="B105" t="s">
        <v>54</v>
      </c>
      <c r="C105" s="205"/>
      <c r="D105" s="157" t="s">
        <v>57</v>
      </c>
      <c r="E105" s="53" t="str">
        <f>IF($E$98="Increase","Evaluate","Maintain")</f>
        <v>Evaluate</v>
      </c>
      <c r="F105" s="53" t="s">
        <v>9</v>
      </c>
      <c r="G105" s="51" t="str">
        <f>IF($E$98="Increase","Maintain","Evaluate")</f>
        <v>Maintain</v>
      </c>
      <c r="H105"/>
      <c r="I105"/>
      <c r="J105" s="157" t="s">
        <v>8</v>
      </c>
      <c r="K105" s="123" t="str">
        <f>IFERROR(INDEX($E$103:$G$105,MATCH(K103,$B$103:$B$105,0),MATCH(K104,$E$100:$G$100,0)),"Not enough information")</f>
        <v>Not enough information</v>
      </c>
      <c r="L105" s="124" t="str">
        <f t="shared" ref="L105:O105" si="18">IFERROR(INDEX($E$103:$G$105,MATCH(L103,$B$103:$B$105,0),MATCH(L104,$E$100:$G$100,0)),"Not enough information")</f>
        <v>Not enough information</v>
      </c>
      <c r="M105" s="124" t="str">
        <f t="shared" si="18"/>
        <v>Not enough information</v>
      </c>
      <c r="N105" s="124" t="str">
        <f t="shared" si="18"/>
        <v>Not enough information</v>
      </c>
      <c r="O105" s="124" t="str">
        <f t="shared" si="18"/>
        <v>Not enough information</v>
      </c>
      <c r="P105"/>
      <c r="Q105"/>
      <c r="R105"/>
      <c r="S105"/>
      <c r="T105"/>
      <c r="U105"/>
      <c r="V105"/>
      <c r="W105"/>
    </row>
    <row r="106" spans="1:23" ht="45" customHeight="1" x14ac:dyDescent="0.35">
      <c r="A106"/>
      <c r="B106"/>
      <c r="C106"/>
      <c r="D106"/>
      <c r="E106"/>
      <c r="F106"/>
      <c r="G106"/>
      <c r="H106"/>
      <c r="I106"/>
      <c r="J106" s="6"/>
      <c r="K106" s="6"/>
      <c r="L106" s="6"/>
      <c r="M106" s="6"/>
      <c r="N106" s="6"/>
      <c r="O106" s="6"/>
      <c r="P106"/>
      <c r="Q106"/>
      <c r="R106"/>
      <c r="S106"/>
      <c r="T106"/>
      <c r="U106"/>
      <c r="V106"/>
      <c r="W106"/>
    </row>
    <row r="107" spans="1:23" ht="45" customHeight="1" x14ac:dyDescent="0.35">
      <c r="A107"/>
      <c r="B107"/>
      <c r="C107"/>
      <c r="D107"/>
      <c r="E107"/>
      <c r="F107"/>
      <c r="G107"/>
      <c r="H107"/>
      <c r="I107"/>
      <c r="J107"/>
      <c r="K107"/>
      <c r="L107"/>
      <c r="M107"/>
      <c r="N107"/>
      <c r="O107"/>
      <c r="P107"/>
      <c r="Q107"/>
      <c r="R107"/>
      <c r="S107"/>
      <c r="T107"/>
      <c r="U107"/>
      <c r="V107"/>
      <c r="W107"/>
    </row>
    <row r="108" spans="1:23" s="60" customFormat="1" ht="45" customHeight="1" thickBot="1" x14ac:dyDescent="0.4">
      <c r="A108" s="30"/>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1:23" ht="45" customHeight="1" x14ac:dyDescent="0.35">
      <c r="A109"/>
      <c r="B109"/>
      <c r="C109" s="18" t="s">
        <v>84</v>
      </c>
      <c r="D109"/>
      <c r="E109"/>
      <c r="F109"/>
      <c r="G109"/>
      <c r="H109"/>
      <c r="I109"/>
      <c r="J109" s="7"/>
      <c r="K109"/>
      <c r="L109"/>
      <c r="M109"/>
      <c r="N109"/>
      <c r="O109"/>
      <c r="P109"/>
      <c r="Q109"/>
      <c r="R109"/>
      <c r="S109"/>
      <c r="T109"/>
      <c r="U109"/>
      <c r="V109"/>
      <c r="W109"/>
    </row>
    <row r="110" spans="1:23" ht="45" customHeight="1" x14ac:dyDescent="0.35">
      <c r="A110"/>
      <c r="B110"/>
      <c r="C110" s="157" t="s">
        <v>66</v>
      </c>
      <c r="D110" s="157" t="s">
        <v>60</v>
      </c>
      <c r="E110" s="157" t="s">
        <v>88</v>
      </c>
      <c r="F110"/>
      <c r="G110"/>
      <c r="H110"/>
      <c r="I110"/>
      <c r="J110" s="7"/>
      <c r="K110"/>
      <c r="L110"/>
      <c r="M110"/>
      <c r="N110"/>
      <c r="O110"/>
      <c r="P110"/>
      <c r="Q110"/>
      <c r="R110"/>
      <c r="S110"/>
      <c r="T110"/>
      <c r="U110"/>
      <c r="V110"/>
      <c r="W110"/>
    </row>
    <row r="111" spans="1:23" ht="45" customHeight="1" x14ac:dyDescent="0.35">
      <c r="A111"/>
      <c r="B111" s="11"/>
      <c r="C111" s="138">
        <f>$C$52</f>
        <v>0</v>
      </c>
      <c r="D111" s="138">
        <f>$D$52</f>
        <v>0</v>
      </c>
      <c r="E111" s="138" t="str">
        <f>$F$52</f>
        <v>Increase</v>
      </c>
      <c r="F111" s="7"/>
      <c r="G111" s="7"/>
      <c r="H111" s="7"/>
      <c r="I111"/>
      <c r="J111" s="7"/>
      <c r="K111"/>
      <c r="L111"/>
      <c r="M111"/>
      <c r="N111"/>
      <c r="O111"/>
      <c r="P111"/>
      <c r="Q111"/>
      <c r="R111"/>
      <c r="S111"/>
      <c r="T111"/>
      <c r="U111"/>
      <c r="V111"/>
      <c r="W111"/>
    </row>
    <row r="112" spans="1:23" ht="45" customHeight="1" x14ac:dyDescent="0.35">
      <c r="A112"/>
      <c r="B112"/>
      <c r="C112"/>
      <c r="D112"/>
      <c r="E112" s="18" t="s">
        <v>86</v>
      </c>
      <c r="F112"/>
      <c r="G112"/>
      <c r="H112"/>
      <c r="I112"/>
      <c r="J112" s="7"/>
      <c r="K112" s="35" t="s">
        <v>85</v>
      </c>
      <c r="L112"/>
      <c r="M112"/>
      <c r="N112"/>
      <c r="O112"/>
      <c r="P112"/>
      <c r="Q112"/>
      <c r="R112"/>
      <c r="S112"/>
      <c r="T112"/>
      <c r="U112"/>
      <c r="V112"/>
      <c r="W112"/>
    </row>
    <row r="113" spans="1:23" ht="45" hidden="1" customHeight="1" x14ac:dyDescent="0.35">
      <c r="A113"/>
      <c r="B113"/>
      <c r="C113"/>
      <c r="D113" s="7"/>
      <c r="E113" t="s">
        <v>54</v>
      </c>
      <c r="F113" t="s">
        <v>6</v>
      </c>
      <c r="G113" t="s">
        <v>59</v>
      </c>
      <c r="H113" s="4"/>
      <c r="I113"/>
      <c r="J113"/>
      <c r="K113"/>
      <c r="L113"/>
      <c r="M113"/>
      <c r="N113"/>
      <c r="O113"/>
      <c r="P113"/>
      <c r="Q113"/>
      <c r="R113"/>
      <c r="S113"/>
      <c r="T113"/>
      <c r="U113"/>
      <c r="V113"/>
      <c r="W113"/>
    </row>
    <row r="114" spans="1:23" ht="45" customHeight="1" x14ac:dyDescent="0.35">
      <c r="A114"/>
      <c r="B114"/>
      <c r="C114" s="7"/>
      <c r="D114" s="7"/>
      <c r="E114" s="200" t="s">
        <v>122</v>
      </c>
      <c r="F114" s="201"/>
      <c r="G114" s="202"/>
      <c r="H114" s="7"/>
      <c r="I114"/>
      <c r="J114" s="7"/>
      <c r="K114" s="200" t="s">
        <v>109</v>
      </c>
      <c r="L114" s="201"/>
      <c r="M114" s="201"/>
      <c r="N114" s="201"/>
      <c r="O114" s="202"/>
      <c r="P114"/>
      <c r="Q114"/>
      <c r="R114"/>
      <c r="S114"/>
      <c r="T114"/>
      <c r="U114"/>
      <c r="V114"/>
      <c r="W114"/>
    </row>
    <row r="115" spans="1:23" ht="45" customHeight="1" x14ac:dyDescent="0.35">
      <c r="A115"/>
      <c r="B115"/>
      <c r="C115" s="7" t="s">
        <v>64</v>
      </c>
      <c r="D115" s="7"/>
      <c r="E115" s="157" t="s">
        <v>54</v>
      </c>
      <c r="F115" s="157" t="s">
        <v>11</v>
      </c>
      <c r="G115" s="157" t="s">
        <v>55</v>
      </c>
      <c r="H115" s="28"/>
      <c r="I115"/>
      <c r="J115" s="6"/>
      <c r="K115" s="157" t="str">
        <f>D$22</f>
        <v>Y1</v>
      </c>
      <c r="L115" s="157" t="str">
        <f t="shared" ref="L115:O115" si="19">E$22</f>
        <v>Y2</v>
      </c>
      <c r="M115" s="157" t="str">
        <f t="shared" si="19"/>
        <v>Y3</v>
      </c>
      <c r="N115" s="157" t="str">
        <f t="shared" si="19"/>
        <v>Y4</v>
      </c>
      <c r="O115" s="157" t="str">
        <f t="shared" si="19"/>
        <v>Y5</v>
      </c>
      <c r="P115"/>
      <c r="Q115"/>
      <c r="R115"/>
      <c r="S115"/>
      <c r="T115"/>
      <c r="U115"/>
      <c r="V115"/>
      <c r="W115"/>
    </row>
    <row r="116" spans="1:23" ht="45" customHeight="1" x14ac:dyDescent="0.35">
      <c r="A116"/>
      <c r="B116" t="s">
        <v>59</v>
      </c>
      <c r="C116" s="203" t="s">
        <v>65</v>
      </c>
      <c r="D116" s="157" t="s">
        <v>56</v>
      </c>
      <c r="E116" s="52" t="str">
        <f>IF($E$111="Increase","Reconsider","Optimize")</f>
        <v>Reconsider</v>
      </c>
      <c r="F116" s="52" t="s">
        <v>10</v>
      </c>
      <c r="G116" s="54" t="str">
        <f>IF($E$111="Increase","Optimize", "Reconsider")</f>
        <v>Optimize</v>
      </c>
      <c r="H116"/>
      <c r="I116"/>
      <c r="J116" s="157" t="s">
        <v>5</v>
      </c>
      <c r="K116" s="136" t="str">
        <f>IF(N$23&gt;$C$23, "Greater than expected",IF(N$23&lt;0,"Lower than expected",IF(AND(0&lt;=N$23,N$23&lt;=$C$23),"On-track","Not enough information")))</f>
        <v>On-track</v>
      </c>
      <c r="L116" s="136" t="str">
        <f t="shared" ref="L116:O116" si="20">IF(O$23&gt;$C$23, "Greater than expected",IF(O$23&lt;0,"Lower than expected",IF(AND(0&lt;=O$23,O$23&lt;=$C$23),"On-track","Not enough information")))</f>
        <v>On-track</v>
      </c>
      <c r="M116" s="136" t="str">
        <f t="shared" si="20"/>
        <v>On-track</v>
      </c>
      <c r="N116" s="136" t="str">
        <f t="shared" si="20"/>
        <v>On-track</v>
      </c>
      <c r="O116" s="136" t="str">
        <f t="shared" si="20"/>
        <v>On-track</v>
      </c>
      <c r="P116"/>
      <c r="Q116"/>
      <c r="R116"/>
      <c r="S116"/>
      <c r="T116"/>
      <c r="U116"/>
      <c r="V116"/>
      <c r="W116"/>
    </row>
    <row r="117" spans="1:23" ht="45" customHeight="1" x14ac:dyDescent="0.35">
      <c r="A117"/>
      <c r="B117" t="s">
        <v>6</v>
      </c>
      <c r="C117" s="204"/>
      <c r="D117" s="157" t="s">
        <v>11</v>
      </c>
      <c r="E117" s="53" t="str">
        <f>IF($E$111="Increase","Reconsider","Maintain")</f>
        <v>Reconsider</v>
      </c>
      <c r="F117" s="53" t="s">
        <v>9</v>
      </c>
      <c r="G117" s="54" t="str">
        <f>IF($E$111="Increase","Maintain","Reconsider")</f>
        <v>Maintain</v>
      </c>
      <c r="H117"/>
      <c r="I117"/>
      <c r="J117" s="157" t="s">
        <v>123</v>
      </c>
      <c r="K117" s="136" t="str">
        <f>IF(M$52&gt;G$52+$L$52, "Greater than expected",IF(M$52&lt;G$52-$L$52,"Lower than expected", IF(M$52="","Not enough information","On-track")))</f>
        <v>Not enough information</v>
      </c>
      <c r="L117" s="137" t="str">
        <f t="shared" ref="L117:O117" si="21">IF(N$52&gt;H$52+$L$52, "Greater than expected",IF(N$52&lt;H$52-$L$52,"Lower than expected", IF(N$52="","Not enough information","On-track")))</f>
        <v>Not enough information</v>
      </c>
      <c r="M117" s="137" t="str">
        <f t="shared" si="21"/>
        <v>Not enough information</v>
      </c>
      <c r="N117" s="137" t="str">
        <f t="shared" si="21"/>
        <v>Not enough information</v>
      </c>
      <c r="O117" s="137" t="str">
        <f t="shared" si="21"/>
        <v>Not enough information</v>
      </c>
      <c r="P117"/>
      <c r="Q117"/>
      <c r="R117"/>
      <c r="S117"/>
      <c r="T117"/>
      <c r="U117"/>
      <c r="V117"/>
      <c r="W117"/>
    </row>
    <row r="118" spans="1:23" ht="45" customHeight="1" x14ac:dyDescent="0.35">
      <c r="A118"/>
      <c r="B118" t="s">
        <v>54</v>
      </c>
      <c r="C118" s="205"/>
      <c r="D118" s="157" t="s">
        <v>57</v>
      </c>
      <c r="E118" s="53" t="str">
        <f>IF($E$111="Increase","Evaluate","Maintain")</f>
        <v>Evaluate</v>
      </c>
      <c r="F118" s="53" t="s">
        <v>9</v>
      </c>
      <c r="G118" s="51" t="str">
        <f>IF($E$111="Increase","Maintain","Evaluate")</f>
        <v>Maintain</v>
      </c>
      <c r="H118"/>
      <c r="I118"/>
      <c r="J118" s="157" t="s">
        <v>8</v>
      </c>
      <c r="K118" s="123" t="str">
        <f>IFERROR(INDEX($E$116:$G$118,MATCH(K116,$B$116:$B$118,0),MATCH(K117,$E$113:$G$113,0)),"Not enough information")</f>
        <v>Not enough information</v>
      </c>
      <c r="L118" s="124" t="str">
        <f t="shared" ref="L118:O118" si="22">IFERROR(INDEX($E$116:$G$118,MATCH(L116,$B$116:$B$118,0),MATCH(L117,$E$113:$G$113,0)),"Not enough information")</f>
        <v>Not enough information</v>
      </c>
      <c r="M118" s="124" t="str">
        <f t="shared" si="22"/>
        <v>Not enough information</v>
      </c>
      <c r="N118" s="124" t="str">
        <f t="shared" si="22"/>
        <v>Not enough information</v>
      </c>
      <c r="O118" s="124" t="str">
        <f t="shared" si="22"/>
        <v>Not enough information</v>
      </c>
      <c r="P118"/>
      <c r="Q118"/>
      <c r="R118"/>
      <c r="S118"/>
      <c r="T118"/>
      <c r="U118"/>
      <c r="V118"/>
      <c r="W118"/>
    </row>
    <row r="119" spans="1:23" ht="45" customHeight="1" x14ac:dyDescent="0.35">
      <c r="A119"/>
      <c r="B119"/>
      <c r="C119"/>
      <c r="D119"/>
      <c r="E119"/>
      <c r="F119"/>
      <c r="G119"/>
      <c r="H119"/>
      <c r="I119"/>
      <c r="J119" s="6"/>
      <c r="K119" s="6"/>
      <c r="L119" s="6"/>
      <c r="M119" s="6"/>
      <c r="N119" s="6"/>
      <c r="O119" s="6"/>
      <c r="P119"/>
      <c r="Q119"/>
      <c r="R119"/>
      <c r="S119"/>
      <c r="T119"/>
      <c r="U119"/>
      <c r="V119"/>
      <c r="W119"/>
    </row>
    <row r="120" spans="1:23" ht="45" customHeight="1" x14ac:dyDescent="0.35">
      <c r="A120"/>
      <c r="B120"/>
      <c r="C120"/>
      <c r="D120"/>
      <c r="E120"/>
      <c r="F120"/>
      <c r="G120"/>
      <c r="H120"/>
      <c r="I120"/>
      <c r="J120"/>
      <c r="K120"/>
      <c r="L120"/>
      <c r="M120"/>
      <c r="N120"/>
      <c r="O120"/>
      <c r="P120"/>
      <c r="Q120"/>
      <c r="R120"/>
      <c r="S120"/>
      <c r="T120"/>
      <c r="U120"/>
      <c r="V120"/>
      <c r="W120"/>
    </row>
    <row r="121" spans="1:23" ht="45" customHeight="1" x14ac:dyDescent="0.35">
      <c r="A121"/>
      <c r="B121"/>
      <c r="C121"/>
      <c r="D121"/>
      <c r="E121"/>
      <c r="F121"/>
      <c r="G121"/>
      <c r="H121"/>
      <c r="I121"/>
      <c r="J121"/>
      <c r="K121"/>
      <c r="L121"/>
      <c r="M121"/>
      <c r="N121"/>
      <c r="O121"/>
      <c r="P121"/>
      <c r="Q121"/>
      <c r="R121"/>
      <c r="S121"/>
      <c r="T121"/>
      <c r="U121"/>
      <c r="V121"/>
      <c r="W121"/>
    </row>
    <row r="122" spans="1:23" x14ac:dyDescent="0.35">
      <c r="A122"/>
      <c r="B122"/>
      <c r="C122"/>
      <c r="D122"/>
      <c r="E122"/>
      <c r="F122"/>
      <c r="G122"/>
      <c r="H122"/>
      <c r="I122"/>
      <c r="J122"/>
      <c r="K122"/>
      <c r="L122"/>
      <c r="M122"/>
      <c r="N122"/>
      <c r="O122"/>
      <c r="P122"/>
      <c r="Q122"/>
      <c r="R122"/>
      <c r="S122"/>
      <c r="T122"/>
      <c r="U122"/>
      <c r="V122"/>
      <c r="W122"/>
    </row>
  </sheetData>
  <mergeCells count="21">
    <mergeCell ref="I21:M21"/>
    <mergeCell ref="N21:R21"/>
    <mergeCell ref="C79:C81"/>
    <mergeCell ref="E2:G2"/>
    <mergeCell ref="E3:G3"/>
    <mergeCell ref="E4:G4"/>
    <mergeCell ref="D21:H21"/>
    <mergeCell ref="F47:K47"/>
    <mergeCell ref="M47:Q47"/>
    <mergeCell ref="R47:V47"/>
    <mergeCell ref="E77:G77"/>
    <mergeCell ref="K77:O77"/>
    <mergeCell ref="E114:G114"/>
    <mergeCell ref="K114:O114"/>
    <mergeCell ref="C116:C118"/>
    <mergeCell ref="E88:G88"/>
    <mergeCell ref="K88:O88"/>
    <mergeCell ref="C90:C92"/>
    <mergeCell ref="E101:G101"/>
    <mergeCell ref="K101:O101"/>
    <mergeCell ref="C103:C105"/>
  </mergeCells>
  <conditionalFormatting sqref="N23:R23">
    <cfRule type="cellIs" dxfId="51" priority="25" operator="lessThan">
      <formula>0</formula>
    </cfRule>
    <cfRule type="cellIs" dxfId="50" priority="26" operator="greaterThan">
      <formula>$C$23</formula>
    </cfRule>
  </conditionalFormatting>
  <conditionalFormatting sqref="M53:Q53">
    <cfRule type="expression" dxfId="49" priority="20">
      <formula>AND($F$52="Decrease",M$52&lt;G$52-$L$52)</formula>
    </cfRule>
    <cfRule type="expression" dxfId="48" priority="21">
      <formula>AND($F$52="Decrease",M$52&gt;G$52+$L$52)</formula>
    </cfRule>
    <cfRule type="expression" dxfId="47" priority="22">
      <formula>AND($F$52="Increase",M$52&lt;G$52-$L$52)</formula>
    </cfRule>
    <cfRule type="expression" dxfId="46" priority="23">
      <formula>AND($F$52="Increase",M$52&gt;G$52+$L$52)</formula>
    </cfRule>
  </conditionalFormatting>
  <conditionalFormatting sqref="E79:G81 K81:O81">
    <cfRule type="expression" dxfId="45" priority="17">
      <formula>E79="Evaluate"</formula>
    </cfRule>
    <cfRule type="expression" dxfId="44" priority="18">
      <formula>E79="Reconsider"</formula>
    </cfRule>
    <cfRule type="expression" dxfId="43" priority="19">
      <formula>E79="Maintain"</formula>
    </cfRule>
    <cfRule type="expression" dxfId="42" priority="24">
      <formula>E79="Optimize"</formula>
    </cfRule>
  </conditionalFormatting>
  <conditionalFormatting sqref="E90:G92 K92:O92">
    <cfRule type="expression" dxfId="41" priority="13">
      <formula>E90="Evaluate"</formula>
    </cfRule>
    <cfRule type="expression" dxfId="40" priority="14">
      <formula>E90="Reconsider"</formula>
    </cfRule>
    <cfRule type="expression" dxfId="39" priority="15">
      <formula>E90="Maintain"</formula>
    </cfRule>
    <cfRule type="expression" dxfId="38" priority="16">
      <formula>E90="Optimize"</formula>
    </cfRule>
  </conditionalFormatting>
  <conditionalFormatting sqref="E103:G105 K105:O105">
    <cfRule type="expression" dxfId="37" priority="9">
      <formula>E103="Evaluate"</formula>
    </cfRule>
    <cfRule type="expression" dxfId="36" priority="10">
      <formula>E103="Reconsider"</formula>
    </cfRule>
    <cfRule type="expression" dxfId="35" priority="11">
      <formula>E103="Maintain"</formula>
    </cfRule>
    <cfRule type="expression" dxfId="34" priority="12">
      <formula>E103="Optimize"</formula>
    </cfRule>
  </conditionalFormatting>
  <conditionalFormatting sqref="E116:G118 K118:O118">
    <cfRule type="expression" dxfId="33" priority="5">
      <formula>E116="Evaluate"</formula>
    </cfRule>
    <cfRule type="expression" dxfId="32" priority="6">
      <formula>E116="Reconsider"</formula>
    </cfRule>
    <cfRule type="expression" dxfId="31" priority="7">
      <formula>E116="Maintain"</formula>
    </cfRule>
    <cfRule type="expression" dxfId="30" priority="8">
      <formula>E116="Optimize"</formula>
    </cfRule>
  </conditionalFormatting>
  <conditionalFormatting sqref="R49:V52">
    <cfRule type="expression" dxfId="29" priority="1">
      <formula>AND($F49="Decrease", M49&gt;(G49+$L49))</formula>
    </cfRule>
    <cfRule type="expression" dxfId="28" priority="2">
      <formula>AND($F49="Decrease", M49&lt;(G49-$L49))</formula>
    </cfRule>
    <cfRule type="expression" dxfId="27" priority="3">
      <formula>AND($F49="Increase", M49&lt;(G49-$L49))</formula>
    </cfRule>
    <cfRule type="expression" dxfId="26" priority="4">
      <formula>AND($F49="Increase", M49&gt;(G49+$L49))</formula>
    </cfRule>
  </conditionalFormatting>
  <dataValidations count="1">
    <dataValidation type="list" allowBlank="1" showInputMessage="1" showErrorMessage="1" sqref="F49:F52" xr:uid="{00000000-0002-0000-0400-000000000000}">
      <formula1>Metricdirection</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22"/>
  <sheetViews>
    <sheetView showGridLines="0" zoomScale="80" zoomScaleNormal="80" workbookViewId="0">
      <pane ySplit="5" topLeftCell="A107" activePane="bottomLeft" state="frozen"/>
      <selection activeCell="I19" sqref="I19"/>
      <selection pane="bottomLeft" activeCell="P41" sqref="P41"/>
    </sheetView>
  </sheetViews>
  <sheetFormatPr defaultColWidth="9.1796875" defaultRowHeight="14.5" x14ac:dyDescent="0.35"/>
  <cols>
    <col min="1" max="1" width="5.81640625" style="46" customWidth="1"/>
    <col min="2" max="2" width="9.1796875" style="46" hidden="1" customWidth="1"/>
    <col min="3" max="9" width="13.1796875" style="46" customWidth="1"/>
    <col min="10" max="10" width="16.81640625" style="46" customWidth="1"/>
    <col min="11" max="17" width="13.1796875" style="46" customWidth="1"/>
    <col min="18" max="22" width="13.26953125" style="46" customWidth="1"/>
    <col min="23" max="23" width="16" style="46" customWidth="1"/>
    <col min="24" max="26" width="10.7265625" style="46" customWidth="1"/>
    <col min="27" max="16384" width="9.1796875" style="46"/>
  </cols>
  <sheetData>
    <row r="1" spans="1:30" ht="23.5" x14ac:dyDescent="0.55000000000000004">
      <c r="A1" s="38"/>
      <c r="B1" s="13"/>
      <c r="C1" s="70"/>
      <c r="D1" s="36"/>
      <c r="E1" s="37"/>
      <c r="F1" s="37"/>
      <c r="G1" s="37"/>
      <c r="H1" s="37"/>
      <c r="I1" s="37"/>
      <c r="J1" s="37"/>
      <c r="K1" s="37"/>
      <c r="L1" s="37"/>
      <c r="M1" s="37"/>
      <c r="N1" s="37"/>
      <c r="O1" s="37"/>
      <c r="P1" s="37"/>
      <c r="Q1" s="37"/>
      <c r="R1" s="37"/>
      <c r="S1" s="37"/>
      <c r="T1" s="38"/>
      <c r="U1" s="38"/>
      <c r="V1" s="38"/>
      <c r="W1" s="38"/>
      <c r="X1" s="60"/>
      <c r="Y1" s="60"/>
      <c r="Z1" s="60"/>
      <c r="AA1" s="60"/>
      <c r="AB1" s="60"/>
      <c r="AC1" s="60"/>
      <c r="AD1" s="60"/>
    </row>
    <row r="2" spans="1:30" x14ac:dyDescent="0.35">
      <c r="A2" s="38"/>
      <c r="B2" s="13"/>
      <c r="C2" s="77" t="s">
        <v>94</v>
      </c>
      <c r="D2" s="76"/>
      <c r="E2" s="210"/>
      <c r="F2" s="211"/>
      <c r="G2" s="212"/>
      <c r="H2" s="38"/>
      <c r="I2" s="38"/>
      <c r="J2" s="38"/>
      <c r="K2" s="38"/>
      <c r="L2" s="38"/>
      <c r="M2" s="38"/>
      <c r="N2" s="38"/>
      <c r="O2" s="38"/>
      <c r="P2" s="38"/>
      <c r="Q2" s="38"/>
      <c r="R2" s="38"/>
      <c r="S2" s="38"/>
      <c r="T2" s="38"/>
      <c r="U2" s="38"/>
      <c r="V2" s="38"/>
      <c r="W2" s="38"/>
      <c r="X2" s="60"/>
      <c r="Y2" s="60"/>
      <c r="Z2" s="60"/>
      <c r="AA2" s="60"/>
      <c r="AB2" s="60"/>
      <c r="AC2" s="60"/>
      <c r="AD2" s="60"/>
    </row>
    <row r="3" spans="1:30" ht="15" customHeight="1" x14ac:dyDescent="0.35">
      <c r="A3" s="38"/>
      <c r="B3" s="13"/>
      <c r="C3" s="71" t="s">
        <v>95</v>
      </c>
      <c r="D3" s="72"/>
      <c r="E3" s="213"/>
      <c r="F3" s="214"/>
      <c r="G3" s="215"/>
      <c r="H3" s="38"/>
      <c r="I3" s="38"/>
      <c r="J3" s="38"/>
      <c r="K3" s="38"/>
      <c r="L3" s="38"/>
      <c r="M3" s="38"/>
      <c r="N3" s="38"/>
      <c r="O3" s="38"/>
      <c r="P3" s="38"/>
      <c r="Q3" s="38"/>
      <c r="R3" s="38"/>
      <c r="S3" s="38"/>
      <c r="T3" s="38"/>
      <c r="U3" s="38"/>
      <c r="V3" s="38"/>
      <c r="W3" s="38"/>
      <c r="X3" s="60"/>
      <c r="Y3" s="60"/>
      <c r="Z3" s="60"/>
      <c r="AA3" s="60"/>
      <c r="AB3" s="60"/>
      <c r="AC3" s="60"/>
      <c r="AD3" s="60"/>
    </row>
    <row r="4" spans="1:30" s="62" customFormat="1" x14ac:dyDescent="0.35">
      <c r="A4" s="38"/>
      <c r="B4" s="20"/>
      <c r="C4" s="73" t="s">
        <v>80</v>
      </c>
      <c r="D4" s="74"/>
      <c r="E4" s="213"/>
      <c r="F4" s="214"/>
      <c r="G4" s="215"/>
      <c r="H4" s="38"/>
      <c r="I4" s="38"/>
      <c r="J4" s="38"/>
      <c r="K4" s="41"/>
      <c r="L4" s="38"/>
      <c r="M4" s="38"/>
      <c r="N4" s="38"/>
      <c r="O4" s="38"/>
      <c r="P4" s="38"/>
      <c r="Q4" s="38"/>
      <c r="R4" s="41"/>
      <c r="S4" s="38"/>
      <c r="T4" s="38"/>
      <c r="U4" s="38"/>
      <c r="V4" s="38"/>
      <c r="W4" s="38"/>
      <c r="X4" s="61"/>
      <c r="Y4" s="61"/>
      <c r="Z4" s="61"/>
      <c r="AA4" s="61"/>
      <c r="AB4" s="61"/>
      <c r="AC4" s="61"/>
      <c r="AD4" s="61"/>
    </row>
    <row r="5" spans="1:30" x14ac:dyDescent="0.35">
      <c r="A5" s="38"/>
      <c r="B5" s="13"/>
      <c r="C5" s="38"/>
      <c r="D5" s="39"/>
      <c r="E5" s="39"/>
      <c r="F5" s="40"/>
      <c r="G5" s="40"/>
      <c r="H5" s="40"/>
      <c r="I5" s="42"/>
      <c r="J5" s="42"/>
      <c r="K5" s="39"/>
      <c r="L5" s="39"/>
      <c r="M5" s="42"/>
      <c r="N5" s="39"/>
      <c r="O5" s="39"/>
      <c r="P5" s="43"/>
      <c r="Q5" s="44"/>
      <c r="R5" s="44"/>
      <c r="S5" s="39"/>
      <c r="T5" s="38"/>
      <c r="U5" s="38"/>
      <c r="V5" s="38"/>
      <c r="W5" s="38"/>
      <c r="X5" s="63"/>
      <c r="Y5" s="60"/>
      <c r="Z5" s="60"/>
      <c r="AA5" s="60"/>
      <c r="AB5" s="60"/>
      <c r="AC5" s="60"/>
      <c r="AD5" s="60"/>
    </row>
    <row r="6" spans="1:30" x14ac:dyDescent="0.35">
      <c r="A6"/>
      <c r="B6"/>
      <c r="C6"/>
      <c r="D6" s="7"/>
      <c r="E6" s="7"/>
      <c r="F6" s="7"/>
      <c r="G6" s="7"/>
      <c r="H6" s="7"/>
      <c r="I6" s="7"/>
      <c r="J6" s="7"/>
      <c r="K6" s="7"/>
      <c r="L6" s="7"/>
      <c r="M6" s="7"/>
      <c r="N6" s="7"/>
      <c r="O6" s="7"/>
      <c r="P6" s="7"/>
      <c r="Q6" s="7"/>
      <c r="R6" s="7"/>
      <c r="S6" s="7"/>
      <c r="T6" s="7"/>
      <c r="U6" s="7"/>
      <c r="V6" s="7"/>
      <c r="W6" s="7"/>
      <c r="X6" s="60"/>
      <c r="Y6" s="60"/>
      <c r="Z6" s="60"/>
      <c r="AA6" s="60"/>
      <c r="AB6" s="60"/>
      <c r="AC6" s="60"/>
      <c r="AD6" s="60"/>
    </row>
    <row r="7" spans="1:30" ht="18.5" x14ac:dyDescent="0.45">
      <c r="A7"/>
      <c r="B7"/>
      <c r="C7" s="2" t="s">
        <v>118</v>
      </c>
      <c r="D7" s="7"/>
      <c r="E7" s="7"/>
      <c r="F7" s="7"/>
      <c r="G7" s="7"/>
      <c r="H7" s="7"/>
      <c r="I7" s="7"/>
      <c r="J7" s="7"/>
      <c r="K7" s="7"/>
      <c r="L7" s="7"/>
      <c r="M7" s="7"/>
      <c r="N7" s="7"/>
      <c r="O7" s="7"/>
      <c r="P7" s="7"/>
      <c r="Q7" s="7"/>
      <c r="R7" s="7"/>
      <c r="S7" s="7"/>
      <c r="T7" s="7"/>
      <c r="U7" s="7"/>
      <c r="V7" s="7"/>
      <c r="W7" s="7"/>
      <c r="X7" s="60"/>
      <c r="Y7" s="60"/>
      <c r="Z7" s="60"/>
      <c r="AA7" s="60"/>
      <c r="AB7" s="60"/>
    </row>
    <row r="8" spans="1:30" ht="18.5" x14ac:dyDescent="0.45">
      <c r="A8"/>
      <c r="B8"/>
      <c r="C8" s="2"/>
      <c r="D8" s="7"/>
      <c r="E8" s="7"/>
      <c r="F8" s="7"/>
      <c r="G8" s="7"/>
      <c r="H8" s="7"/>
      <c r="I8" s="7"/>
      <c r="J8" s="7"/>
      <c r="K8" s="7"/>
      <c r="L8" s="7"/>
      <c r="M8" s="7"/>
      <c r="N8" s="7"/>
      <c r="O8" s="7"/>
      <c r="P8" s="7"/>
      <c r="Q8" s="7"/>
      <c r="R8" s="7"/>
      <c r="S8" s="7"/>
      <c r="T8" s="7"/>
      <c r="U8" s="7"/>
      <c r="V8" s="7"/>
      <c r="W8" s="7"/>
      <c r="X8" s="60"/>
      <c r="Y8" s="60"/>
      <c r="Z8" s="60"/>
      <c r="AA8" s="60"/>
      <c r="AB8" s="60"/>
    </row>
    <row r="9" spans="1:30" ht="18.5" x14ac:dyDescent="0.45">
      <c r="A9"/>
      <c r="B9"/>
      <c r="C9"/>
      <c r="D9" s="2"/>
      <c r="E9" s="7"/>
      <c r="F9" s="7"/>
      <c r="G9" s="7"/>
      <c r="H9" s="7"/>
      <c r="I9" s="7"/>
      <c r="J9" s="7"/>
      <c r="K9" s="7"/>
      <c r="L9" s="7"/>
      <c r="M9" s="7"/>
      <c r="N9" s="7"/>
      <c r="O9" s="7"/>
      <c r="P9" s="7"/>
      <c r="Q9" s="7"/>
      <c r="R9" s="7"/>
      <c r="S9" s="7"/>
      <c r="T9" s="7"/>
      <c r="U9" s="7"/>
      <c r="V9" s="7"/>
      <c r="W9" s="7"/>
      <c r="X9" s="60"/>
      <c r="Y9" s="60"/>
      <c r="Z9" s="60"/>
      <c r="AA9" s="60"/>
      <c r="AB9" s="60"/>
    </row>
    <row r="10" spans="1:30" ht="18.5" x14ac:dyDescent="0.45">
      <c r="A10"/>
      <c r="B10"/>
      <c r="C10" s="13"/>
      <c r="D10" s="33"/>
      <c r="E10" s="7"/>
      <c r="F10" s="7"/>
      <c r="G10" s="7"/>
      <c r="H10" s="7"/>
      <c r="I10" s="7"/>
      <c r="J10" s="7"/>
      <c r="K10" s="7"/>
      <c r="L10" s="7"/>
      <c r="M10" s="7"/>
      <c r="N10" s="45"/>
      <c r="O10" s="7"/>
      <c r="P10" s="7"/>
      <c r="Q10" s="7"/>
      <c r="R10" s="7"/>
      <c r="S10" s="7"/>
      <c r="T10" s="7"/>
      <c r="U10" s="7"/>
      <c r="V10" s="7"/>
      <c r="W10" s="7"/>
      <c r="X10" s="60"/>
      <c r="Y10" s="60"/>
      <c r="Z10" s="60"/>
      <c r="AA10" s="60"/>
      <c r="AB10" s="60"/>
    </row>
    <row r="11" spans="1:30" ht="18.5" x14ac:dyDescent="0.45">
      <c r="A11"/>
      <c r="B11"/>
      <c r="C11" s="7"/>
      <c r="D11" s="33"/>
      <c r="E11" s="7"/>
      <c r="F11" s="7"/>
      <c r="G11" s="7"/>
      <c r="H11" s="7"/>
      <c r="I11" s="7"/>
      <c r="J11" s="7"/>
      <c r="K11" s="7"/>
      <c r="L11" s="7"/>
      <c r="M11" s="7"/>
      <c r="N11" s="7"/>
      <c r="O11" s="7"/>
      <c r="P11" s="7"/>
      <c r="Q11" s="7"/>
      <c r="R11" s="7"/>
      <c r="S11" s="7"/>
      <c r="T11" s="7"/>
      <c r="U11" s="7"/>
      <c r="V11" s="7"/>
      <c r="W11" s="7"/>
      <c r="X11" s="60"/>
      <c r="Y11" s="60"/>
      <c r="Z11" s="60"/>
      <c r="AA11" s="60"/>
      <c r="AB11" s="60"/>
    </row>
    <row r="12" spans="1:30" ht="18.5" x14ac:dyDescent="0.45">
      <c r="A12"/>
      <c r="B12"/>
      <c r="C12" s="7"/>
      <c r="D12" s="2"/>
      <c r="E12" s="7"/>
      <c r="F12" s="7"/>
      <c r="G12" s="7"/>
      <c r="H12" s="7"/>
      <c r="I12" s="7"/>
      <c r="J12" s="7"/>
      <c r="K12" s="7"/>
      <c r="L12" s="7"/>
      <c r="M12" s="7"/>
      <c r="N12" s="7"/>
      <c r="O12" s="7"/>
      <c r="P12" s="7"/>
      <c r="Q12" s="7"/>
      <c r="R12" s="7"/>
      <c r="S12" s="7"/>
      <c r="T12" s="7"/>
      <c r="U12" s="7"/>
      <c r="V12" s="7"/>
      <c r="W12" s="7"/>
      <c r="X12" s="60"/>
      <c r="Y12" s="60"/>
      <c r="Z12" s="60"/>
      <c r="AA12" s="60"/>
      <c r="AB12" s="60"/>
    </row>
    <row r="13" spans="1:30" ht="18.5" x14ac:dyDescent="0.45">
      <c r="A13"/>
      <c r="B13"/>
      <c r="C13" s="7"/>
      <c r="D13" s="2"/>
      <c r="E13" s="7"/>
      <c r="F13" s="7"/>
      <c r="G13" s="7"/>
      <c r="H13" s="7"/>
      <c r="I13" s="7"/>
      <c r="J13" s="7"/>
      <c r="K13" s="7"/>
      <c r="L13" s="7"/>
      <c r="M13" s="7"/>
      <c r="N13" s="7"/>
      <c r="O13" s="7"/>
      <c r="P13" s="7"/>
      <c r="Q13" s="7"/>
      <c r="R13" s="7"/>
      <c r="S13" s="7"/>
      <c r="T13" s="7"/>
      <c r="U13" s="7"/>
      <c r="V13" s="7"/>
      <c r="W13" s="7"/>
      <c r="X13" s="60"/>
      <c r="Y13" s="60"/>
      <c r="Z13" s="60"/>
      <c r="AA13" s="60"/>
      <c r="AB13" s="60"/>
    </row>
    <row r="14" spans="1:30" ht="18.5" x14ac:dyDescent="0.45">
      <c r="A14"/>
      <c r="B14"/>
      <c r="C14" s="6"/>
      <c r="D14" s="2"/>
      <c r="E14" s="7"/>
      <c r="F14" s="7"/>
      <c r="G14" s="7"/>
      <c r="H14" s="7"/>
      <c r="I14" s="7"/>
      <c r="J14" s="7"/>
      <c r="K14" s="7"/>
      <c r="L14" s="7"/>
      <c r="M14" s="7"/>
      <c r="N14" s="7"/>
      <c r="O14" s="7"/>
      <c r="P14" s="7"/>
      <c r="Q14" s="7"/>
      <c r="R14" s="7"/>
      <c r="S14" s="7"/>
      <c r="T14" s="7"/>
      <c r="U14" s="7"/>
      <c r="V14" s="7"/>
      <c r="W14" s="7"/>
      <c r="X14" s="60"/>
      <c r="Y14" s="60"/>
      <c r="Z14" s="60"/>
      <c r="AA14" s="60"/>
      <c r="AB14" s="60"/>
    </row>
    <row r="15" spans="1:30" ht="18.5" x14ac:dyDescent="0.45">
      <c r="A15"/>
      <c r="B15"/>
      <c r="C15" s="7"/>
      <c r="D15" s="2"/>
      <c r="E15" s="7"/>
      <c r="F15" s="7"/>
      <c r="G15" s="7"/>
      <c r="H15" s="7"/>
      <c r="I15" s="7"/>
      <c r="J15" s="7"/>
      <c r="K15" s="7"/>
      <c r="L15" s="7"/>
      <c r="M15" s="7"/>
      <c r="N15" s="7"/>
      <c r="O15" s="7"/>
      <c r="P15" s="7"/>
      <c r="Q15" s="7"/>
      <c r="R15" s="7"/>
      <c r="S15" s="7"/>
      <c r="T15" s="7"/>
      <c r="U15" s="7"/>
      <c r="V15" s="7"/>
      <c r="W15" s="7"/>
      <c r="X15" s="60"/>
      <c r="Y15" s="60"/>
      <c r="Z15" s="60"/>
      <c r="AA15" s="60"/>
      <c r="AB15" s="60"/>
    </row>
    <row r="16" spans="1:30" ht="18.5" x14ac:dyDescent="0.45">
      <c r="A16"/>
      <c r="B16"/>
      <c r="C16" s="7"/>
      <c r="D16" s="2"/>
      <c r="E16" s="7"/>
      <c r="F16" s="7"/>
      <c r="G16" s="7"/>
      <c r="H16" s="7"/>
      <c r="I16" s="7"/>
      <c r="J16" s="7"/>
      <c r="K16" s="7"/>
      <c r="L16" s="7"/>
      <c r="M16" s="7"/>
      <c r="N16" s="7"/>
      <c r="O16" s="7"/>
      <c r="P16" s="7"/>
      <c r="Q16" s="7"/>
      <c r="R16" s="7"/>
      <c r="S16" s="7"/>
      <c r="T16" s="7"/>
      <c r="U16" s="7"/>
      <c r="V16" s="7"/>
      <c r="W16" s="7"/>
      <c r="X16" s="60"/>
      <c r="Y16" s="60"/>
      <c r="Z16" s="60"/>
      <c r="AA16" s="60"/>
      <c r="AB16" s="60"/>
    </row>
    <row r="17" spans="1:33" ht="18.5" x14ac:dyDescent="0.45">
      <c r="A17"/>
      <c r="B17"/>
      <c r="C17" s="7"/>
      <c r="D17" s="2"/>
      <c r="E17" s="7"/>
      <c r="F17" s="7"/>
      <c r="G17" s="7"/>
      <c r="H17" s="7"/>
      <c r="I17" s="7"/>
      <c r="J17" s="7"/>
      <c r="K17" s="7"/>
      <c r="L17" s="7"/>
      <c r="M17" s="7"/>
      <c r="N17" s="7"/>
      <c r="O17" s="7"/>
      <c r="P17" s="7"/>
      <c r="Q17" s="7"/>
      <c r="R17" s="7"/>
      <c r="S17" s="7"/>
      <c r="T17" s="7"/>
      <c r="U17" s="7"/>
      <c r="V17" s="7"/>
      <c r="W17" s="7"/>
      <c r="X17" s="60"/>
      <c r="Y17" s="60"/>
      <c r="Z17" s="60"/>
      <c r="AA17" s="60"/>
      <c r="AB17" s="60"/>
    </row>
    <row r="18" spans="1:33" ht="18.5" x14ac:dyDescent="0.45">
      <c r="A18"/>
      <c r="B18"/>
      <c r="C18" s="7"/>
      <c r="D18" s="2"/>
      <c r="E18" s="7"/>
      <c r="F18" s="7"/>
      <c r="G18" s="7"/>
      <c r="H18" s="7"/>
      <c r="I18" s="7"/>
      <c r="J18" s="7"/>
      <c r="K18" s="7"/>
      <c r="L18" s="7"/>
      <c r="M18" s="7"/>
      <c r="N18" s="7"/>
      <c r="O18" s="7"/>
      <c r="P18" s="7"/>
      <c r="Q18" s="7"/>
      <c r="R18" s="7"/>
      <c r="S18" s="7"/>
      <c r="T18" s="7"/>
      <c r="U18" s="7"/>
      <c r="V18" s="7"/>
      <c r="W18" s="7"/>
      <c r="X18" s="60"/>
      <c r="Y18" s="60"/>
      <c r="Z18" s="60"/>
      <c r="AA18" s="60"/>
      <c r="AB18" s="60"/>
    </row>
    <row r="19" spans="1:33" ht="18.5" x14ac:dyDescent="0.45">
      <c r="A19"/>
      <c r="B19"/>
      <c r="C19" s="7"/>
      <c r="D19" s="2"/>
      <c r="E19" s="7"/>
      <c r="F19" s="7"/>
      <c r="G19" s="7"/>
      <c r="H19" s="7"/>
      <c r="I19" s="7"/>
      <c r="J19" s="7"/>
      <c r="K19" s="7"/>
      <c r="L19" s="7"/>
      <c r="M19" s="7"/>
      <c r="N19" s="7"/>
      <c r="O19" s="7"/>
      <c r="P19" s="7"/>
      <c r="Q19" s="7"/>
      <c r="R19" s="7"/>
      <c r="S19" s="7"/>
      <c r="T19" s="7"/>
      <c r="U19" s="7"/>
      <c r="V19" s="7"/>
      <c r="W19" s="7"/>
      <c r="X19" s="60"/>
      <c r="Y19" s="60"/>
      <c r="Z19" s="60"/>
      <c r="AA19" s="60"/>
      <c r="AB19" s="60"/>
    </row>
    <row r="20" spans="1:33" ht="15" thickBot="1" x14ac:dyDescent="0.4">
      <c r="A20"/>
      <c r="B20"/>
      <c r="C20" s="35" t="s">
        <v>67</v>
      </c>
      <c r="D20"/>
      <c r="E20"/>
      <c r="F20"/>
      <c r="G20"/>
      <c r="H20"/>
      <c r="I20"/>
      <c r="J20"/>
      <c r="K20"/>
      <c r="L20"/>
      <c r="M20"/>
      <c r="N20"/>
      <c r="O20"/>
      <c r="P20"/>
      <c r="Q20"/>
      <c r="R20"/>
      <c r="S20"/>
      <c r="T20"/>
      <c r="U20"/>
      <c r="V20"/>
      <c r="W20"/>
    </row>
    <row r="21" spans="1:33" ht="30" customHeight="1" x14ac:dyDescent="0.35">
      <c r="A21"/>
      <c r="B21"/>
      <c r="C21" s="96" t="s">
        <v>74</v>
      </c>
      <c r="D21" s="206" t="s">
        <v>2</v>
      </c>
      <c r="E21" s="207"/>
      <c r="F21" s="207"/>
      <c r="G21" s="207"/>
      <c r="H21" s="208"/>
      <c r="I21" s="206" t="s">
        <v>3</v>
      </c>
      <c r="J21" s="207"/>
      <c r="K21" s="207"/>
      <c r="L21" s="207"/>
      <c r="M21" s="208"/>
      <c r="N21" s="206" t="s">
        <v>87</v>
      </c>
      <c r="O21" s="207"/>
      <c r="P21" s="207"/>
      <c r="Q21" s="207"/>
      <c r="R21" s="208"/>
      <c r="S21"/>
      <c r="T21"/>
      <c r="U21"/>
      <c r="V21"/>
      <c r="W21"/>
      <c r="AC21" s="64"/>
      <c r="AD21" s="65"/>
    </row>
    <row r="22" spans="1:33" s="67" customFormat="1" ht="15" customHeight="1" x14ac:dyDescent="0.35">
      <c r="A22" s="29"/>
      <c r="B22" s="29"/>
      <c r="C22" s="155" t="s">
        <v>58</v>
      </c>
      <c r="D22" s="156" t="str">
        <f>IF($E$4="","Y1",$E$4)</f>
        <v>Y1</v>
      </c>
      <c r="E22" s="152" t="str">
        <f>IF($E$4="","Y2",D$22+1)</f>
        <v>Y2</v>
      </c>
      <c r="F22" s="152" t="str">
        <f>IF($E$4="","Y3",E$22+1)</f>
        <v>Y3</v>
      </c>
      <c r="G22" s="152" t="str">
        <f>IF($E$4="","Y4",F$22+1)</f>
        <v>Y4</v>
      </c>
      <c r="H22" s="154" t="str">
        <f>IF($E$4="","Y5",G$22+1)</f>
        <v>Y5</v>
      </c>
      <c r="I22" s="156" t="str">
        <f>D$22</f>
        <v>Y1</v>
      </c>
      <c r="J22" s="152" t="str">
        <f t="shared" ref="J22:M22" si="0">E$22</f>
        <v>Y2</v>
      </c>
      <c r="K22" s="152" t="str">
        <f t="shared" si="0"/>
        <v>Y3</v>
      </c>
      <c r="L22" s="152" t="str">
        <f t="shared" si="0"/>
        <v>Y4</v>
      </c>
      <c r="M22" s="154" t="str">
        <f t="shared" si="0"/>
        <v>Y5</v>
      </c>
      <c r="N22" s="156" t="str">
        <f>D$22</f>
        <v>Y1</v>
      </c>
      <c r="O22" s="152" t="str">
        <f t="shared" ref="O22:Q22" si="1">E$22</f>
        <v>Y2</v>
      </c>
      <c r="P22" s="152" t="str">
        <f t="shared" si="1"/>
        <v>Y3</v>
      </c>
      <c r="Q22" s="152" t="str">
        <f t="shared" si="1"/>
        <v>Y4</v>
      </c>
      <c r="R22" s="154" t="str">
        <f>H$22</f>
        <v>Y5</v>
      </c>
      <c r="S22" s="29"/>
      <c r="T22" s="29"/>
      <c r="U22" s="29"/>
      <c r="V22" s="29"/>
      <c r="W22" s="29"/>
      <c r="X22" s="66"/>
      <c r="Y22" s="66"/>
      <c r="Z22" s="66"/>
      <c r="AA22" s="66"/>
      <c r="AB22" s="66"/>
      <c r="AC22" s="66"/>
      <c r="AD22" s="66"/>
      <c r="AE22" s="66"/>
      <c r="AF22" s="66"/>
      <c r="AG22" s="66"/>
    </row>
    <row r="23" spans="1:33" ht="14.25" customHeight="1" thickBot="1" x14ac:dyDescent="0.4">
      <c r="A23"/>
      <c r="B23"/>
      <c r="C23" s="97"/>
      <c r="D23" s="78"/>
      <c r="E23" s="79"/>
      <c r="F23" s="79"/>
      <c r="G23" s="79"/>
      <c r="H23" s="80"/>
      <c r="I23" s="78"/>
      <c r="J23" s="79"/>
      <c r="K23" s="79"/>
      <c r="L23" s="79"/>
      <c r="M23" s="80"/>
      <c r="N23" s="140">
        <f>I23-D23</f>
        <v>0</v>
      </c>
      <c r="O23" s="141">
        <f t="shared" ref="O23:Q23" si="2">J23-E23</f>
        <v>0</v>
      </c>
      <c r="P23" s="141">
        <f t="shared" si="2"/>
        <v>0</v>
      </c>
      <c r="Q23" s="141">
        <f t="shared" si="2"/>
        <v>0</v>
      </c>
      <c r="R23" s="142">
        <f>M23-H23</f>
        <v>0</v>
      </c>
      <c r="S23"/>
      <c r="T23"/>
      <c r="U23"/>
      <c r="V23"/>
      <c r="W23"/>
      <c r="X23" s="68"/>
      <c r="Y23" s="68"/>
      <c r="Z23" s="68"/>
      <c r="AA23" s="68"/>
      <c r="AB23" s="68"/>
      <c r="AC23" s="69"/>
      <c r="AD23" s="68"/>
      <c r="AE23" s="69"/>
      <c r="AF23" s="68"/>
      <c r="AG23" s="69"/>
    </row>
    <row r="24" spans="1:33" ht="15" customHeight="1" x14ac:dyDescent="0.35">
      <c r="A24"/>
      <c r="B24"/>
      <c r="C24" s="23"/>
      <c r="D24" s="24"/>
      <c r="E24" s="24"/>
      <c r="F24" s="24"/>
      <c r="G24" s="24"/>
      <c r="H24" s="24"/>
      <c r="I24" s="24"/>
      <c r="J24" s="24"/>
      <c r="K24" s="24"/>
      <c r="L24" s="24"/>
      <c r="M24" s="24"/>
      <c r="N24" s="25"/>
      <c r="O24" s="25"/>
      <c r="P24" s="25"/>
      <c r="Q24" s="25"/>
      <c r="R24" s="25"/>
      <c r="S24" s="6"/>
      <c r="T24" s="6"/>
      <c r="U24" s="6"/>
      <c r="V24" s="6"/>
      <c r="W24" s="6"/>
      <c r="X24" s="68"/>
      <c r="Y24" s="68"/>
      <c r="Z24" s="68"/>
      <c r="AA24" s="68"/>
      <c r="AB24" s="68"/>
      <c r="AC24" s="69"/>
      <c r="AD24" s="68"/>
      <c r="AE24" s="69"/>
      <c r="AF24" s="68"/>
      <c r="AG24" s="69"/>
    </row>
    <row r="25" spans="1:33" s="60" customFormat="1" ht="15" customHeight="1" thickBot="1" x14ac:dyDescent="0.4">
      <c r="A25" s="30"/>
      <c r="B25" s="30"/>
      <c r="C25" s="55"/>
      <c r="D25" s="56"/>
      <c r="E25" s="56"/>
      <c r="F25" s="56"/>
      <c r="G25" s="56"/>
      <c r="H25" s="56"/>
      <c r="I25" s="56"/>
      <c r="J25" s="56"/>
      <c r="K25" s="56"/>
      <c r="L25" s="56"/>
      <c r="M25" s="56"/>
      <c r="N25" s="57"/>
      <c r="O25" s="57"/>
      <c r="P25" s="57"/>
      <c r="Q25" s="57"/>
      <c r="R25" s="57"/>
      <c r="S25" s="31"/>
      <c r="T25" s="31"/>
      <c r="U25" s="31"/>
      <c r="V25" s="31"/>
      <c r="W25" s="31"/>
      <c r="X25" s="68"/>
      <c r="Y25" s="68"/>
      <c r="Z25" s="68"/>
      <c r="AA25" s="68"/>
      <c r="AB25" s="68"/>
      <c r="AC25" s="69"/>
      <c r="AD25" s="68"/>
      <c r="AE25" s="69"/>
      <c r="AF25" s="68"/>
      <c r="AG25" s="69"/>
    </row>
    <row r="26" spans="1:33" x14ac:dyDescent="0.35">
      <c r="A26"/>
      <c r="B26"/>
      <c r="C26"/>
      <c r="D26"/>
      <c r="E26"/>
      <c r="F26"/>
      <c r="G26"/>
      <c r="H26"/>
      <c r="I26"/>
      <c r="J26"/>
      <c r="K26"/>
      <c r="L26"/>
      <c r="M26"/>
      <c r="N26" s="14"/>
      <c r="O26" s="14"/>
      <c r="P26" s="14"/>
      <c r="Q26" s="14"/>
      <c r="R26" s="14"/>
      <c r="S26"/>
      <c r="T26"/>
      <c r="U26"/>
      <c r="V26"/>
      <c r="W26"/>
      <c r="X26" s="68"/>
      <c r="Y26" s="68"/>
      <c r="Z26" s="68"/>
      <c r="AA26" s="68"/>
      <c r="AB26" s="68"/>
      <c r="AC26" s="69"/>
      <c r="AD26" s="68"/>
      <c r="AE26" s="69"/>
      <c r="AF26" s="68"/>
      <c r="AG26" s="69"/>
    </row>
    <row r="27" spans="1:33" ht="18.5" x14ac:dyDescent="0.45">
      <c r="A27"/>
      <c r="B27"/>
      <c r="C27" s="2" t="s">
        <v>119</v>
      </c>
      <c r="D27" s="2"/>
      <c r="E27"/>
      <c r="F27"/>
      <c r="G27"/>
      <c r="H27"/>
      <c r="I27"/>
      <c r="J27"/>
      <c r="K27"/>
      <c r="L27"/>
      <c r="M27"/>
      <c r="N27" s="8"/>
      <c r="O27" s="9"/>
      <c r="P27"/>
      <c r="Q27"/>
      <c r="R27"/>
      <c r="S27"/>
      <c r="T27"/>
      <c r="U27"/>
      <c r="V27"/>
      <c r="W27"/>
    </row>
    <row r="28" spans="1:33" ht="18.5" x14ac:dyDescent="0.45">
      <c r="A28"/>
      <c r="B28"/>
      <c r="C28" s="2"/>
      <c r="D28" s="2"/>
      <c r="E28"/>
      <c r="F28"/>
      <c r="G28"/>
      <c r="H28"/>
      <c r="I28"/>
      <c r="J28"/>
      <c r="K28"/>
      <c r="L28"/>
      <c r="M28"/>
      <c r="N28" s="8"/>
      <c r="O28" s="9"/>
      <c r="P28"/>
      <c r="Q28"/>
      <c r="R28"/>
      <c r="S28"/>
      <c r="T28"/>
      <c r="U28"/>
      <c r="V28"/>
      <c r="W28"/>
    </row>
    <row r="29" spans="1:33" ht="18.5" x14ac:dyDescent="0.45">
      <c r="A29"/>
      <c r="B29"/>
      <c r="C29" s="34"/>
      <c r="D29" s="33"/>
      <c r="E29"/>
      <c r="F29"/>
      <c r="G29"/>
      <c r="H29"/>
      <c r="I29"/>
      <c r="J29"/>
      <c r="K29"/>
      <c r="L29"/>
      <c r="M29"/>
      <c r="N29" s="8"/>
      <c r="O29" s="9"/>
      <c r="P29"/>
      <c r="Q29"/>
      <c r="R29"/>
      <c r="S29"/>
      <c r="T29"/>
      <c r="U29"/>
      <c r="V29"/>
      <c r="W29"/>
    </row>
    <row r="30" spans="1:33" ht="18.5" x14ac:dyDescent="0.45">
      <c r="A30"/>
      <c r="B30"/>
      <c r="C30" s="34"/>
      <c r="D30" s="33"/>
      <c r="E30"/>
      <c r="F30"/>
      <c r="G30"/>
      <c r="H30"/>
      <c r="I30"/>
      <c r="J30"/>
      <c r="K30"/>
      <c r="L30"/>
      <c r="M30"/>
      <c r="N30" s="8"/>
      <c r="O30" s="9"/>
      <c r="P30"/>
      <c r="Q30"/>
      <c r="R30"/>
      <c r="S30"/>
      <c r="T30"/>
      <c r="U30"/>
      <c r="V30"/>
      <c r="W30"/>
    </row>
    <row r="31" spans="1:33" ht="18.5" x14ac:dyDescent="0.45">
      <c r="A31"/>
      <c r="B31"/>
      <c r="C31" s="19"/>
      <c r="D31" s="2"/>
      <c r="E31"/>
      <c r="F31"/>
      <c r="G31"/>
      <c r="H31"/>
      <c r="I31"/>
      <c r="J31"/>
      <c r="K31"/>
      <c r="L31"/>
      <c r="M31"/>
      <c r="N31" s="8"/>
      <c r="O31" s="9"/>
      <c r="P31"/>
      <c r="Q31"/>
      <c r="R31"/>
      <c r="S31"/>
      <c r="T31"/>
      <c r="U31"/>
      <c r="V31"/>
      <c r="W31"/>
    </row>
    <row r="32" spans="1:33" ht="18.5" x14ac:dyDescent="0.45">
      <c r="A32"/>
      <c r="B32"/>
      <c r="C32" s="19"/>
      <c r="D32" s="2"/>
      <c r="E32"/>
      <c r="F32"/>
      <c r="G32"/>
      <c r="H32"/>
      <c r="I32"/>
      <c r="J32"/>
      <c r="K32"/>
      <c r="L32"/>
      <c r="M32"/>
      <c r="N32" s="8"/>
      <c r="O32" s="9"/>
      <c r="P32"/>
      <c r="Q32"/>
      <c r="R32"/>
      <c r="S32"/>
      <c r="T32"/>
      <c r="U32"/>
      <c r="V32"/>
      <c r="W32"/>
    </row>
    <row r="33" spans="1:23" ht="18.5" x14ac:dyDescent="0.45">
      <c r="A33"/>
      <c r="B33"/>
      <c r="C33" s="19"/>
      <c r="D33" s="2"/>
      <c r="E33"/>
      <c r="F33"/>
      <c r="G33"/>
      <c r="H33"/>
      <c r="I33"/>
      <c r="J33"/>
      <c r="K33"/>
      <c r="L33"/>
      <c r="M33"/>
      <c r="N33" s="8"/>
      <c r="O33" s="9"/>
      <c r="P33"/>
      <c r="Q33"/>
      <c r="R33"/>
      <c r="S33"/>
      <c r="T33"/>
      <c r="U33"/>
      <c r="V33"/>
      <c r="W33"/>
    </row>
    <row r="34" spans="1:23" ht="18.5" x14ac:dyDescent="0.45">
      <c r="A34"/>
      <c r="B34"/>
      <c r="C34" s="19"/>
      <c r="D34" s="2"/>
      <c r="E34"/>
      <c r="F34"/>
      <c r="G34"/>
      <c r="H34"/>
      <c r="I34"/>
      <c r="J34"/>
      <c r="K34"/>
      <c r="L34"/>
      <c r="M34"/>
      <c r="N34" s="8"/>
      <c r="O34" s="9"/>
      <c r="P34"/>
      <c r="Q34"/>
      <c r="R34"/>
      <c r="S34"/>
      <c r="T34"/>
      <c r="U34"/>
      <c r="V34"/>
      <c r="W34"/>
    </row>
    <row r="35" spans="1:23" ht="18.5" x14ac:dyDescent="0.45">
      <c r="A35"/>
      <c r="B35"/>
      <c r="C35" s="19"/>
      <c r="D35" s="2"/>
      <c r="E35"/>
      <c r="F35"/>
      <c r="G35"/>
      <c r="H35"/>
      <c r="I35"/>
      <c r="J35"/>
      <c r="K35"/>
      <c r="L35"/>
      <c r="M35"/>
      <c r="N35" s="8"/>
      <c r="O35" s="9"/>
      <c r="P35"/>
      <c r="Q35"/>
      <c r="R35"/>
      <c r="S35"/>
      <c r="T35"/>
      <c r="U35"/>
      <c r="V35"/>
      <c r="W35"/>
    </row>
    <row r="36" spans="1:23" ht="18.5" x14ac:dyDescent="0.45">
      <c r="A36"/>
      <c r="B36"/>
      <c r="C36" s="19"/>
      <c r="D36" s="2"/>
      <c r="E36"/>
      <c r="F36"/>
      <c r="G36"/>
      <c r="H36"/>
      <c r="I36"/>
      <c r="J36"/>
      <c r="K36"/>
      <c r="L36"/>
      <c r="M36"/>
      <c r="N36" s="8"/>
      <c r="O36" s="9"/>
      <c r="P36"/>
      <c r="Q36"/>
      <c r="R36"/>
      <c r="S36"/>
      <c r="T36"/>
      <c r="U36"/>
      <c r="V36"/>
      <c r="W36"/>
    </row>
    <row r="37" spans="1:23" ht="18.5" x14ac:dyDescent="0.45">
      <c r="A37"/>
      <c r="B37"/>
      <c r="C37" s="19"/>
      <c r="D37" s="2"/>
      <c r="E37"/>
      <c r="F37"/>
      <c r="G37"/>
      <c r="H37"/>
      <c r="I37"/>
      <c r="J37"/>
      <c r="K37"/>
      <c r="L37"/>
      <c r="M37"/>
      <c r="N37" s="8"/>
      <c r="O37" s="9"/>
      <c r="P37"/>
      <c r="Q37"/>
      <c r="R37"/>
      <c r="S37"/>
      <c r="T37"/>
      <c r="U37"/>
      <c r="V37"/>
      <c r="W37"/>
    </row>
    <row r="38" spans="1:23" ht="18.5" x14ac:dyDescent="0.45">
      <c r="A38"/>
      <c r="B38"/>
      <c r="C38" s="19"/>
      <c r="D38" s="2"/>
      <c r="E38"/>
      <c r="F38"/>
      <c r="G38"/>
      <c r="H38"/>
      <c r="I38"/>
      <c r="J38"/>
      <c r="K38"/>
      <c r="L38"/>
      <c r="M38"/>
      <c r="N38" s="8"/>
      <c r="O38" s="9"/>
      <c r="P38"/>
      <c r="Q38"/>
      <c r="R38"/>
      <c r="S38"/>
      <c r="T38"/>
      <c r="U38"/>
      <c r="V38"/>
      <c r="W38"/>
    </row>
    <row r="39" spans="1:23" ht="18.5" x14ac:dyDescent="0.45">
      <c r="A39"/>
      <c r="B39"/>
      <c r="C39" s="19"/>
      <c r="D39" s="2"/>
      <c r="E39"/>
      <c r="F39"/>
      <c r="G39"/>
      <c r="H39"/>
      <c r="I39"/>
      <c r="J39"/>
      <c r="K39"/>
      <c r="L39"/>
      <c r="M39"/>
      <c r="N39" s="8"/>
      <c r="O39" s="9"/>
      <c r="P39"/>
      <c r="Q39"/>
      <c r="R39"/>
      <c r="S39"/>
      <c r="T39"/>
      <c r="U39"/>
      <c r="V39"/>
      <c r="W39"/>
    </row>
    <row r="40" spans="1:23" ht="18.5" x14ac:dyDescent="0.45">
      <c r="A40"/>
      <c r="B40"/>
      <c r="C40" s="19"/>
      <c r="D40" s="2"/>
      <c r="E40"/>
      <c r="F40"/>
      <c r="G40"/>
      <c r="H40"/>
      <c r="I40"/>
      <c r="J40"/>
      <c r="K40"/>
      <c r="L40"/>
      <c r="M40"/>
      <c r="N40" s="8"/>
      <c r="O40" s="9"/>
      <c r="P40"/>
      <c r="Q40"/>
      <c r="R40"/>
      <c r="S40"/>
      <c r="T40"/>
      <c r="U40"/>
      <c r="V40"/>
      <c r="W40"/>
    </row>
    <row r="41" spans="1:23" ht="18.5" x14ac:dyDescent="0.45">
      <c r="A41"/>
      <c r="B41"/>
      <c r="C41" s="19"/>
      <c r="D41" s="2"/>
      <c r="E41"/>
      <c r="F41"/>
      <c r="G41"/>
      <c r="H41"/>
      <c r="I41"/>
      <c r="J41"/>
      <c r="K41"/>
      <c r="L41"/>
      <c r="M41"/>
      <c r="N41" s="8"/>
      <c r="O41" s="9"/>
      <c r="P41"/>
      <c r="Q41"/>
      <c r="R41"/>
      <c r="S41"/>
      <c r="T41"/>
      <c r="U41"/>
      <c r="V41"/>
      <c r="W41"/>
    </row>
    <row r="42" spans="1:23" ht="18.5" x14ac:dyDescent="0.45">
      <c r="A42"/>
      <c r="B42"/>
      <c r="C42" s="19"/>
      <c r="D42" s="2"/>
      <c r="E42"/>
      <c r="F42"/>
      <c r="G42"/>
      <c r="H42"/>
      <c r="I42"/>
      <c r="J42"/>
      <c r="K42"/>
      <c r="L42"/>
      <c r="M42"/>
      <c r="N42" s="8"/>
      <c r="O42" s="9"/>
      <c r="P42"/>
      <c r="Q42"/>
      <c r="R42"/>
      <c r="S42"/>
      <c r="T42"/>
      <c r="U42"/>
      <c r="V42"/>
      <c r="W42"/>
    </row>
    <row r="43" spans="1:23" ht="18.5" x14ac:dyDescent="0.45">
      <c r="A43"/>
      <c r="B43"/>
      <c r="C43" s="19"/>
      <c r="D43" s="2"/>
      <c r="E43"/>
      <c r="F43"/>
      <c r="G43"/>
      <c r="H43"/>
      <c r="I43"/>
      <c r="J43"/>
      <c r="K43"/>
      <c r="L43"/>
      <c r="M43"/>
      <c r="N43" s="8"/>
      <c r="O43" s="9"/>
      <c r="P43"/>
      <c r="Q43"/>
      <c r="R43"/>
      <c r="S43"/>
      <c r="T43"/>
      <c r="U43"/>
      <c r="V43"/>
      <c r="W43"/>
    </row>
    <row r="44" spans="1:23" ht="18.5" x14ac:dyDescent="0.45">
      <c r="A44"/>
      <c r="B44"/>
      <c r="C44" s="19"/>
      <c r="D44" s="2"/>
      <c r="E44"/>
      <c r="F44"/>
      <c r="G44"/>
      <c r="H44"/>
      <c r="I44"/>
      <c r="J44"/>
      <c r="K44"/>
      <c r="L44"/>
      <c r="M44"/>
      <c r="N44" s="8"/>
      <c r="O44" s="9"/>
      <c r="P44"/>
      <c r="Q44"/>
      <c r="R44"/>
      <c r="S44"/>
      <c r="T44"/>
      <c r="U44"/>
      <c r="V44"/>
      <c r="W44"/>
    </row>
    <row r="45" spans="1:23" ht="18.5" x14ac:dyDescent="0.45">
      <c r="A45"/>
      <c r="B45"/>
      <c r="C45" s="2"/>
      <c r="D45" s="2"/>
      <c r="E45"/>
      <c r="F45"/>
      <c r="G45"/>
      <c r="H45"/>
      <c r="I45"/>
      <c r="J45"/>
      <c r="K45"/>
      <c r="L45"/>
      <c r="M45"/>
      <c r="N45" s="8"/>
      <c r="O45" s="9"/>
      <c r="P45"/>
      <c r="Q45"/>
      <c r="R45"/>
      <c r="S45"/>
      <c r="T45"/>
      <c r="U45"/>
      <c r="V45"/>
      <c r="W45"/>
    </row>
    <row r="46" spans="1:23" ht="15" customHeight="1" thickBot="1" x14ac:dyDescent="0.5">
      <c r="A46"/>
      <c r="B46"/>
      <c r="C46" s="18" t="s">
        <v>121</v>
      </c>
      <c r="D46"/>
      <c r="E46" s="3"/>
      <c r="F46" s="3"/>
      <c r="G46" s="3"/>
      <c r="H46"/>
      <c r="I46"/>
      <c r="J46"/>
      <c r="K46"/>
      <c r="L46"/>
      <c r="M46"/>
      <c r="N46"/>
      <c r="O46"/>
      <c r="P46"/>
      <c r="Q46"/>
      <c r="R46"/>
      <c r="S46"/>
      <c r="T46"/>
      <c r="U46"/>
      <c r="V46"/>
      <c r="W46"/>
    </row>
    <row r="47" spans="1:23" ht="42.75" customHeight="1" x14ac:dyDescent="0.35">
      <c r="A47"/>
      <c r="B47"/>
      <c r="C47" s="98" t="s">
        <v>61</v>
      </c>
      <c r="D47" s="99" t="s">
        <v>50</v>
      </c>
      <c r="E47" s="100" t="s">
        <v>62</v>
      </c>
      <c r="F47" s="216" t="s">
        <v>49</v>
      </c>
      <c r="G47" s="217"/>
      <c r="H47" s="217"/>
      <c r="I47" s="217"/>
      <c r="J47" s="217"/>
      <c r="K47" s="218"/>
      <c r="L47" s="92" t="s">
        <v>74</v>
      </c>
      <c r="M47" s="206" t="s">
        <v>1</v>
      </c>
      <c r="N47" s="207"/>
      <c r="O47" s="207"/>
      <c r="P47" s="207"/>
      <c r="Q47" s="207"/>
      <c r="R47" s="206" t="s">
        <v>120</v>
      </c>
      <c r="S47" s="207"/>
      <c r="T47" s="207"/>
      <c r="U47" s="207"/>
      <c r="V47" s="208"/>
      <c r="W47"/>
    </row>
    <row r="48" spans="1:23" s="49" customFormat="1" ht="57" customHeight="1" x14ac:dyDescent="0.35">
      <c r="A48" s="18"/>
      <c r="B48" s="18"/>
      <c r="C48" s="151" t="s">
        <v>0</v>
      </c>
      <c r="D48" s="152" t="s">
        <v>4</v>
      </c>
      <c r="E48" s="153" t="s">
        <v>63</v>
      </c>
      <c r="F48" s="151" t="s">
        <v>75</v>
      </c>
      <c r="G48" s="152" t="str">
        <f>D$22</f>
        <v>Y1</v>
      </c>
      <c r="H48" s="152" t="str">
        <f t="shared" ref="H48:K48" si="3">E$22</f>
        <v>Y2</v>
      </c>
      <c r="I48" s="152" t="str">
        <f t="shared" si="3"/>
        <v>Y3</v>
      </c>
      <c r="J48" s="152" t="str">
        <f t="shared" si="3"/>
        <v>Y4</v>
      </c>
      <c r="K48" s="154" t="str">
        <f t="shared" si="3"/>
        <v>Y5</v>
      </c>
      <c r="L48" s="155" t="s">
        <v>58</v>
      </c>
      <c r="M48" s="156" t="str">
        <f>D$22</f>
        <v>Y1</v>
      </c>
      <c r="N48" s="152" t="str">
        <f t="shared" ref="N48:Q48" si="4">E$22</f>
        <v>Y2</v>
      </c>
      <c r="O48" s="152" t="str">
        <f t="shared" si="4"/>
        <v>Y3</v>
      </c>
      <c r="P48" s="152" t="str">
        <f t="shared" si="4"/>
        <v>Y4</v>
      </c>
      <c r="Q48" s="152" t="str">
        <f t="shared" si="4"/>
        <v>Y5</v>
      </c>
      <c r="R48" s="158" t="str">
        <f>I$22</f>
        <v>Y1</v>
      </c>
      <c r="S48" s="159" t="str">
        <f t="shared" ref="S48:V48" si="5">J$22</f>
        <v>Y2</v>
      </c>
      <c r="T48" s="159" t="str">
        <f t="shared" si="5"/>
        <v>Y3</v>
      </c>
      <c r="U48" s="159" t="str">
        <f t="shared" si="5"/>
        <v>Y4</v>
      </c>
      <c r="V48" s="154" t="str">
        <f t="shared" si="5"/>
        <v>Y5</v>
      </c>
      <c r="W48" s="18"/>
    </row>
    <row r="49" spans="1:23" x14ac:dyDescent="0.35">
      <c r="A49"/>
      <c r="B49"/>
      <c r="C49" s="88"/>
      <c r="D49" s="15"/>
      <c r="E49" s="82"/>
      <c r="F49" s="81" t="s">
        <v>51</v>
      </c>
      <c r="G49" s="15"/>
      <c r="H49" s="15"/>
      <c r="I49" s="15"/>
      <c r="J49" s="15"/>
      <c r="K49" s="82"/>
      <c r="L49" s="93"/>
      <c r="M49" s="88"/>
      <c r="N49" s="15"/>
      <c r="O49" s="15"/>
      <c r="P49" s="15"/>
      <c r="Q49" s="144"/>
      <c r="R49" s="139" t="str">
        <f t="shared" ref="R49:V52" si="6">IF(M49="","",M49-G49)</f>
        <v/>
      </c>
      <c r="S49" s="146" t="str">
        <f t="shared" si="6"/>
        <v/>
      </c>
      <c r="T49" s="146" t="str">
        <f t="shared" si="6"/>
        <v/>
      </c>
      <c r="U49" s="146" t="str">
        <f t="shared" si="6"/>
        <v/>
      </c>
      <c r="V49" s="147" t="str">
        <f t="shared" si="6"/>
        <v/>
      </c>
      <c r="W49" s="12"/>
    </row>
    <row r="50" spans="1:23" x14ac:dyDescent="0.35">
      <c r="A50"/>
      <c r="B50"/>
      <c r="C50" s="88"/>
      <c r="D50" s="15"/>
      <c r="E50" s="84"/>
      <c r="F50" s="83" t="s">
        <v>52</v>
      </c>
      <c r="G50" s="1"/>
      <c r="H50" s="1"/>
      <c r="I50" s="1"/>
      <c r="J50" s="1"/>
      <c r="K50" s="84"/>
      <c r="L50" s="94"/>
      <c r="M50" s="88"/>
      <c r="N50" s="15"/>
      <c r="O50" s="15"/>
      <c r="P50" s="15"/>
      <c r="Q50" s="144"/>
      <c r="R50" s="139" t="str">
        <f t="shared" si="6"/>
        <v/>
      </c>
      <c r="S50" s="146" t="str">
        <f t="shared" si="6"/>
        <v/>
      </c>
      <c r="T50" s="146" t="str">
        <f t="shared" si="6"/>
        <v/>
      </c>
      <c r="U50" s="146" t="str">
        <f t="shared" si="6"/>
        <v/>
      </c>
      <c r="V50" s="147" t="str">
        <f t="shared" si="6"/>
        <v/>
      </c>
      <c r="W50" s="7"/>
    </row>
    <row r="51" spans="1:23" x14ac:dyDescent="0.35">
      <c r="A51"/>
      <c r="B51"/>
      <c r="C51" s="101"/>
      <c r="D51" s="1"/>
      <c r="E51" s="84"/>
      <c r="F51" s="83" t="s">
        <v>51</v>
      </c>
      <c r="G51" s="1"/>
      <c r="H51" s="1"/>
      <c r="I51" s="1"/>
      <c r="J51" s="1"/>
      <c r="K51" s="84"/>
      <c r="L51" s="94"/>
      <c r="M51" s="88"/>
      <c r="N51" s="15"/>
      <c r="O51" s="15"/>
      <c r="P51" s="15"/>
      <c r="Q51" s="144"/>
      <c r="R51" s="139" t="str">
        <f>IF(M51="","",M51-G51)</f>
        <v/>
      </c>
      <c r="S51" s="146" t="str">
        <f t="shared" si="6"/>
        <v/>
      </c>
      <c r="T51" s="146" t="str">
        <f t="shared" si="6"/>
        <v/>
      </c>
      <c r="U51" s="146" t="str">
        <f t="shared" si="6"/>
        <v/>
      </c>
      <c r="V51" s="147" t="str">
        <f t="shared" si="6"/>
        <v/>
      </c>
      <c r="W51" s="7"/>
    </row>
    <row r="52" spans="1:23" ht="15" thickBot="1" x14ac:dyDescent="0.4">
      <c r="A52"/>
      <c r="B52"/>
      <c r="C52" s="102"/>
      <c r="D52" s="86"/>
      <c r="E52" s="87"/>
      <c r="F52" s="85" t="s">
        <v>51</v>
      </c>
      <c r="G52" s="86"/>
      <c r="H52" s="86"/>
      <c r="I52" s="86"/>
      <c r="J52" s="86"/>
      <c r="K52" s="87"/>
      <c r="L52" s="95"/>
      <c r="M52" s="89"/>
      <c r="N52" s="90"/>
      <c r="O52" s="90"/>
      <c r="P52" s="90"/>
      <c r="Q52" s="145"/>
      <c r="R52" s="143" t="str">
        <f>IF(M52="","",M52-G52)</f>
        <v/>
      </c>
      <c r="S52" s="148" t="str">
        <f t="shared" si="6"/>
        <v/>
      </c>
      <c r="T52" s="148" t="str">
        <f t="shared" si="6"/>
        <v/>
      </c>
      <c r="U52" s="148" t="str">
        <f t="shared" si="6"/>
        <v/>
      </c>
      <c r="V52" s="149" t="str">
        <f t="shared" si="6"/>
        <v/>
      </c>
      <c r="W52" s="7"/>
    </row>
    <row r="53" spans="1:23" x14ac:dyDescent="0.35">
      <c r="A53"/>
      <c r="B53"/>
      <c r="C53"/>
      <c r="D53"/>
      <c r="E53"/>
      <c r="F53"/>
      <c r="G53"/>
      <c r="H53"/>
      <c r="I53"/>
      <c r="J53"/>
      <c r="K53"/>
      <c r="L53"/>
      <c r="M53"/>
      <c r="N53"/>
      <c r="O53"/>
      <c r="P53"/>
      <c r="Q53"/>
      <c r="R53"/>
      <c r="S53"/>
      <c r="T53"/>
      <c r="U53"/>
      <c r="V53"/>
      <c r="W53"/>
    </row>
    <row r="54" spans="1:23" s="60" customFormat="1" ht="15" thickBot="1" x14ac:dyDescent="0.4">
      <c r="A54" s="32"/>
      <c r="B54" s="32"/>
      <c r="C54" s="32"/>
      <c r="D54" s="32"/>
      <c r="E54" s="32"/>
      <c r="F54" s="32"/>
      <c r="G54" s="32"/>
      <c r="H54" s="32"/>
      <c r="I54" s="32"/>
      <c r="J54" s="32"/>
      <c r="K54" s="32"/>
      <c r="L54" s="32"/>
      <c r="M54" s="32"/>
      <c r="N54" s="32"/>
      <c r="O54" s="32"/>
      <c r="P54" s="32"/>
      <c r="Q54" s="32"/>
      <c r="R54" s="32"/>
      <c r="S54" s="32"/>
      <c r="T54" s="32"/>
      <c r="U54" s="32"/>
      <c r="V54" s="32"/>
      <c r="W54" s="32"/>
    </row>
    <row r="55" spans="1:23" ht="15" customHeight="1" thickTop="1" x14ac:dyDescent="0.45">
      <c r="A55"/>
      <c r="B55"/>
      <c r="C55" s="2"/>
      <c r="D55"/>
      <c r="E55" s="2"/>
      <c r="F55" s="2"/>
      <c r="G55"/>
      <c r="H55"/>
      <c r="I55"/>
      <c r="J55"/>
      <c r="K55"/>
      <c r="L55"/>
      <c r="M55"/>
      <c r="N55"/>
      <c r="O55"/>
      <c r="P55"/>
      <c r="Q55"/>
      <c r="R55"/>
      <c r="S55"/>
      <c r="T55"/>
      <c r="U55"/>
      <c r="V55"/>
      <c r="W55"/>
    </row>
    <row r="56" spans="1:23" ht="15" customHeight="1" x14ac:dyDescent="0.45">
      <c r="A56"/>
      <c r="B56"/>
      <c r="C56" s="2" t="s">
        <v>78</v>
      </c>
      <c r="D56"/>
      <c r="E56" s="2"/>
      <c r="F56" s="2"/>
      <c r="G56"/>
      <c r="H56"/>
      <c r="I56"/>
      <c r="J56"/>
      <c r="K56"/>
      <c r="L56"/>
      <c r="M56"/>
      <c r="N56"/>
      <c r="O56"/>
      <c r="P56"/>
      <c r="Q56"/>
      <c r="R56"/>
      <c r="S56"/>
      <c r="T56"/>
      <c r="U56"/>
      <c r="V56"/>
      <c r="W56"/>
    </row>
    <row r="57" spans="1:23" ht="15" customHeight="1" x14ac:dyDescent="0.45">
      <c r="A57"/>
      <c r="B57"/>
      <c r="C57" s="2"/>
      <c r="D57"/>
      <c r="E57" s="2"/>
      <c r="F57" s="2"/>
      <c r="G57"/>
      <c r="H57"/>
      <c r="I57"/>
      <c r="J57"/>
      <c r="K57"/>
      <c r="L57"/>
      <c r="M57"/>
      <c r="N57"/>
      <c r="O57"/>
      <c r="P57"/>
      <c r="Q57"/>
      <c r="R57"/>
      <c r="S57"/>
      <c r="T57"/>
      <c r="U57"/>
      <c r="V57"/>
      <c r="W57"/>
    </row>
    <row r="58" spans="1:23" ht="15" customHeight="1" x14ac:dyDescent="0.45">
      <c r="A58"/>
      <c r="B58"/>
      <c r="C58" s="19"/>
      <c r="D58"/>
      <c r="E58" s="2"/>
      <c r="F58" s="2"/>
      <c r="G58"/>
      <c r="H58"/>
      <c r="I58"/>
      <c r="J58"/>
      <c r="K58"/>
      <c r="L58"/>
      <c r="M58"/>
      <c r="N58"/>
      <c r="O58"/>
      <c r="P58"/>
      <c r="Q58"/>
      <c r="R58"/>
      <c r="S58"/>
      <c r="T58"/>
      <c r="U58"/>
      <c r="V58"/>
      <c r="W58"/>
    </row>
    <row r="59" spans="1:23" ht="15" customHeight="1" x14ac:dyDescent="0.45">
      <c r="A59"/>
      <c r="B59"/>
      <c r="C59" s="19"/>
      <c r="D59"/>
      <c r="E59" s="2"/>
      <c r="F59" s="2"/>
      <c r="G59"/>
      <c r="H59"/>
      <c r="I59"/>
      <c r="J59"/>
      <c r="K59"/>
      <c r="L59"/>
      <c r="M59"/>
      <c r="N59"/>
      <c r="O59"/>
      <c r="P59"/>
      <c r="Q59"/>
      <c r="R59"/>
      <c r="S59"/>
      <c r="T59"/>
      <c r="U59"/>
      <c r="V59"/>
      <c r="W59"/>
    </row>
    <row r="60" spans="1:23" ht="15" customHeight="1" x14ac:dyDescent="0.45">
      <c r="A60"/>
      <c r="B60"/>
      <c r="C60" s="58"/>
      <c r="D60"/>
      <c r="E60" s="2"/>
      <c r="F60" s="2"/>
      <c r="G60"/>
      <c r="H60"/>
      <c r="I60"/>
      <c r="J60"/>
      <c r="K60"/>
      <c r="L60"/>
      <c r="M60"/>
      <c r="N60"/>
      <c r="O60"/>
      <c r="P60"/>
      <c r="Q60"/>
      <c r="R60"/>
      <c r="S60"/>
      <c r="T60"/>
      <c r="U60"/>
      <c r="V60"/>
      <c r="W60"/>
    </row>
    <row r="61" spans="1:23" ht="15" customHeight="1" x14ac:dyDescent="0.45">
      <c r="A61"/>
      <c r="B61"/>
      <c r="C61"/>
      <c r="D61"/>
      <c r="E61" s="2"/>
      <c r="F61" s="2"/>
      <c r="G61"/>
      <c r="H61"/>
      <c r="I61"/>
      <c r="J61"/>
      <c r="K61"/>
      <c r="L61"/>
      <c r="M61"/>
      <c r="N61"/>
      <c r="O61"/>
      <c r="P61"/>
      <c r="Q61"/>
      <c r="R61"/>
      <c r="S61"/>
      <c r="T61"/>
      <c r="U61"/>
      <c r="V61"/>
      <c r="W61"/>
    </row>
    <row r="62" spans="1:23" ht="15" customHeight="1" x14ac:dyDescent="0.45">
      <c r="A62"/>
      <c r="B62"/>
      <c r="C62" s="19"/>
      <c r="D62"/>
      <c r="E62" s="2"/>
      <c r="F62" s="2"/>
      <c r="G62"/>
      <c r="H62"/>
      <c r="I62"/>
      <c r="J62"/>
      <c r="K62"/>
      <c r="L62"/>
      <c r="M62"/>
      <c r="N62"/>
      <c r="O62"/>
      <c r="P62"/>
      <c r="Q62"/>
      <c r="R62"/>
      <c r="S62"/>
      <c r="T62"/>
      <c r="U62"/>
      <c r="V62"/>
      <c r="W62"/>
    </row>
    <row r="63" spans="1:23" ht="15" customHeight="1" x14ac:dyDescent="0.45">
      <c r="A63"/>
      <c r="B63"/>
      <c r="C63" s="19"/>
      <c r="D63"/>
      <c r="E63" s="2"/>
      <c r="F63" s="2"/>
      <c r="G63"/>
      <c r="H63"/>
      <c r="I63"/>
      <c r="J63"/>
      <c r="K63"/>
      <c r="L63"/>
      <c r="M63"/>
      <c r="N63"/>
      <c r="O63"/>
      <c r="P63"/>
      <c r="Q63"/>
      <c r="R63"/>
      <c r="S63"/>
      <c r="T63"/>
      <c r="U63"/>
      <c r="V63"/>
      <c r="W63"/>
    </row>
    <row r="64" spans="1:23" ht="15" customHeight="1" x14ac:dyDescent="0.45">
      <c r="A64"/>
      <c r="B64"/>
      <c r="C64" s="19"/>
      <c r="D64"/>
      <c r="E64" s="2"/>
      <c r="F64" s="2"/>
      <c r="G64"/>
      <c r="H64"/>
      <c r="I64"/>
      <c r="J64"/>
      <c r="K64"/>
      <c r="L64"/>
      <c r="M64"/>
      <c r="N64"/>
      <c r="O64"/>
      <c r="P64"/>
      <c r="Q64"/>
      <c r="R64"/>
      <c r="S64"/>
      <c r="T64"/>
      <c r="U64"/>
      <c r="V64"/>
      <c r="W64"/>
    </row>
    <row r="65" spans="1:23" ht="15" customHeight="1" x14ac:dyDescent="0.45">
      <c r="A65"/>
      <c r="B65"/>
      <c r="C65"/>
      <c r="D65"/>
      <c r="E65" s="2"/>
      <c r="F65" s="2"/>
      <c r="G65"/>
      <c r="H65"/>
      <c r="I65"/>
      <c r="J65"/>
      <c r="K65"/>
      <c r="L65"/>
      <c r="M65"/>
      <c r="N65"/>
      <c r="O65"/>
      <c r="P65"/>
      <c r="Q65"/>
      <c r="R65"/>
      <c r="S65"/>
      <c r="T65"/>
      <c r="U65"/>
      <c r="V65"/>
      <c r="W65"/>
    </row>
    <row r="66" spans="1:23" ht="15" customHeight="1" x14ac:dyDescent="0.45">
      <c r="A66"/>
      <c r="B66"/>
      <c r="C66" s="19"/>
      <c r="D66"/>
      <c r="E66" s="2"/>
      <c r="F66" s="2"/>
      <c r="G66"/>
      <c r="H66"/>
      <c r="I66"/>
      <c r="J66"/>
      <c r="K66"/>
      <c r="L66"/>
      <c r="M66"/>
      <c r="N66"/>
      <c r="O66"/>
      <c r="P66"/>
      <c r="Q66"/>
      <c r="R66"/>
      <c r="S66"/>
      <c r="T66"/>
      <c r="U66"/>
      <c r="V66"/>
      <c r="W66"/>
    </row>
    <row r="67" spans="1:23" ht="15" customHeight="1" x14ac:dyDescent="0.45">
      <c r="A67"/>
      <c r="B67"/>
      <c r="C67" s="19"/>
      <c r="D67"/>
      <c r="E67" s="2"/>
      <c r="F67" s="2"/>
      <c r="G67"/>
      <c r="H67"/>
      <c r="I67"/>
      <c r="J67"/>
      <c r="K67"/>
      <c r="L67"/>
      <c r="M67"/>
      <c r="N67"/>
      <c r="O67"/>
      <c r="P67"/>
      <c r="Q67"/>
      <c r="R67"/>
      <c r="S67"/>
      <c r="T67"/>
      <c r="U67"/>
      <c r="V67"/>
      <c r="W67"/>
    </row>
    <row r="68" spans="1:23" ht="15" customHeight="1" x14ac:dyDescent="0.45">
      <c r="A68"/>
      <c r="B68"/>
      <c r="C68" s="19"/>
      <c r="D68"/>
      <c r="E68" s="2"/>
      <c r="F68" s="2"/>
      <c r="G68"/>
      <c r="H68"/>
      <c r="I68"/>
      <c r="J68"/>
      <c r="K68"/>
      <c r="L68"/>
      <c r="M68"/>
      <c r="N68"/>
      <c r="O68"/>
      <c r="P68"/>
      <c r="Q68"/>
      <c r="R68"/>
      <c r="S68"/>
      <c r="T68"/>
      <c r="U68"/>
      <c r="V68"/>
      <c r="W68"/>
    </row>
    <row r="69" spans="1:23" ht="15" customHeight="1" x14ac:dyDescent="0.45">
      <c r="A69"/>
      <c r="B69"/>
      <c r="C69" s="19"/>
      <c r="D69"/>
      <c r="E69" s="2"/>
      <c r="F69" s="2"/>
      <c r="G69"/>
      <c r="H69"/>
      <c r="I69"/>
      <c r="J69"/>
      <c r="K69"/>
      <c r="L69"/>
      <c r="M69"/>
      <c r="N69"/>
      <c r="O69"/>
      <c r="P69"/>
      <c r="Q69"/>
      <c r="R69"/>
      <c r="S69"/>
      <c r="T69"/>
      <c r="U69"/>
      <c r="V69"/>
      <c r="W69"/>
    </row>
    <row r="70" spans="1:23" ht="15" customHeight="1" x14ac:dyDescent="0.45">
      <c r="A70"/>
      <c r="B70"/>
      <c r="C70" s="19"/>
      <c r="D70"/>
      <c r="E70" s="2"/>
      <c r="F70" s="2"/>
      <c r="G70"/>
      <c r="H70"/>
      <c r="I70"/>
      <c r="J70"/>
      <c r="K70"/>
      <c r="L70"/>
      <c r="M70"/>
      <c r="N70"/>
      <c r="O70"/>
      <c r="P70"/>
      <c r="Q70"/>
      <c r="R70"/>
      <c r="S70"/>
      <c r="T70"/>
      <c r="U70"/>
      <c r="V70"/>
      <c r="W70"/>
    </row>
    <row r="71" spans="1:23" ht="15" customHeight="1" x14ac:dyDescent="0.45">
      <c r="A71"/>
      <c r="B71"/>
      <c r="C71" s="19"/>
      <c r="D71"/>
      <c r="E71" s="2"/>
      <c r="F71" s="2"/>
      <c r="G71"/>
      <c r="H71"/>
      <c r="I71"/>
      <c r="J71"/>
      <c r="K71"/>
      <c r="L71"/>
      <c r="M71"/>
      <c r="N71"/>
      <c r="O71"/>
      <c r="P71"/>
      <c r="Q71"/>
      <c r="R71"/>
      <c r="S71"/>
      <c r="T71"/>
      <c r="U71"/>
      <c r="V71"/>
      <c r="W71"/>
    </row>
    <row r="72" spans="1:23" ht="15" customHeight="1" x14ac:dyDescent="0.45">
      <c r="A72"/>
      <c r="B72"/>
      <c r="C72" s="18" t="s">
        <v>84</v>
      </c>
      <c r="D72"/>
      <c r="E72" s="2"/>
      <c r="F72" s="2"/>
      <c r="G72"/>
      <c r="H72"/>
      <c r="I72"/>
      <c r="J72"/>
      <c r="K72"/>
      <c r="L72"/>
      <c r="M72"/>
      <c r="N72"/>
      <c r="O72" s="7"/>
      <c r="P72"/>
      <c r="Q72"/>
      <c r="R72"/>
      <c r="S72"/>
      <c r="T72"/>
      <c r="U72"/>
      <c r="V72"/>
      <c r="W72"/>
    </row>
    <row r="73" spans="1:23" ht="45" customHeight="1" x14ac:dyDescent="0.45">
      <c r="A73"/>
      <c r="B73"/>
      <c r="C73" s="157" t="s">
        <v>66</v>
      </c>
      <c r="D73" s="157" t="s">
        <v>60</v>
      </c>
      <c r="E73" s="157" t="s">
        <v>88</v>
      </c>
      <c r="F73" s="2"/>
      <c r="G73"/>
      <c r="H73"/>
      <c r="I73"/>
      <c r="J73"/>
      <c r="K73"/>
      <c r="L73"/>
      <c r="M73"/>
      <c r="N73"/>
      <c r="O73"/>
      <c r="P73"/>
      <c r="Q73"/>
      <c r="R73"/>
      <c r="S73"/>
      <c r="T73"/>
      <c r="U73"/>
      <c r="V73"/>
      <c r="W73"/>
    </row>
    <row r="74" spans="1:23" ht="45" customHeight="1" x14ac:dyDescent="0.45">
      <c r="A74"/>
      <c r="B74"/>
      <c r="C74" s="136">
        <f>$C$49</f>
        <v>0</v>
      </c>
      <c r="D74" s="136">
        <f>$D$49</f>
        <v>0</v>
      </c>
      <c r="E74" s="138" t="str">
        <f>$F$49</f>
        <v>Increase</v>
      </c>
      <c r="F74" s="2"/>
      <c r="G74"/>
      <c r="H74"/>
      <c r="I74"/>
      <c r="J74"/>
      <c r="K74"/>
      <c r="L74"/>
      <c r="M74"/>
      <c r="N74"/>
      <c r="O74"/>
      <c r="P74"/>
      <c r="Q74"/>
      <c r="R74"/>
      <c r="S74"/>
      <c r="T74"/>
      <c r="U74"/>
      <c r="V74"/>
      <c r="W74"/>
    </row>
    <row r="75" spans="1:23" ht="45" customHeight="1" x14ac:dyDescent="0.35">
      <c r="A75"/>
      <c r="B75"/>
      <c r="C75"/>
      <c r="D75"/>
      <c r="E75" s="18" t="s">
        <v>86</v>
      </c>
      <c r="F75"/>
      <c r="G75"/>
      <c r="H75"/>
      <c r="I75" s="7"/>
      <c r="J75" s="26"/>
      <c r="K75" s="35" t="s">
        <v>85</v>
      </c>
      <c r="L75" s="7"/>
      <c r="M75" s="7"/>
      <c r="N75" s="10"/>
      <c r="O75" s="7"/>
      <c r="P75"/>
      <c r="Q75"/>
      <c r="R75"/>
      <c r="S75"/>
      <c r="T75"/>
      <c r="U75"/>
      <c r="V75"/>
      <c r="W75"/>
    </row>
    <row r="76" spans="1:23" ht="45" hidden="1" customHeight="1" x14ac:dyDescent="0.35">
      <c r="A76"/>
      <c r="B76"/>
      <c r="C76"/>
      <c r="D76"/>
      <c r="E76" t="s">
        <v>54</v>
      </c>
      <c r="F76" t="s">
        <v>6</v>
      </c>
      <c r="G76" t="s">
        <v>59</v>
      </c>
      <c r="H76"/>
      <c r="I76" s="7"/>
      <c r="J76"/>
      <c r="K76"/>
      <c r="L76"/>
      <c r="M76" s="7"/>
      <c r="N76" s="7"/>
      <c r="O76" s="7"/>
      <c r="P76"/>
      <c r="Q76"/>
      <c r="R76"/>
      <c r="S76"/>
      <c r="T76"/>
      <c r="U76"/>
      <c r="V76"/>
      <c r="W76"/>
    </row>
    <row r="77" spans="1:23" ht="45" customHeight="1" x14ac:dyDescent="0.35">
      <c r="A77"/>
      <c r="B77"/>
      <c r="C77"/>
      <c r="D77"/>
      <c r="E77" s="200" t="s">
        <v>122</v>
      </c>
      <c r="F77" s="201"/>
      <c r="G77" s="202"/>
      <c r="H77" s="27"/>
      <c r="I77"/>
      <c r="J77" s="7"/>
      <c r="K77" s="200" t="s">
        <v>106</v>
      </c>
      <c r="L77" s="201"/>
      <c r="M77" s="201"/>
      <c r="N77" s="201"/>
      <c r="O77" s="202"/>
      <c r="P77"/>
      <c r="Q77"/>
      <c r="R77"/>
      <c r="S77"/>
      <c r="T77"/>
      <c r="U77"/>
      <c r="V77"/>
      <c r="W77"/>
    </row>
    <row r="78" spans="1:23" ht="45" customHeight="1" x14ac:dyDescent="0.35">
      <c r="A78"/>
      <c r="B78"/>
      <c r="C78" s="7"/>
      <c r="D78"/>
      <c r="E78" s="157" t="s">
        <v>54</v>
      </c>
      <c r="F78" s="157" t="s">
        <v>11</v>
      </c>
      <c r="G78" s="157" t="s">
        <v>55</v>
      </c>
      <c r="H78"/>
      <c r="I78"/>
      <c r="J78" s="6"/>
      <c r="K78" s="157" t="str">
        <f>D$22</f>
        <v>Y1</v>
      </c>
      <c r="L78" s="157" t="str">
        <f t="shared" ref="L78:O78" si="7">E$22</f>
        <v>Y2</v>
      </c>
      <c r="M78" s="157" t="str">
        <f t="shared" si="7"/>
        <v>Y3</v>
      </c>
      <c r="N78" s="157" t="str">
        <f t="shared" si="7"/>
        <v>Y4</v>
      </c>
      <c r="O78" s="157" t="str">
        <f t="shared" si="7"/>
        <v>Y5</v>
      </c>
      <c r="P78"/>
      <c r="Q78"/>
      <c r="R78"/>
      <c r="S78"/>
      <c r="T78"/>
      <c r="U78"/>
      <c r="V78"/>
      <c r="W78"/>
    </row>
    <row r="79" spans="1:23" ht="45" customHeight="1" x14ac:dyDescent="0.35">
      <c r="A79"/>
      <c r="B79" t="s">
        <v>59</v>
      </c>
      <c r="C79" s="209" t="s">
        <v>48</v>
      </c>
      <c r="D79" s="157" t="s">
        <v>56</v>
      </c>
      <c r="E79" s="52" t="str">
        <f>IF($E$74="Increase","Reconsider","Optimize")</f>
        <v>Reconsider</v>
      </c>
      <c r="F79" s="52" t="s">
        <v>10</v>
      </c>
      <c r="G79" s="54" t="str">
        <f>IF($E$74="Increase","Optimize", "Reconsider")</f>
        <v>Optimize</v>
      </c>
      <c r="H79"/>
      <c r="I79"/>
      <c r="J79" s="157" t="s">
        <v>5</v>
      </c>
      <c r="K79" s="136" t="str">
        <f>IF(N$23&gt;$C$23, "Greater than expected",IF(N$23&lt;0,"Lower than expected",IF(AND(0&lt;=N$23,N$23&lt;=$C$23),"On-track","Not enough information")))</f>
        <v>On-track</v>
      </c>
      <c r="L79" s="136" t="str">
        <f t="shared" ref="L79:O79" si="8">IF(O$23&gt;$C$23, "Greater than expected",IF(O$23&lt;0,"Lower than expected",IF(AND(0&lt;=O$23,O$23&lt;=$C$23),"On-track","Not enough information")))</f>
        <v>On-track</v>
      </c>
      <c r="M79" s="136" t="str">
        <f t="shared" si="8"/>
        <v>On-track</v>
      </c>
      <c r="N79" s="136" t="str">
        <f t="shared" si="8"/>
        <v>On-track</v>
      </c>
      <c r="O79" s="136" t="str">
        <f t="shared" si="8"/>
        <v>On-track</v>
      </c>
      <c r="P79"/>
      <c r="Q79"/>
      <c r="R79"/>
      <c r="S79"/>
      <c r="T79"/>
      <c r="U79"/>
      <c r="V79"/>
      <c r="W79"/>
    </row>
    <row r="80" spans="1:23" ht="45" customHeight="1" x14ac:dyDescent="0.35">
      <c r="A80"/>
      <c r="B80" t="s">
        <v>6</v>
      </c>
      <c r="C80" s="209"/>
      <c r="D80" s="157" t="s">
        <v>11</v>
      </c>
      <c r="E80" s="53" t="str">
        <f>IF($E$74="Increase","Reconsider","Maintain")</f>
        <v>Reconsider</v>
      </c>
      <c r="F80" s="53" t="s">
        <v>9</v>
      </c>
      <c r="G80" s="54" t="str">
        <f>IF($E$74="Increase","Maintain","Reconsider")</f>
        <v>Maintain</v>
      </c>
      <c r="H80"/>
      <c r="I80"/>
      <c r="J80" s="157" t="s">
        <v>123</v>
      </c>
      <c r="K80" s="136" t="str">
        <f>IF(M$49&gt;(G$49+$L$49),"Greater than expected",IF(M$49&lt;(G$49-$L$49),"Lower than expected",IF(M$49="","Not enough information","On-track")))</f>
        <v>Not enough information</v>
      </c>
      <c r="L80" s="136" t="str">
        <f t="shared" ref="L80:O80" si="9">IF(N$49&gt;(H$49+$L$49),"Greater than expected",IF(N$49&lt;(H$49-$L$49),"Lower than expected",IF(N$49="","Not enough information","On-track")))</f>
        <v>Not enough information</v>
      </c>
      <c r="M80" s="136" t="str">
        <f t="shared" si="9"/>
        <v>Not enough information</v>
      </c>
      <c r="N80" s="136" t="str">
        <f t="shared" si="9"/>
        <v>Not enough information</v>
      </c>
      <c r="O80" s="136" t="str">
        <f t="shared" si="9"/>
        <v>Not enough information</v>
      </c>
      <c r="P80"/>
      <c r="Q80"/>
      <c r="R80"/>
      <c r="S80"/>
      <c r="T80"/>
      <c r="U80"/>
      <c r="V80"/>
      <c r="W80"/>
    </row>
    <row r="81" spans="1:23" ht="45" customHeight="1" x14ac:dyDescent="0.35">
      <c r="A81"/>
      <c r="B81" t="s">
        <v>54</v>
      </c>
      <c r="C81" s="209"/>
      <c r="D81" s="157" t="s">
        <v>57</v>
      </c>
      <c r="E81" s="53" t="str">
        <f>IF($E$74="Increase","Evaluate","Maintain")</f>
        <v>Evaluate</v>
      </c>
      <c r="F81" s="53" t="s">
        <v>9</v>
      </c>
      <c r="G81" s="51" t="str">
        <f>IF($E$74="Increase","Maintain","Evaluate")</f>
        <v>Maintain</v>
      </c>
      <c r="H81"/>
      <c r="I81"/>
      <c r="J81" s="157" t="s">
        <v>8</v>
      </c>
      <c r="K81" s="123" t="str">
        <f>IFERROR(INDEX($E$79:$G$81,MATCH(K79,$B$79:$B$81,0),MATCH(K80,$E$76:$G$76,0)),"Not enough information")</f>
        <v>Not enough information</v>
      </c>
      <c r="L81" s="123" t="str">
        <f t="shared" ref="L81:O81" si="10">IFERROR(INDEX($E$79:$G$81,MATCH(L79,$B$79:$B$81,0),MATCH(L80,$E$76:$G$76,0)),"Not enough information")</f>
        <v>Not enough information</v>
      </c>
      <c r="M81" s="123" t="str">
        <f t="shared" si="10"/>
        <v>Not enough information</v>
      </c>
      <c r="N81" s="123" t="str">
        <f t="shared" si="10"/>
        <v>Not enough information</v>
      </c>
      <c r="O81" s="123" t="str">
        <f t="shared" si="10"/>
        <v>Not enough information</v>
      </c>
      <c r="P81"/>
      <c r="Q81"/>
      <c r="R81"/>
      <c r="S81"/>
      <c r="T81"/>
      <c r="U81"/>
      <c r="V81"/>
      <c r="W81"/>
    </row>
    <row r="82" spans="1:23" s="60" customFormat="1" ht="45" customHeight="1" thickBot="1" x14ac:dyDescent="0.4">
      <c r="A82" s="30"/>
      <c r="B82" s="30"/>
      <c r="C82" s="30"/>
      <c r="D82" s="30"/>
      <c r="E82" s="31"/>
      <c r="F82" s="31"/>
      <c r="G82" s="31"/>
      <c r="H82" s="31"/>
      <c r="I82" s="31"/>
      <c r="J82" s="31"/>
      <c r="K82" s="31"/>
      <c r="L82" s="31"/>
      <c r="M82" s="31"/>
      <c r="N82" s="31"/>
      <c r="O82" s="31"/>
      <c r="P82" s="30"/>
      <c r="Q82" s="30"/>
      <c r="R82" s="30"/>
      <c r="S82" s="30"/>
      <c r="T82" s="30"/>
      <c r="U82" s="30"/>
      <c r="V82" s="30"/>
      <c r="W82" s="30"/>
    </row>
    <row r="83" spans="1:23" s="49" customFormat="1" ht="45" customHeight="1" x14ac:dyDescent="0.35">
      <c r="A83" s="18"/>
      <c r="B83" s="18"/>
      <c r="C83" s="18" t="s">
        <v>84</v>
      </c>
      <c r="D83" s="18"/>
      <c r="E83" s="35"/>
      <c r="F83" s="35"/>
      <c r="G83" s="35"/>
      <c r="H83" s="35"/>
      <c r="I83" s="35"/>
      <c r="J83" s="35"/>
      <c r="K83" s="35"/>
      <c r="L83" s="35"/>
      <c r="M83" s="35"/>
      <c r="N83" s="35"/>
      <c r="O83" s="35"/>
      <c r="P83" s="18"/>
      <c r="Q83" s="18"/>
      <c r="R83" s="18"/>
      <c r="S83" s="18"/>
      <c r="T83" s="18"/>
      <c r="U83" s="18"/>
      <c r="V83" s="18"/>
      <c r="W83" s="18"/>
    </row>
    <row r="84" spans="1:23" ht="45" customHeight="1" x14ac:dyDescent="0.35">
      <c r="A84"/>
      <c r="B84"/>
      <c r="C84" s="157" t="s">
        <v>66</v>
      </c>
      <c r="D84" s="157" t="s">
        <v>60</v>
      </c>
      <c r="E84" s="157" t="s">
        <v>88</v>
      </c>
      <c r="F84" s="6"/>
      <c r="G84"/>
      <c r="H84"/>
      <c r="I84" s="7"/>
      <c r="J84" s="7"/>
      <c r="K84" s="7"/>
      <c r="L84" s="7"/>
      <c r="M84" s="7"/>
      <c r="N84" s="7"/>
      <c r="O84" s="7"/>
      <c r="P84" s="7"/>
      <c r="Q84" s="7"/>
      <c r="R84"/>
      <c r="S84"/>
      <c r="T84"/>
      <c r="U84"/>
      <c r="V84"/>
      <c r="W84"/>
    </row>
    <row r="85" spans="1:23" ht="45" customHeight="1" x14ac:dyDescent="0.35">
      <c r="A85"/>
      <c r="B85"/>
      <c r="C85" s="136">
        <f>$C$50</f>
        <v>0</v>
      </c>
      <c r="D85" s="136">
        <f>$D$50</f>
        <v>0</v>
      </c>
      <c r="E85" s="136" t="str">
        <f>$F$50</f>
        <v>Decrease</v>
      </c>
      <c r="F85"/>
      <c r="G85"/>
      <c r="H85"/>
      <c r="I85"/>
      <c r="J85" s="7"/>
      <c r="K85" s="7"/>
      <c r="L85" s="7"/>
      <c r="M85" s="7"/>
      <c r="N85" s="7"/>
      <c r="O85" s="7"/>
      <c r="P85" s="7"/>
      <c r="Q85" s="7"/>
      <c r="R85"/>
      <c r="S85"/>
      <c r="T85"/>
      <c r="U85"/>
      <c r="V85"/>
      <c r="W85"/>
    </row>
    <row r="86" spans="1:23" ht="45" customHeight="1" x14ac:dyDescent="0.35">
      <c r="A86"/>
      <c r="B86"/>
      <c r="C86"/>
      <c r="D86"/>
      <c r="E86" s="18" t="s">
        <v>86</v>
      </c>
      <c r="F86"/>
      <c r="G86"/>
      <c r="H86"/>
      <c r="I86"/>
      <c r="J86" s="7"/>
      <c r="K86" s="35" t="s">
        <v>85</v>
      </c>
      <c r="L86"/>
      <c r="M86"/>
      <c r="N86"/>
      <c r="O86"/>
      <c r="P86" s="7"/>
      <c r="Q86" s="7"/>
      <c r="R86"/>
      <c r="S86"/>
      <c r="T86"/>
      <c r="U86"/>
      <c r="V86"/>
      <c r="W86"/>
    </row>
    <row r="87" spans="1:23" ht="45" hidden="1" customHeight="1" x14ac:dyDescent="0.35">
      <c r="A87"/>
      <c r="B87"/>
      <c r="C87"/>
      <c r="D87" s="7"/>
      <c r="E87" t="s">
        <v>54</v>
      </c>
      <c r="F87" t="s">
        <v>6</v>
      </c>
      <c r="G87" t="s">
        <v>59</v>
      </c>
      <c r="H87" s="4"/>
      <c r="I87"/>
      <c r="J87"/>
      <c r="K87"/>
      <c r="L87"/>
      <c r="M87"/>
      <c r="N87"/>
      <c r="O87"/>
      <c r="P87" s="7"/>
      <c r="Q87" s="7"/>
      <c r="R87"/>
      <c r="S87"/>
      <c r="T87"/>
      <c r="U87"/>
      <c r="V87"/>
      <c r="W87"/>
    </row>
    <row r="88" spans="1:23" ht="45" customHeight="1" x14ac:dyDescent="0.35">
      <c r="A88"/>
      <c r="B88"/>
      <c r="C88" s="7"/>
      <c r="D88" s="7"/>
      <c r="E88" s="200" t="s">
        <v>122</v>
      </c>
      <c r="F88" s="201"/>
      <c r="G88" s="202"/>
      <c r="H88"/>
      <c r="I88"/>
      <c r="J88" s="7"/>
      <c r="K88" s="200" t="s">
        <v>107</v>
      </c>
      <c r="L88" s="201"/>
      <c r="M88" s="201"/>
      <c r="N88" s="201"/>
      <c r="O88" s="202"/>
      <c r="P88" s="7"/>
      <c r="Q88" s="7"/>
      <c r="R88"/>
      <c r="S88"/>
      <c r="T88"/>
      <c r="U88"/>
      <c r="V88"/>
      <c r="W88"/>
    </row>
    <row r="89" spans="1:23" ht="45" customHeight="1" x14ac:dyDescent="0.35">
      <c r="A89"/>
      <c r="B89"/>
      <c r="C89" s="16"/>
      <c r="D89"/>
      <c r="E89" s="157" t="s">
        <v>54</v>
      </c>
      <c r="F89" s="157" t="s">
        <v>6</v>
      </c>
      <c r="G89" s="157" t="s">
        <v>55</v>
      </c>
      <c r="H89"/>
      <c r="I89"/>
      <c r="J89" s="6"/>
      <c r="K89" s="159" t="str">
        <f>D$22</f>
        <v>Y1</v>
      </c>
      <c r="L89" s="159" t="str">
        <f t="shared" ref="L89:O89" si="11">E$22</f>
        <v>Y2</v>
      </c>
      <c r="M89" s="159" t="str">
        <f t="shared" si="11"/>
        <v>Y3</v>
      </c>
      <c r="N89" s="159" t="str">
        <f t="shared" si="11"/>
        <v>Y4</v>
      </c>
      <c r="O89" s="159" t="str">
        <f t="shared" si="11"/>
        <v>Y5</v>
      </c>
      <c r="P89" s="7"/>
      <c r="Q89" s="7"/>
      <c r="R89"/>
      <c r="S89"/>
      <c r="T89"/>
      <c r="U89"/>
      <c r="V89"/>
      <c r="W89"/>
    </row>
    <row r="90" spans="1:23" ht="45" customHeight="1" x14ac:dyDescent="0.35">
      <c r="A90"/>
      <c r="B90" t="s">
        <v>59</v>
      </c>
      <c r="C90" s="203" t="s">
        <v>48</v>
      </c>
      <c r="D90" s="157" t="s">
        <v>59</v>
      </c>
      <c r="E90" s="52" t="str">
        <f>IF($E$85="Increase","Reconsider","Optimize")</f>
        <v>Optimize</v>
      </c>
      <c r="F90" s="52" t="s">
        <v>10</v>
      </c>
      <c r="G90" s="54" t="str">
        <f>IF($E$85="Increase","Optimize", "Reconsider")</f>
        <v>Reconsider</v>
      </c>
      <c r="H90"/>
      <c r="I90"/>
      <c r="J90" s="157" t="s">
        <v>5</v>
      </c>
      <c r="K90" s="136" t="str">
        <f>IF(N$23&gt;$C$23, "Greater than expected",IF(N$23&lt;0,"Lower than expected",IF(AND(0&lt;=N$23,N$23&lt;=$C$23),"On-track","Not enough information")))</f>
        <v>On-track</v>
      </c>
      <c r="L90" s="136" t="str">
        <f t="shared" ref="L90:O90" si="12">IF(O$23&gt;$C$23, "Greater than expected",IF(O$23&lt;0,"Lower than expected",IF(AND(0&lt;=O$23,O$23&lt;=$C$23),"On-track","Not enough information")))</f>
        <v>On-track</v>
      </c>
      <c r="M90" s="136" t="str">
        <f t="shared" si="12"/>
        <v>On-track</v>
      </c>
      <c r="N90" s="136" t="str">
        <f t="shared" si="12"/>
        <v>On-track</v>
      </c>
      <c r="O90" s="136" t="str">
        <f t="shared" si="12"/>
        <v>On-track</v>
      </c>
      <c r="P90"/>
      <c r="Q90"/>
      <c r="R90"/>
      <c r="S90"/>
      <c r="T90"/>
      <c r="U90"/>
      <c r="V90"/>
      <c r="W90"/>
    </row>
    <row r="91" spans="1:23" ht="45" customHeight="1" x14ac:dyDescent="0.35">
      <c r="A91"/>
      <c r="B91" s="50" t="s">
        <v>6</v>
      </c>
      <c r="C91" s="204"/>
      <c r="D91" s="157" t="s">
        <v>6</v>
      </c>
      <c r="E91" s="53" t="str">
        <f>IF($E$85="Increase","Reconsider","Maintain")</f>
        <v>Maintain</v>
      </c>
      <c r="F91" s="53" t="s">
        <v>9</v>
      </c>
      <c r="G91" s="54" t="str">
        <f>IF($E$85="Increase","Maintain","Reconsider")</f>
        <v>Reconsider</v>
      </c>
      <c r="H91"/>
      <c r="I91"/>
      <c r="J91" s="157" t="s">
        <v>123</v>
      </c>
      <c r="K91" s="136" t="str">
        <f>IF(M$50&gt;G$50+$L$50, "Greater than expected",IF(M$50&lt;G$50-$L$50,"Lower than expected",IF(M$50="","Not enough information","On-track")))</f>
        <v>Not enough information</v>
      </c>
      <c r="L91" s="137" t="str">
        <f t="shared" ref="L91:O91" si="13">IF(N$50&gt;H$50+$L$50, "Greater than expected",IF(N$50&lt;H$50-$L$50,"Lower than expected",IF(N$50="","Not enough information","On-track")))</f>
        <v>Not enough information</v>
      </c>
      <c r="M91" s="137" t="str">
        <f t="shared" si="13"/>
        <v>Not enough information</v>
      </c>
      <c r="N91" s="137" t="str">
        <f t="shared" si="13"/>
        <v>Not enough information</v>
      </c>
      <c r="O91" s="137" t="str">
        <f t="shared" si="13"/>
        <v>Not enough information</v>
      </c>
      <c r="P91"/>
      <c r="Q91"/>
      <c r="R91"/>
      <c r="S91"/>
      <c r="T91"/>
      <c r="U91"/>
      <c r="V91"/>
      <c r="W91"/>
    </row>
    <row r="92" spans="1:23" ht="45" customHeight="1" x14ac:dyDescent="0.35">
      <c r="A92"/>
      <c r="B92" t="s">
        <v>54</v>
      </c>
      <c r="C92" s="205"/>
      <c r="D92" s="157" t="s">
        <v>54</v>
      </c>
      <c r="E92" s="53" t="str">
        <f>IF($E$85="Increase","Evaluate","Maintain")</f>
        <v>Maintain</v>
      </c>
      <c r="F92" s="53" t="s">
        <v>9</v>
      </c>
      <c r="G92" s="51" t="str">
        <f>IF($E$85="Increase","Maintain","Evaluate")</f>
        <v>Evaluate</v>
      </c>
      <c r="H92"/>
      <c r="I92"/>
      <c r="J92" s="157" t="s">
        <v>8</v>
      </c>
      <c r="K92" s="123" t="str">
        <f>IFERROR(INDEX($E$90:$G$92,MATCH(K90,$B$90:$B$92,0),MATCH(K91,$E$87:$G$87,0)),"Not enough information")</f>
        <v>Not enough information</v>
      </c>
      <c r="L92" s="124" t="str">
        <f t="shared" ref="L92:O92" si="14">IFERROR(INDEX($E$90:$G$92,MATCH(L90,$B$90:$B$92,0),MATCH(L91,$E$87:$G$87,0)),"Not enough information")</f>
        <v>Not enough information</v>
      </c>
      <c r="M92" s="124" t="str">
        <f t="shared" si="14"/>
        <v>Not enough information</v>
      </c>
      <c r="N92" s="124" t="str">
        <f t="shared" si="14"/>
        <v>Not enough information</v>
      </c>
      <c r="O92" s="124" t="str">
        <f t="shared" si="14"/>
        <v>Not enough information</v>
      </c>
      <c r="P92"/>
      <c r="Q92"/>
      <c r="R92"/>
      <c r="S92"/>
      <c r="T92"/>
      <c r="U92"/>
      <c r="V92"/>
      <c r="W92"/>
    </row>
    <row r="93" spans="1:23" ht="45" customHeight="1" x14ac:dyDescent="0.35">
      <c r="A93"/>
      <c r="B93"/>
      <c r="C93" s="22"/>
      <c r="D93" s="12"/>
      <c r="E93" s="7"/>
      <c r="F93" s="21"/>
      <c r="G93" s="21"/>
      <c r="H93" s="21"/>
      <c r="I93"/>
      <c r="J93" s="6"/>
      <c r="K93" s="6"/>
      <c r="L93" s="6"/>
      <c r="M93" s="6"/>
      <c r="N93" s="6"/>
      <c r="O93" s="6"/>
      <c r="P93" s="6"/>
      <c r="Q93"/>
      <c r="R93"/>
      <c r="S93"/>
      <c r="T93"/>
      <c r="U93"/>
      <c r="V93"/>
      <c r="W93"/>
    </row>
    <row r="94" spans="1:23" ht="45" customHeight="1" x14ac:dyDescent="0.35">
      <c r="A94"/>
      <c r="B94"/>
      <c r="C94"/>
      <c r="D94"/>
      <c r="E94"/>
      <c r="F94"/>
      <c r="G94"/>
      <c r="H94"/>
      <c r="I94"/>
      <c r="J94"/>
      <c r="K94"/>
      <c r="L94"/>
      <c r="M94"/>
      <c r="N94"/>
      <c r="O94"/>
      <c r="P94"/>
      <c r="Q94"/>
      <c r="R94"/>
      <c r="S94"/>
      <c r="T94"/>
      <c r="U94"/>
      <c r="V94"/>
      <c r="W94"/>
    </row>
    <row r="95" spans="1:23" s="60" customFormat="1" ht="45" customHeight="1" thickBot="1" x14ac:dyDescent="0.4">
      <c r="A95" s="30"/>
      <c r="B95" s="30"/>
      <c r="C95" s="30"/>
      <c r="D95" s="30"/>
      <c r="E95" s="30"/>
      <c r="F95" s="30"/>
      <c r="G95" s="30"/>
      <c r="H95" s="30"/>
      <c r="I95" s="30"/>
      <c r="J95" s="30"/>
      <c r="K95" s="30"/>
      <c r="L95" s="30"/>
      <c r="M95" s="30"/>
      <c r="N95" s="30"/>
      <c r="O95" s="30"/>
      <c r="P95" s="30"/>
      <c r="Q95" s="30"/>
      <c r="R95" s="30"/>
      <c r="S95" s="30"/>
      <c r="T95" s="30"/>
      <c r="U95" s="30"/>
      <c r="V95" s="30"/>
      <c r="W95" s="30"/>
    </row>
    <row r="96" spans="1:23" ht="45" customHeight="1" x14ac:dyDescent="0.35">
      <c r="A96"/>
      <c r="B96"/>
      <c r="C96" s="18" t="s">
        <v>84</v>
      </c>
      <c r="D96"/>
      <c r="E96"/>
      <c r="F96"/>
      <c r="G96"/>
      <c r="H96"/>
      <c r="I96"/>
      <c r="J96"/>
      <c r="K96"/>
      <c r="L96"/>
      <c r="M96"/>
      <c r="N96"/>
      <c r="O96"/>
      <c r="P96"/>
      <c r="Q96"/>
      <c r="R96"/>
      <c r="S96"/>
      <c r="T96"/>
      <c r="U96"/>
      <c r="V96"/>
      <c r="W96"/>
    </row>
    <row r="97" spans="1:23" ht="45" customHeight="1" x14ac:dyDescent="0.35">
      <c r="A97"/>
      <c r="B97"/>
      <c r="C97" s="157" t="s">
        <v>66</v>
      </c>
      <c r="D97" s="157" t="s">
        <v>60</v>
      </c>
      <c r="E97" s="157" t="s">
        <v>88</v>
      </c>
      <c r="F97" s="21"/>
      <c r="G97" s="21"/>
      <c r="H97" s="21"/>
      <c r="I97"/>
      <c r="J97" s="17"/>
      <c r="K97" s="4"/>
      <c r="L97" s="4"/>
      <c r="M97" s="5"/>
      <c r="N97" s="5"/>
      <c r="O97" s="7"/>
      <c r="P97" s="7"/>
      <c r="Q97" s="7"/>
      <c r="R97"/>
      <c r="S97"/>
      <c r="T97"/>
      <c r="U97"/>
      <c r="V97"/>
      <c r="W97"/>
    </row>
    <row r="98" spans="1:23" ht="45" customHeight="1" x14ac:dyDescent="0.35">
      <c r="A98"/>
      <c r="B98"/>
      <c r="C98" s="138">
        <f>$C$51</f>
        <v>0</v>
      </c>
      <c r="D98" s="138">
        <f>$D$51</f>
        <v>0</v>
      </c>
      <c r="E98" s="138" t="str">
        <f>$F$51</f>
        <v>Increase</v>
      </c>
      <c r="F98"/>
      <c r="G98"/>
      <c r="H98"/>
      <c r="I98"/>
      <c r="J98" s="17"/>
      <c r="K98"/>
      <c r="L98"/>
      <c r="M98"/>
      <c r="N98"/>
      <c r="O98"/>
      <c r="P98" s="7"/>
      <c r="Q98" s="7"/>
      <c r="R98"/>
      <c r="S98"/>
      <c r="T98"/>
      <c r="U98"/>
      <c r="V98"/>
      <c r="W98"/>
    </row>
    <row r="99" spans="1:23" ht="45" customHeight="1" x14ac:dyDescent="0.35">
      <c r="A99"/>
      <c r="B99"/>
      <c r="C99"/>
      <c r="D99"/>
      <c r="E99" s="18" t="s">
        <v>86</v>
      </c>
      <c r="F99"/>
      <c r="G99"/>
      <c r="H99"/>
      <c r="I99"/>
      <c r="J99" s="17"/>
      <c r="K99" s="35" t="s">
        <v>85</v>
      </c>
      <c r="L99"/>
      <c r="M99"/>
      <c r="N99"/>
      <c r="O99"/>
      <c r="P99" s="7"/>
      <c r="Q99" s="7"/>
      <c r="R99"/>
      <c r="S99"/>
      <c r="T99"/>
      <c r="U99"/>
      <c r="V99"/>
      <c r="W99"/>
    </row>
    <row r="100" spans="1:23" ht="45" hidden="1" customHeight="1" x14ac:dyDescent="0.35">
      <c r="A100"/>
      <c r="B100"/>
      <c r="C100"/>
      <c r="D100" s="7"/>
      <c r="E100" t="s">
        <v>54</v>
      </c>
      <c r="F100" t="s">
        <v>6</v>
      </c>
      <c r="G100" t="s">
        <v>59</v>
      </c>
      <c r="H100" s="4"/>
      <c r="I100"/>
      <c r="J100"/>
      <c r="K100"/>
      <c r="L100"/>
      <c r="M100"/>
      <c r="N100"/>
      <c r="O100"/>
      <c r="P100"/>
      <c r="Q100"/>
      <c r="R100"/>
      <c r="S100"/>
      <c r="T100"/>
      <c r="U100"/>
      <c r="V100"/>
      <c r="W100"/>
    </row>
    <row r="101" spans="1:23" ht="45" customHeight="1" x14ac:dyDescent="0.35">
      <c r="A101"/>
      <c r="B101"/>
      <c r="C101" s="7"/>
      <c r="D101" s="7"/>
      <c r="E101" s="200" t="s">
        <v>122</v>
      </c>
      <c r="F101" s="201"/>
      <c r="G101" s="202"/>
      <c r="H101" s="7"/>
      <c r="I101"/>
      <c r="J101"/>
      <c r="K101" s="200" t="s">
        <v>108</v>
      </c>
      <c r="L101" s="201"/>
      <c r="M101" s="201"/>
      <c r="N101" s="201"/>
      <c r="O101" s="202"/>
      <c r="P101"/>
      <c r="Q101"/>
      <c r="R101"/>
      <c r="S101"/>
      <c r="T101"/>
      <c r="U101"/>
      <c r="V101"/>
      <c r="W101"/>
    </row>
    <row r="102" spans="1:23" ht="45" customHeight="1" x14ac:dyDescent="0.35">
      <c r="A102"/>
      <c r="B102"/>
      <c r="C102" s="16"/>
      <c r="D102" s="21"/>
      <c r="E102" s="157" t="s">
        <v>54</v>
      </c>
      <c r="F102" s="157" t="s">
        <v>11</v>
      </c>
      <c r="G102" s="157" t="s">
        <v>55</v>
      </c>
      <c r="H102" s="28"/>
      <c r="I102"/>
      <c r="J102" s="7"/>
      <c r="K102" s="157" t="str">
        <f>D$22</f>
        <v>Y1</v>
      </c>
      <c r="L102" s="157" t="str">
        <f t="shared" ref="L102:O102" si="15">E$22</f>
        <v>Y2</v>
      </c>
      <c r="M102" s="157" t="str">
        <f t="shared" si="15"/>
        <v>Y3</v>
      </c>
      <c r="N102" s="157" t="str">
        <f t="shared" si="15"/>
        <v>Y4</v>
      </c>
      <c r="O102" s="157" t="str">
        <f t="shared" si="15"/>
        <v>Y5</v>
      </c>
      <c r="P102"/>
      <c r="Q102"/>
      <c r="R102"/>
      <c r="S102"/>
      <c r="T102"/>
      <c r="U102"/>
      <c r="V102"/>
      <c r="W102"/>
    </row>
    <row r="103" spans="1:23" ht="45" customHeight="1" x14ac:dyDescent="0.35">
      <c r="A103"/>
      <c r="B103" t="s">
        <v>59</v>
      </c>
      <c r="C103" s="203" t="s">
        <v>48</v>
      </c>
      <c r="D103" s="157" t="s">
        <v>56</v>
      </c>
      <c r="E103" s="52" t="str">
        <f>IF($E$98="Increase","Reconsider","Optimize")</f>
        <v>Reconsider</v>
      </c>
      <c r="F103" s="52" t="s">
        <v>10</v>
      </c>
      <c r="G103" s="54" t="str">
        <f>IF($E$98="Increase","Optimize", "Reconsider")</f>
        <v>Optimize</v>
      </c>
      <c r="H103" s="7"/>
      <c r="I103"/>
      <c r="J103" s="157" t="s">
        <v>5</v>
      </c>
      <c r="K103" s="136" t="str">
        <f>IF(N$23&gt;$C$23, "Greater than expected",IF(N$23&lt;0,"Lower than expected",IF(AND(0&lt;=N$23,N$23&lt;=$C$23),"On-track","Not enough information")))</f>
        <v>On-track</v>
      </c>
      <c r="L103" s="136" t="str">
        <f t="shared" ref="L103:O103" si="16">IF(O$23&gt;$C$23, "Greater than expected",IF(O$23&lt;0,"Lower than expected",IF(AND(0&lt;=O$23,O$23&lt;=$C$23),"On-track","Not enough information")))</f>
        <v>On-track</v>
      </c>
      <c r="M103" s="136" t="str">
        <f t="shared" si="16"/>
        <v>On-track</v>
      </c>
      <c r="N103" s="136" t="str">
        <f t="shared" si="16"/>
        <v>On-track</v>
      </c>
      <c r="O103" s="136" t="str">
        <f t="shared" si="16"/>
        <v>On-track</v>
      </c>
      <c r="P103"/>
      <c r="Q103"/>
      <c r="R103"/>
      <c r="S103"/>
      <c r="T103"/>
      <c r="U103"/>
      <c r="V103"/>
      <c r="W103"/>
    </row>
    <row r="104" spans="1:23" ht="45" customHeight="1" x14ac:dyDescent="0.35">
      <c r="A104"/>
      <c r="B104" t="s">
        <v>6</v>
      </c>
      <c r="C104" s="204"/>
      <c r="D104" s="157" t="s">
        <v>11</v>
      </c>
      <c r="E104" s="53" t="str">
        <f>IF($E$98="Increase","Reconsider","Maintain")</f>
        <v>Reconsider</v>
      </c>
      <c r="F104" s="53" t="s">
        <v>9</v>
      </c>
      <c r="G104" s="54" t="str">
        <f>IF($E$98="Increase","Maintain","Reconsider")</f>
        <v>Maintain</v>
      </c>
      <c r="H104"/>
      <c r="I104"/>
      <c r="J104" s="157" t="s">
        <v>123</v>
      </c>
      <c r="K104" s="136" t="str">
        <f>IF(M$51&gt;G$51+$L$51, "Greater than expected",IF(M$51&lt;G$51-$L$51,"Lower than expected", IF(M$51="","Not enough information","On-track")))</f>
        <v>Not enough information</v>
      </c>
      <c r="L104" s="137" t="str">
        <f t="shared" ref="L104:O104" si="17">IF(N$51&gt;H$51+$L$51, "Greater than expected",IF(N$51&lt;H$51-$L$51,"Lower than expected", IF(N$51="","Not enough information","On-track")))</f>
        <v>Not enough information</v>
      </c>
      <c r="M104" s="137" t="str">
        <f t="shared" si="17"/>
        <v>Not enough information</v>
      </c>
      <c r="N104" s="137" t="str">
        <f t="shared" si="17"/>
        <v>Not enough information</v>
      </c>
      <c r="O104" s="137" t="str">
        <f t="shared" si="17"/>
        <v>Not enough information</v>
      </c>
      <c r="P104"/>
      <c r="Q104"/>
      <c r="R104"/>
      <c r="S104"/>
      <c r="T104"/>
      <c r="U104"/>
      <c r="V104"/>
      <c r="W104"/>
    </row>
    <row r="105" spans="1:23" ht="45" customHeight="1" x14ac:dyDescent="0.35">
      <c r="A105"/>
      <c r="B105" t="s">
        <v>54</v>
      </c>
      <c r="C105" s="205"/>
      <c r="D105" s="157" t="s">
        <v>57</v>
      </c>
      <c r="E105" s="53" t="str">
        <f>IF($E$98="Increase","Evaluate","Maintain")</f>
        <v>Evaluate</v>
      </c>
      <c r="F105" s="53" t="s">
        <v>9</v>
      </c>
      <c r="G105" s="51" t="str">
        <f>IF($E$98="Increase","Maintain","Evaluate")</f>
        <v>Maintain</v>
      </c>
      <c r="H105"/>
      <c r="I105"/>
      <c r="J105" s="157" t="s">
        <v>8</v>
      </c>
      <c r="K105" s="123" t="str">
        <f>IFERROR(INDEX($E$103:$G$105,MATCH(K103,$B$103:$B$105,0),MATCH(K104,$E$100:$G$100,0)),"Not enough information")</f>
        <v>Not enough information</v>
      </c>
      <c r="L105" s="124" t="str">
        <f t="shared" ref="L105:O105" si="18">IFERROR(INDEX($E$103:$G$105,MATCH(L103,$B$103:$B$105,0),MATCH(L104,$E$100:$G$100,0)),"Not enough information")</f>
        <v>Not enough information</v>
      </c>
      <c r="M105" s="124" t="str">
        <f t="shared" si="18"/>
        <v>Not enough information</v>
      </c>
      <c r="N105" s="124" t="str">
        <f t="shared" si="18"/>
        <v>Not enough information</v>
      </c>
      <c r="O105" s="124" t="str">
        <f t="shared" si="18"/>
        <v>Not enough information</v>
      </c>
      <c r="P105"/>
      <c r="Q105"/>
      <c r="R105"/>
      <c r="S105"/>
      <c r="T105"/>
      <c r="U105"/>
      <c r="V105"/>
      <c r="W105"/>
    </row>
    <row r="106" spans="1:23" ht="45" customHeight="1" x14ac:dyDescent="0.35">
      <c r="A106"/>
      <c r="B106"/>
      <c r="C106"/>
      <c r="D106"/>
      <c r="E106"/>
      <c r="F106"/>
      <c r="G106"/>
      <c r="H106"/>
      <c r="I106"/>
      <c r="J106" s="6"/>
      <c r="K106" s="6"/>
      <c r="L106" s="6"/>
      <c r="M106" s="6"/>
      <c r="N106" s="6"/>
      <c r="O106" s="6"/>
      <c r="P106"/>
      <c r="Q106"/>
      <c r="R106"/>
      <c r="S106"/>
      <c r="T106"/>
      <c r="U106"/>
      <c r="V106"/>
      <c r="W106"/>
    </row>
    <row r="107" spans="1:23" ht="45" customHeight="1" x14ac:dyDescent="0.35">
      <c r="A107"/>
      <c r="B107"/>
      <c r="C107"/>
      <c r="D107"/>
      <c r="E107"/>
      <c r="F107"/>
      <c r="G107"/>
      <c r="H107"/>
      <c r="I107"/>
      <c r="J107"/>
      <c r="K107"/>
      <c r="L107"/>
      <c r="M107"/>
      <c r="N107"/>
      <c r="O107"/>
      <c r="P107"/>
      <c r="Q107"/>
      <c r="R107"/>
      <c r="S107"/>
      <c r="T107"/>
      <c r="U107"/>
      <c r="V107"/>
      <c r="W107"/>
    </row>
    <row r="108" spans="1:23" s="60" customFormat="1" ht="45" customHeight="1" thickBot="1" x14ac:dyDescent="0.4">
      <c r="A108" s="30"/>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1:23" ht="45" customHeight="1" x14ac:dyDescent="0.35">
      <c r="A109"/>
      <c r="B109"/>
      <c r="C109" s="18" t="s">
        <v>84</v>
      </c>
      <c r="D109"/>
      <c r="E109"/>
      <c r="F109"/>
      <c r="G109"/>
      <c r="H109"/>
      <c r="I109"/>
      <c r="J109" s="7"/>
      <c r="K109"/>
      <c r="L109"/>
      <c r="M109"/>
      <c r="N109"/>
      <c r="O109"/>
      <c r="P109"/>
      <c r="Q109"/>
      <c r="R109"/>
      <c r="S109"/>
      <c r="T109"/>
      <c r="U109"/>
      <c r="V109"/>
      <c r="W109"/>
    </row>
    <row r="110" spans="1:23" ht="45" customHeight="1" x14ac:dyDescent="0.35">
      <c r="A110"/>
      <c r="B110"/>
      <c r="C110" s="157" t="s">
        <v>66</v>
      </c>
      <c r="D110" s="157" t="s">
        <v>60</v>
      </c>
      <c r="E110" s="157" t="s">
        <v>88</v>
      </c>
      <c r="F110"/>
      <c r="G110"/>
      <c r="H110"/>
      <c r="I110"/>
      <c r="J110" s="7"/>
      <c r="K110"/>
      <c r="L110"/>
      <c r="M110"/>
      <c r="N110"/>
      <c r="O110"/>
      <c r="P110"/>
      <c r="Q110"/>
      <c r="R110"/>
      <c r="S110"/>
      <c r="T110"/>
      <c r="U110"/>
      <c r="V110"/>
      <c r="W110"/>
    </row>
    <row r="111" spans="1:23" ht="45" customHeight="1" x14ac:dyDescent="0.35">
      <c r="A111"/>
      <c r="B111" s="11"/>
      <c r="C111" s="138">
        <f>$C$52</f>
        <v>0</v>
      </c>
      <c r="D111" s="138">
        <f>$D$52</f>
        <v>0</v>
      </c>
      <c r="E111" s="138" t="str">
        <f>$F$52</f>
        <v>Increase</v>
      </c>
      <c r="F111" s="7"/>
      <c r="G111" s="7"/>
      <c r="H111" s="7"/>
      <c r="I111"/>
      <c r="J111" s="7"/>
      <c r="K111"/>
      <c r="L111"/>
      <c r="M111"/>
      <c r="N111"/>
      <c r="O111"/>
      <c r="P111"/>
      <c r="Q111"/>
      <c r="R111"/>
      <c r="S111"/>
      <c r="T111"/>
      <c r="U111"/>
      <c r="V111"/>
      <c r="W111"/>
    </row>
    <row r="112" spans="1:23" ht="45" customHeight="1" x14ac:dyDescent="0.35">
      <c r="A112"/>
      <c r="B112"/>
      <c r="C112"/>
      <c r="D112"/>
      <c r="E112" s="18" t="s">
        <v>86</v>
      </c>
      <c r="F112"/>
      <c r="G112"/>
      <c r="H112"/>
      <c r="I112"/>
      <c r="J112" s="7"/>
      <c r="K112" s="35" t="s">
        <v>85</v>
      </c>
      <c r="L112"/>
      <c r="M112"/>
      <c r="N112"/>
      <c r="O112"/>
      <c r="P112"/>
      <c r="Q112"/>
      <c r="R112"/>
      <c r="S112"/>
      <c r="T112"/>
      <c r="U112"/>
      <c r="V112"/>
      <c r="W112"/>
    </row>
    <row r="113" spans="1:23" ht="45" hidden="1" customHeight="1" x14ac:dyDescent="0.35">
      <c r="A113"/>
      <c r="B113"/>
      <c r="C113"/>
      <c r="D113" s="7"/>
      <c r="E113" t="s">
        <v>54</v>
      </c>
      <c r="F113" t="s">
        <v>6</v>
      </c>
      <c r="G113" t="s">
        <v>59</v>
      </c>
      <c r="H113" s="4"/>
      <c r="I113"/>
      <c r="J113"/>
      <c r="K113"/>
      <c r="L113"/>
      <c r="M113"/>
      <c r="N113"/>
      <c r="O113"/>
      <c r="P113"/>
      <c r="Q113"/>
      <c r="R113"/>
      <c r="S113"/>
      <c r="T113"/>
      <c r="U113"/>
      <c r="V113"/>
      <c r="W113"/>
    </row>
    <row r="114" spans="1:23" ht="45" customHeight="1" x14ac:dyDescent="0.35">
      <c r="A114"/>
      <c r="B114"/>
      <c r="C114" s="7"/>
      <c r="D114" s="7"/>
      <c r="E114" s="200" t="s">
        <v>122</v>
      </c>
      <c r="F114" s="201"/>
      <c r="G114" s="202"/>
      <c r="H114" s="7"/>
      <c r="I114"/>
      <c r="J114" s="7"/>
      <c r="K114" s="200" t="s">
        <v>109</v>
      </c>
      <c r="L114" s="201"/>
      <c r="M114" s="201"/>
      <c r="N114" s="201"/>
      <c r="O114" s="202"/>
      <c r="P114"/>
      <c r="Q114"/>
      <c r="R114"/>
      <c r="S114"/>
      <c r="T114"/>
      <c r="U114"/>
      <c r="V114"/>
      <c r="W114"/>
    </row>
    <row r="115" spans="1:23" ht="45" customHeight="1" x14ac:dyDescent="0.35">
      <c r="A115"/>
      <c r="B115"/>
      <c r="C115" s="7" t="s">
        <v>64</v>
      </c>
      <c r="D115" s="7"/>
      <c r="E115" s="157" t="s">
        <v>54</v>
      </c>
      <c r="F115" s="157" t="s">
        <v>11</v>
      </c>
      <c r="G115" s="157" t="s">
        <v>55</v>
      </c>
      <c r="H115" s="28"/>
      <c r="I115"/>
      <c r="J115" s="6"/>
      <c r="K115" s="157" t="str">
        <f>D$22</f>
        <v>Y1</v>
      </c>
      <c r="L115" s="157" t="str">
        <f t="shared" ref="L115:O115" si="19">E$22</f>
        <v>Y2</v>
      </c>
      <c r="M115" s="157" t="str">
        <f t="shared" si="19"/>
        <v>Y3</v>
      </c>
      <c r="N115" s="157" t="str">
        <f t="shared" si="19"/>
        <v>Y4</v>
      </c>
      <c r="O115" s="157" t="str">
        <f t="shared" si="19"/>
        <v>Y5</v>
      </c>
      <c r="P115"/>
      <c r="Q115"/>
      <c r="R115"/>
      <c r="S115"/>
      <c r="T115"/>
      <c r="U115"/>
      <c r="V115"/>
      <c r="W115"/>
    </row>
    <row r="116" spans="1:23" ht="45" customHeight="1" x14ac:dyDescent="0.35">
      <c r="A116"/>
      <c r="B116" t="s">
        <v>59</v>
      </c>
      <c r="C116" s="203" t="s">
        <v>65</v>
      </c>
      <c r="D116" s="157" t="s">
        <v>56</v>
      </c>
      <c r="E116" s="52" t="str">
        <f>IF($E$111="Increase","Reconsider","Optimize")</f>
        <v>Reconsider</v>
      </c>
      <c r="F116" s="52" t="s">
        <v>10</v>
      </c>
      <c r="G116" s="54" t="str">
        <f>IF($E$111="Increase","Optimize", "Reconsider")</f>
        <v>Optimize</v>
      </c>
      <c r="H116"/>
      <c r="I116"/>
      <c r="J116" s="157" t="s">
        <v>5</v>
      </c>
      <c r="K116" s="136" t="str">
        <f>IF(N$23&gt;$C$23, "Greater than expected",IF(N$23&lt;0,"Lower than expected",IF(AND(0&lt;=N$23,N$23&lt;=$C$23),"On-track","Not enough information")))</f>
        <v>On-track</v>
      </c>
      <c r="L116" s="136" t="str">
        <f t="shared" ref="L116:O116" si="20">IF(O$23&gt;$C$23, "Greater than expected",IF(O$23&lt;0,"Lower than expected",IF(AND(0&lt;=O$23,O$23&lt;=$C$23),"On-track","Not enough information")))</f>
        <v>On-track</v>
      </c>
      <c r="M116" s="136" t="str">
        <f t="shared" si="20"/>
        <v>On-track</v>
      </c>
      <c r="N116" s="136" t="str">
        <f t="shared" si="20"/>
        <v>On-track</v>
      </c>
      <c r="O116" s="136" t="str">
        <f t="shared" si="20"/>
        <v>On-track</v>
      </c>
      <c r="P116"/>
      <c r="Q116"/>
      <c r="R116"/>
      <c r="S116"/>
      <c r="T116"/>
      <c r="U116"/>
      <c r="V116"/>
      <c r="W116"/>
    </row>
    <row r="117" spans="1:23" ht="45" customHeight="1" x14ac:dyDescent="0.35">
      <c r="A117"/>
      <c r="B117" t="s">
        <v>6</v>
      </c>
      <c r="C117" s="204"/>
      <c r="D117" s="157" t="s">
        <v>11</v>
      </c>
      <c r="E117" s="53" t="str">
        <f>IF($E$111="Increase","Reconsider","Maintain")</f>
        <v>Reconsider</v>
      </c>
      <c r="F117" s="53" t="s">
        <v>9</v>
      </c>
      <c r="G117" s="54" t="str">
        <f>IF($E$111="Increase","Maintain","Reconsider")</f>
        <v>Maintain</v>
      </c>
      <c r="H117"/>
      <c r="I117"/>
      <c r="J117" s="157" t="s">
        <v>123</v>
      </c>
      <c r="K117" s="136" t="str">
        <f>IF(M$52&gt;G$52+$L$52, "Greater than expected",IF(M$52&lt;G$52-$L$52,"Lower than expected", IF(M$52="","Not enough information","On-track")))</f>
        <v>Not enough information</v>
      </c>
      <c r="L117" s="137" t="str">
        <f t="shared" ref="L117:O117" si="21">IF(N$52&gt;H$52+$L$52, "Greater than expected",IF(N$52&lt;H$52-$L$52,"Lower than expected", IF(N$52="","Not enough information","On-track")))</f>
        <v>Not enough information</v>
      </c>
      <c r="M117" s="137" t="str">
        <f t="shared" si="21"/>
        <v>Not enough information</v>
      </c>
      <c r="N117" s="137" t="str">
        <f t="shared" si="21"/>
        <v>Not enough information</v>
      </c>
      <c r="O117" s="137" t="str">
        <f t="shared" si="21"/>
        <v>Not enough information</v>
      </c>
      <c r="P117"/>
      <c r="Q117"/>
      <c r="R117"/>
      <c r="S117"/>
      <c r="T117"/>
      <c r="U117"/>
      <c r="V117"/>
      <c r="W117"/>
    </row>
    <row r="118" spans="1:23" ht="45" customHeight="1" x14ac:dyDescent="0.35">
      <c r="A118"/>
      <c r="B118" t="s">
        <v>54</v>
      </c>
      <c r="C118" s="205"/>
      <c r="D118" s="157" t="s">
        <v>57</v>
      </c>
      <c r="E118" s="53" t="str">
        <f>IF($E$111="Increase","Evaluate","Maintain")</f>
        <v>Evaluate</v>
      </c>
      <c r="F118" s="53" t="s">
        <v>9</v>
      </c>
      <c r="G118" s="51" t="str">
        <f>IF($E$111="Increase","Maintain","Evaluate")</f>
        <v>Maintain</v>
      </c>
      <c r="H118"/>
      <c r="I118"/>
      <c r="J118" s="157" t="s">
        <v>8</v>
      </c>
      <c r="K118" s="123" t="str">
        <f>IFERROR(INDEX($E$116:$G$118,MATCH(K116,$B$116:$B$118,0),MATCH(K117,$E$113:$G$113,0)),"Not enough information")</f>
        <v>Not enough information</v>
      </c>
      <c r="L118" s="124" t="str">
        <f t="shared" ref="L118:O118" si="22">IFERROR(INDEX($E$116:$G$118,MATCH(L116,$B$116:$B$118,0),MATCH(L117,$E$113:$G$113,0)),"Not enough information")</f>
        <v>Not enough information</v>
      </c>
      <c r="M118" s="124" t="str">
        <f t="shared" si="22"/>
        <v>Not enough information</v>
      </c>
      <c r="N118" s="124" t="str">
        <f t="shared" si="22"/>
        <v>Not enough information</v>
      </c>
      <c r="O118" s="124" t="str">
        <f t="shared" si="22"/>
        <v>Not enough information</v>
      </c>
      <c r="P118"/>
      <c r="Q118"/>
      <c r="R118"/>
      <c r="S118"/>
      <c r="T118"/>
      <c r="U118"/>
      <c r="V118"/>
      <c r="W118"/>
    </row>
    <row r="119" spans="1:23" ht="45" customHeight="1" x14ac:dyDescent="0.35">
      <c r="A119"/>
      <c r="B119"/>
      <c r="C119"/>
      <c r="D119"/>
      <c r="E119"/>
      <c r="F119"/>
      <c r="G119"/>
      <c r="H119"/>
      <c r="I119"/>
      <c r="J119" s="6"/>
      <c r="K119" s="6"/>
      <c r="L119" s="6"/>
      <c r="M119" s="6"/>
      <c r="N119" s="6"/>
      <c r="O119" s="6"/>
      <c r="P119"/>
      <c r="Q119"/>
      <c r="R119"/>
      <c r="S119"/>
      <c r="T119"/>
      <c r="U119"/>
      <c r="V119"/>
      <c r="W119"/>
    </row>
    <row r="120" spans="1:23" ht="45" customHeight="1" x14ac:dyDescent="0.35">
      <c r="A120"/>
      <c r="B120"/>
      <c r="C120"/>
      <c r="D120"/>
      <c r="E120"/>
      <c r="F120"/>
      <c r="G120"/>
      <c r="H120"/>
      <c r="I120"/>
      <c r="J120"/>
      <c r="K120"/>
      <c r="L120"/>
      <c r="M120"/>
      <c r="N120"/>
      <c r="O120"/>
      <c r="P120"/>
      <c r="Q120"/>
      <c r="R120"/>
      <c r="S120"/>
      <c r="T120"/>
      <c r="U120"/>
      <c r="V120"/>
      <c r="W120"/>
    </row>
    <row r="121" spans="1:23" ht="45" customHeight="1" x14ac:dyDescent="0.35">
      <c r="A121"/>
      <c r="B121"/>
      <c r="C121"/>
      <c r="D121"/>
      <c r="E121"/>
      <c r="F121"/>
      <c r="G121"/>
      <c r="H121"/>
      <c r="I121"/>
      <c r="J121"/>
      <c r="K121"/>
      <c r="L121"/>
      <c r="M121"/>
      <c r="N121"/>
      <c r="O121"/>
      <c r="P121"/>
      <c r="Q121"/>
      <c r="R121"/>
      <c r="S121"/>
      <c r="T121"/>
      <c r="U121"/>
      <c r="V121"/>
      <c r="W121"/>
    </row>
    <row r="122" spans="1:23" x14ac:dyDescent="0.35">
      <c r="A122"/>
      <c r="B122"/>
      <c r="C122"/>
      <c r="D122"/>
      <c r="E122"/>
      <c r="F122"/>
      <c r="G122"/>
      <c r="H122"/>
      <c r="I122"/>
      <c r="J122"/>
      <c r="K122"/>
      <c r="L122"/>
      <c r="M122"/>
      <c r="N122"/>
      <c r="O122"/>
      <c r="P122"/>
      <c r="Q122"/>
      <c r="R122"/>
      <c r="S122"/>
      <c r="T122"/>
      <c r="U122"/>
      <c r="V122"/>
      <c r="W122"/>
    </row>
  </sheetData>
  <mergeCells count="21">
    <mergeCell ref="I21:M21"/>
    <mergeCell ref="N21:R21"/>
    <mergeCell ref="C79:C81"/>
    <mergeCell ref="E2:G2"/>
    <mergeCell ref="E3:G3"/>
    <mergeCell ref="E4:G4"/>
    <mergeCell ref="D21:H21"/>
    <mergeCell ref="F47:K47"/>
    <mergeCell ref="M47:Q47"/>
    <mergeCell ref="R47:V47"/>
    <mergeCell ref="E77:G77"/>
    <mergeCell ref="K77:O77"/>
    <mergeCell ref="E114:G114"/>
    <mergeCell ref="K114:O114"/>
    <mergeCell ref="C116:C118"/>
    <mergeCell ref="E88:G88"/>
    <mergeCell ref="K88:O88"/>
    <mergeCell ref="C90:C92"/>
    <mergeCell ref="E101:G101"/>
    <mergeCell ref="K101:O101"/>
    <mergeCell ref="C103:C105"/>
  </mergeCells>
  <conditionalFormatting sqref="N23:R23">
    <cfRule type="cellIs" dxfId="25" priority="25" operator="lessThan">
      <formula>0</formula>
    </cfRule>
    <cfRule type="cellIs" dxfId="24" priority="26" operator="greaterThan">
      <formula>$C$23</formula>
    </cfRule>
  </conditionalFormatting>
  <conditionalFormatting sqref="M53:Q53">
    <cfRule type="expression" dxfId="23" priority="20">
      <formula>AND($F$52="Decrease",M$52&lt;G$52-$L$52)</formula>
    </cfRule>
    <cfRule type="expression" dxfId="22" priority="21">
      <formula>AND($F$52="Decrease",M$52&gt;G$52+$L$52)</formula>
    </cfRule>
    <cfRule type="expression" dxfId="21" priority="22">
      <formula>AND($F$52="Increase",M$52&lt;G$52-$L$52)</formula>
    </cfRule>
    <cfRule type="expression" dxfId="20" priority="23">
      <formula>AND($F$52="Increase",M$52&gt;G$52+$L$52)</formula>
    </cfRule>
  </conditionalFormatting>
  <conditionalFormatting sqref="E79:G81 K81:O81">
    <cfRule type="expression" dxfId="19" priority="17">
      <formula>E79="Evaluate"</formula>
    </cfRule>
    <cfRule type="expression" dxfId="18" priority="18">
      <formula>E79="Reconsider"</formula>
    </cfRule>
    <cfRule type="expression" dxfId="17" priority="19">
      <formula>E79="Maintain"</formula>
    </cfRule>
    <cfRule type="expression" dxfId="16" priority="24">
      <formula>E79="Optimize"</formula>
    </cfRule>
  </conditionalFormatting>
  <conditionalFormatting sqref="E90:G92 K92:O92">
    <cfRule type="expression" dxfId="15" priority="13">
      <formula>E90="Evaluate"</formula>
    </cfRule>
    <cfRule type="expression" dxfId="14" priority="14">
      <formula>E90="Reconsider"</formula>
    </cfRule>
    <cfRule type="expression" dxfId="13" priority="15">
      <formula>E90="Maintain"</formula>
    </cfRule>
    <cfRule type="expression" dxfId="12" priority="16">
      <formula>E90="Optimize"</formula>
    </cfRule>
  </conditionalFormatting>
  <conditionalFormatting sqref="E103:G105 K105:O105">
    <cfRule type="expression" dxfId="11" priority="9">
      <formula>E103="Evaluate"</formula>
    </cfRule>
    <cfRule type="expression" dxfId="10" priority="10">
      <formula>E103="Reconsider"</formula>
    </cfRule>
    <cfRule type="expression" dxfId="9" priority="11">
      <formula>E103="Maintain"</formula>
    </cfRule>
    <cfRule type="expression" dxfId="8" priority="12">
      <formula>E103="Optimize"</formula>
    </cfRule>
  </conditionalFormatting>
  <conditionalFormatting sqref="E116:G118 K118:O118">
    <cfRule type="expression" dxfId="7" priority="5">
      <formula>E116="Evaluate"</formula>
    </cfRule>
    <cfRule type="expression" dxfId="6" priority="6">
      <formula>E116="Reconsider"</formula>
    </cfRule>
    <cfRule type="expression" dxfId="5" priority="7">
      <formula>E116="Maintain"</formula>
    </cfRule>
    <cfRule type="expression" dxfId="4" priority="8">
      <formula>E116="Optimize"</formula>
    </cfRule>
  </conditionalFormatting>
  <conditionalFormatting sqref="R49:V52">
    <cfRule type="expression" dxfId="3" priority="1">
      <formula>AND($F49="Decrease", M49&gt;(G49+$L49))</formula>
    </cfRule>
    <cfRule type="expression" dxfId="2" priority="2">
      <formula>AND($F49="Decrease", M49&lt;(G49-$L49))</formula>
    </cfRule>
    <cfRule type="expression" dxfId="1" priority="3">
      <formula>AND($F49="Increase", M49&lt;(G49-$L49))</formula>
    </cfRule>
    <cfRule type="expression" dxfId="0" priority="4">
      <formula>AND($F49="Increase", M49&gt;(G49+$L49))</formula>
    </cfRule>
  </conditionalFormatting>
  <dataValidations count="1">
    <dataValidation type="list" allowBlank="1" showInputMessage="1" showErrorMessage="1" sqref="F49:F52" xr:uid="{00000000-0002-0000-0500-000000000000}">
      <formula1>Metricdirection</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6"/>
  <sheetViews>
    <sheetView showGridLines="0" zoomScale="80" zoomScaleNormal="80" workbookViewId="0"/>
  </sheetViews>
  <sheetFormatPr defaultColWidth="9.1796875" defaultRowHeight="14.5" x14ac:dyDescent="0.35"/>
  <cols>
    <col min="1" max="1" width="9.26953125" style="46" customWidth="1"/>
    <col min="2" max="2" width="2.54296875" style="46" customWidth="1"/>
    <col min="3" max="3" width="104.1796875" style="47" customWidth="1"/>
    <col min="4" max="4" width="2.453125" style="47" customWidth="1"/>
    <col min="5" max="16384" width="9.1796875" style="46"/>
  </cols>
  <sheetData>
    <row r="1" spans="1:5" x14ac:dyDescent="0.35">
      <c r="A1" s="6"/>
      <c r="B1"/>
      <c r="C1" s="48"/>
      <c r="D1" s="48"/>
      <c r="E1"/>
    </row>
    <row r="2" spans="1:5" ht="27.75" customHeight="1" x14ac:dyDescent="0.35">
      <c r="A2" s="75"/>
      <c r="B2" s="219" t="s">
        <v>113</v>
      </c>
      <c r="C2" s="220"/>
      <c r="D2" s="221"/>
      <c r="E2"/>
    </row>
    <row r="3" spans="1:5" x14ac:dyDescent="0.35">
      <c r="A3" s="6"/>
      <c r="B3" s="164"/>
      <c r="C3" s="165"/>
      <c r="D3" s="166"/>
      <c r="E3"/>
    </row>
    <row r="4" spans="1:5" ht="18.5" x14ac:dyDescent="0.45">
      <c r="A4" s="6"/>
      <c r="B4" s="167"/>
      <c r="C4" s="168" t="s">
        <v>89</v>
      </c>
      <c r="D4" s="169"/>
      <c r="E4"/>
    </row>
    <row r="5" spans="1:5" ht="29" x14ac:dyDescent="0.35">
      <c r="A5" s="6"/>
      <c r="B5" s="167"/>
      <c r="C5" s="170" t="s">
        <v>90</v>
      </c>
      <c r="D5" s="171"/>
      <c r="E5"/>
    </row>
    <row r="6" spans="1:5" x14ac:dyDescent="0.35">
      <c r="A6" s="6"/>
      <c r="B6" s="167"/>
      <c r="C6" s="170"/>
      <c r="D6" s="171"/>
      <c r="E6"/>
    </row>
    <row r="7" spans="1:5" x14ac:dyDescent="0.35">
      <c r="A7" s="6"/>
      <c r="B7" s="167"/>
      <c r="C7" s="172" t="s">
        <v>72</v>
      </c>
      <c r="D7" s="173"/>
      <c r="E7"/>
    </row>
    <row r="8" spans="1:5" x14ac:dyDescent="0.35">
      <c r="A8" s="6"/>
      <c r="B8" s="167"/>
      <c r="C8" s="172"/>
      <c r="D8" s="173"/>
      <c r="E8"/>
    </row>
    <row r="9" spans="1:5" ht="29" x14ac:dyDescent="0.35">
      <c r="A9" s="6"/>
      <c r="B9" s="167"/>
      <c r="C9" s="174" t="s">
        <v>91</v>
      </c>
      <c r="D9" s="175"/>
      <c r="E9"/>
    </row>
    <row r="10" spans="1:5" x14ac:dyDescent="0.35">
      <c r="A10" s="6"/>
      <c r="B10" s="167"/>
      <c r="C10" s="174" t="s">
        <v>69</v>
      </c>
      <c r="D10" s="175"/>
      <c r="E10"/>
    </row>
    <row r="11" spans="1:5" x14ac:dyDescent="0.35">
      <c r="A11" s="6"/>
      <c r="B11" s="167"/>
      <c r="C11" s="174" t="s">
        <v>73</v>
      </c>
      <c r="D11" s="175"/>
      <c r="E11"/>
    </row>
    <row r="12" spans="1:5" x14ac:dyDescent="0.35">
      <c r="A12" s="6"/>
      <c r="B12" s="167"/>
      <c r="C12" s="172"/>
      <c r="D12" s="173"/>
      <c r="E12"/>
    </row>
    <row r="13" spans="1:5" ht="29" x14ac:dyDescent="0.35">
      <c r="A13" s="6"/>
      <c r="B13" s="167"/>
      <c r="C13" s="170" t="s">
        <v>125</v>
      </c>
      <c r="D13" s="171"/>
      <c r="E13"/>
    </row>
    <row r="14" spans="1:5" x14ac:dyDescent="0.35">
      <c r="A14" s="6"/>
      <c r="B14" s="167"/>
      <c r="C14" s="170"/>
      <c r="D14" s="171"/>
      <c r="E14"/>
    </row>
    <row r="15" spans="1:5" ht="18.5" x14ac:dyDescent="0.45">
      <c r="A15" s="6"/>
      <c r="B15" s="167"/>
      <c r="C15" s="168" t="s">
        <v>68</v>
      </c>
      <c r="D15" s="169"/>
      <c r="E15"/>
    </row>
    <row r="16" spans="1:5" x14ac:dyDescent="0.35">
      <c r="A16" s="6"/>
      <c r="B16" s="167"/>
      <c r="C16" s="172"/>
      <c r="D16" s="173"/>
      <c r="E16"/>
    </row>
    <row r="17" spans="1:5" x14ac:dyDescent="0.35">
      <c r="A17" s="6"/>
      <c r="B17" s="167"/>
      <c r="C17" s="170" t="s">
        <v>126</v>
      </c>
      <c r="D17" s="171"/>
      <c r="E17"/>
    </row>
    <row r="18" spans="1:5" x14ac:dyDescent="0.35">
      <c r="A18" s="6"/>
      <c r="B18" s="167"/>
      <c r="C18" s="172"/>
      <c r="D18" s="173"/>
      <c r="E18"/>
    </row>
    <row r="19" spans="1:5" x14ac:dyDescent="0.35">
      <c r="A19" s="6"/>
      <c r="B19" s="167"/>
      <c r="C19" s="172" t="s">
        <v>127</v>
      </c>
      <c r="D19" s="173"/>
      <c r="E19"/>
    </row>
    <row r="20" spans="1:5" ht="29" x14ac:dyDescent="0.35">
      <c r="A20" s="6"/>
      <c r="B20" s="167"/>
      <c r="C20" s="172" t="s">
        <v>128</v>
      </c>
      <c r="D20" s="173"/>
      <c r="E20"/>
    </row>
    <row r="21" spans="1:5" ht="30" customHeight="1" x14ac:dyDescent="0.35">
      <c r="A21" s="6"/>
      <c r="B21" s="167"/>
      <c r="C21" s="172" t="s">
        <v>129</v>
      </c>
      <c r="D21" s="173"/>
      <c r="E21"/>
    </row>
    <row r="22" spans="1:5" x14ac:dyDescent="0.35">
      <c r="A22" s="6"/>
      <c r="B22" s="167"/>
      <c r="C22" s="172" t="s">
        <v>136</v>
      </c>
      <c r="D22" s="173"/>
      <c r="E22"/>
    </row>
    <row r="23" spans="1:5" x14ac:dyDescent="0.35">
      <c r="A23" s="6"/>
      <c r="B23" s="167"/>
      <c r="C23" s="172"/>
      <c r="D23" s="173"/>
      <c r="E23"/>
    </row>
    <row r="24" spans="1:5" x14ac:dyDescent="0.35">
      <c r="A24" s="6"/>
      <c r="B24" s="167"/>
      <c r="C24" s="176" t="s">
        <v>70</v>
      </c>
      <c r="D24" s="177"/>
      <c r="E24"/>
    </row>
    <row r="25" spans="1:5" ht="29" x14ac:dyDescent="0.35">
      <c r="A25" s="6"/>
      <c r="B25" s="167"/>
      <c r="C25" s="174" t="s">
        <v>79</v>
      </c>
      <c r="D25" s="175"/>
      <c r="E25"/>
    </row>
    <row r="26" spans="1:5" ht="29" x14ac:dyDescent="0.35">
      <c r="A26" s="6"/>
      <c r="B26" s="167"/>
      <c r="C26" s="174" t="s">
        <v>92</v>
      </c>
      <c r="D26" s="175"/>
      <c r="E26"/>
    </row>
    <row r="27" spans="1:5" x14ac:dyDescent="0.35">
      <c r="A27" s="6"/>
      <c r="B27" s="167"/>
      <c r="C27" s="172"/>
      <c r="D27" s="173"/>
      <c r="E27"/>
    </row>
    <row r="28" spans="1:5" ht="18.5" x14ac:dyDescent="0.45">
      <c r="A28" s="6"/>
      <c r="B28" s="167"/>
      <c r="C28" s="168" t="s">
        <v>71</v>
      </c>
      <c r="D28" s="169"/>
      <c r="E28"/>
    </row>
    <row r="29" spans="1:5" x14ac:dyDescent="0.35">
      <c r="A29" s="6"/>
      <c r="B29" s="167"/>
      <c r="C29" s="178"/>
      <c r="D29" s="169"/>
      <c r="E29"/>
    </row>
    <row r="30" spans="1:5" ht="15" customHeight="1" x14ac:dyDescent="0.35">
      <c r="A30" s="6"/>
      <c r="B30" s="167"/>
      <c r="C30" s="170" t="s">
        <v>93</v>
      </c>
      <c r="D30" s="171"/>
      <c r="E30"/>
    </row>
    <row r="31" spans="1:5" x14ac:dyDescent="0.35">
      <c r="A31" s="6"/>
      <c r="B31" s="167"/>
      <c r="C31" s="172"/>
      <c r="D31" s="173"/>
      <c r="E31"/>
    </row>
    <row r="32" spans="1:5" x14ac:dyDescent="0.35">
      <c r="A32" s="6"/>
      <c r="B32" s="167"/>
      <c r="C32" s="172"/>
      <c r="D32" s="173"/>
      <c r="E32"/>
    </row>
    <row r="33" spans="1:10" x14ac:dyDescent="0.35">
      <c r="A33" s="6"/>
      <c r="B33" s="167"/>
      <c r="C33" s="179"/>
      <c r="D33" s="180"/>
      <c r="E33"/>
      <c r="J33" s="49"/>
    </row>
    <row r="34" spans="1:10" x14ac:dyDescent="0.35">
      <c r="A34" s="6"/>
      <c r="B34" s="167"/>
      <c r="C34" s="181"/>
      <c r="D34" s="182"/>
      <c r="E34"/>
    </row>
    <row r="35" spans="1:10" x14ac:dyDescent="0.35">
      <c r="A35" s="6"/>
      <c r="B35" s="167"/>
      <c r="C35" s="181"/>
      <c r="D35" s="182"/>
      <c r="E35"/>
    </row>
    <row r="36" spans="1:10" x14ac:dyDescent="0.35">
      <c r="A36" s="6"/>
      <c r="B36" s="167"/>
      <c r="C36" s="181"/>
      <c r="D36" s="182"/>
      <c r="E36"/>
    </row>
    <row r="37" spans="1:10" x14ac:dyDescent="0.35">
      <c r="A37" s="6"/>
      <c r="B37" s="167"/>
      <c r="C37" s="181"/>
      <c r="D37" s="182"/>
      <c r="E37"/>
    </row>
    <row r="38" spans="1:10" x14ac:dyDescent="0.35">
      <c r="A38" s="6"/>
      <c r="B38" s="167"/>
      <c r="C38" s="181"/>
      <c r="D38" s="182"/>
      <c r="E38"/>
    </row>
    <row r="39" spans="1:10" x14ac:dyDescent="0.35">
      <c r="A39" s="6"/>
      <c r="B39" s="167"/>
      <c r="C39" s="181"/>
      <c r="D39" s="182"/>
      <c r="E39"/>
    </row>
    <row r="40" spans="1:10" x14ac:dyDescent="0.35">
      <c r="A40" s="6"/>
      <c r="B40" s="167"/>
      <c r="C40" s="181"/>
      <c r="D40" s="182"/>
      <c r="E40"/>
    </row>
    <row r="41" spans="1:10" x14ac:dyDescent="0.35">
      <c r="A41" s="6"/>
      <c r="B41" s="167"/>
      <c r="C41" s="181"/>
      <c r="D41" s="182"/>
      <c r="E41"/>
    </row>
    <row r="42" spans="1:10" x14ac:dyDescent="0.35">
      <c r="A42" s="6"/>
      <c r="B42" s="167"/>
      <c r="C42" s="181"/>
      <c r="D42" s="182"/>
      <c r="E42"/>
    </row>
    <row r="43" spans="1:10" x14ac:dyDescent="0.35">
      <c r="A43" s="6"/>
      <c r="B43" s="167"/>
      <c r="C43" s="181"/>
      <c r="D43" s="182"/>
      <c r="E43"/>
    </row>
    <row r="44" spans="1:10" x14ac:dyDescent="0.35">
      <c r="A44" s="6"/>
      <c r="B44" s="167"/>
      <c r="C44" s="181"/>
      <c r="D44" s="182"/>
      <c r="E44"/>
    </row>
    <row r="45" spans="1:10" x14ac:dyDescent="0.35">
      <c r="A45" s="6"/>
      <c r="B45" s="167"/>
      <c r="C45" s="181"/>
      <c r="D45" s="182"/>
      <c r="E45"/>
    </row>
    <row r="46" spans="1:10" x14ac:dyDescent="0.35">
      <c r="A46" s="6"/>
      <c r="B46" s="167"/>
      <c r="C46" s="181"/>
      <c r="D46" s="182"/>
      <c r="E46"/>
    </row>
    <row r="47" spans="1:10" x14ac:dyDescent="0.35">
      <c r="A47" s="6"/>
      <c r="B47" s="167"/>
      <c r="C47" s="181"/>
      <c r="D47" s="182"/>
      <c r="E47"/>
    </row>
    <row r="48" spans="1:10" x14ac:dyDescent="0.35">
      <c r="A48" s="6"/>
      <c r="B48" s="167"/>
      <c r="C48" s="181"/>
      <c r="D48" s="182"/>
      <c r="E48"/>
    </row>
    <row r="49" spans="1:5" x14ac:dyDescent="0.35">
      <c r="A49" s="6"/>
      <c r="B49" s="167"/>
      <c r="C49" s="181"/>
      <c r="D49" s="182"/>
      <c r="E49"/>
    </row>
    <row r="50" spans="1:5" x14ac:dyDescent="0.35">
      <c r="A50" s="6"/>
      <c r="B50" s="167"/>
      <c r="C50" s="181"/>
      <c r="D50" s="182"/>
      <c r="E50"/>
    </row>
    <row r="51" spans="1:5" x14ac:dyDescent="0.35">
      <c r="A51" s="6"/>
      <c r="B51" s="167"/>
      <c r="C51" s="181"/>
      <c r="D51" s="182"/>
      <c r="E51"/>
    </row>
    <row r="52" spans="1:5" x14ac:dyDescent="0.35">
      <c r="A52" s="6"/>
      <c r="B52" s="167"/>
      <c r="C52" s="172"/>
      <c r="D52" s="173"/>
      <c r="E52"/>
    </row>
    <row r="53" spans="1:5" x14ac:dyDescent="0.35">
      <c r="A53" s="6"/>
      <c r="B53" s="167"/>
      <c r="C53" s="172"/>
      <c r="D53" s="173"/>
      <c r="E53"/>
    </row>
    <row r="54" spans="1:5" x14ac:dyDescent="0.35">
      <c r="A54" s="6"/>
      <c r="B54" s="183"/>
      <c r="C54" s="184"/>
      <c r="D54" s="185"/>
      <c r="E54" s="6"/>
    </row>
    <row r="55" spans="1:5" x14ac:dyDescent="0.35">
      <c r="A55" s="6"/>
      <c r="B55" s="6"/>
      <c r="C55" s="59"/>
      <c r="D55" s="59"/>
      <c r="E55" s="6"/>
    </row>
    <row r="56" spans="1:5" x14ac:dyDescent="0.35">
      <c r="A56" s="6"/>
      <c r="B56" s="6"/>
      <c r="C56" s="59"/>
      <c r="D56" s="59"/>
      <c r="E56" s="6"/>
    </row>
  </sheetData>
  <mergeCells count="1">
    <mergeCell ref="B2:D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20"/>
  <sheetViews>
    <sheetView workbookViewId="0">
      <selection activeCell="F34" sqref="F34"/>
    </sheetView>
  </sheetViews>
  <sheetFormatPr defaultRowHeight="14.5" x14ac:dyDescent="0.35"/>
  <cols>
    <col min="2" max="2" width="15" bestFit="1" customWidth="1"/>
    <col min="4" max="4" width="43.453125" bestFit="1" customWidth="1"/>
    <col min="6" max="6" width="34.1796875" bestFit="1" customWidth="1"/>
    <col min="8" max="8" width="29.1796875" bestFit="1" customWidth="1"/>
    <col min="10" max="10" width="27.54296875" bestFit="1" customWidth="1"/>
  </cols>
  <sheetData>
    <row r="2" spans="2:12" x14ac:dyDescent="0.35">
      <c r="B2" s="18" t="s">
        <v>7</v>
      </c>
      <c r="D2" s="18" t="s">
        <v>12</v>
      </c>
      <c r="F2" s="18" t="s">
        <v>13</v>
      </c>
      <c r="H2" s="18" t="s">
        <v>39</v>
      </c>
      <c r="J2" s="18" t="s">
        <v>15</v>
      </c>
      <c r="L2" s="18" t="s">
        <v>45</v>
      </c>
    </row>
    <row r="3" spans="2:12" x14ac:dyDescent="0.35">
      <c r="B3" t="s">
        <v>12</v>
      </c>
      <c r="D3" t="s">
        <v>17</v>
      </c>
      <c r="F3" t="s">
        <v>22</v>
      </c>
      <c r="H3" t="s">
        <v>40</v>
      </c>
      <c r="J3" t="s">
        <v>43</v>
      </c>
      <c r="L3" t="s">
        <v>46</v>
      </c>
    </row>
    <row r="4" spans="2:12" x14ac:dyDescent="0.35">
      <c r="B4" t="s">
        <v>13</v>
      </c>
      <c r="D4" t="s">
        <v>18</v>
      </c>
      <c r="F4" t="s">
        <v>23</v>
      </c>
      <c r="H4" t="s">
        <v>41</v>
      </c>
      <c r="J4" t="s">
        <v>44</v>
      </c>
      <c r="L4" t="s">
        <v>47</v>
      </c>
    </row>
    <row r="5" spans="2:12" x14ac:dyDescent="0.35">
      <c r="B5" t="s">
        <v>14</v>
      </c>
      <c r="D5" t="s">
        <v>19</v>
      </c>
      <c r="F5" t="s">
        <v>24</v>
      </c>
      <c r="H5" t="s">
        <v>42</v>
      </c>
      <c r="J5" t="s">
        <v>16</v>
      </c>
    </row>
    <row r="6" spans="2:12" x14ac:dyDescent="0.35">
      <c r="B6" t="s">
        <v>15</v>
      </c>
      <c r="D6" t="s">
        <v>20</v>
      </c>
      <c r="F6" t="s">
        <v>25</v>
      </c>
      <c r="H6" t="s">
        <v>16</v>
      </c>
    </row>
    <row r="7" spans="2:12" x14ac:dyDescent="0.35">
      <c r="B7" t="s">
        <v>16</v>
      </c>
      <c r="D7" t="s">
        <v>21</v>
      </c>
      <c r="F7" t="s">
        <v>26</v>
      </c>
    </row>
    <row r="8" spans="2:12" x14ac:dyDescent="0.35">
      <c r="D8" t="s">
        <v>16</v>
      </c>
      <c r="F8" t="s">
        <v>27</v>
      </c>
    </row>
    <row r="9" spans="2:12" x14ac:dyDescent="0.35">
      <c r="F9" t="s">
        <v>28</v>
      </c>
    </row>
    <row r="10" spans="2:12" x14ac:dyDescent="0.35">
      <c r="F10" t="s">
        <v>29</v>
      </c>
    </row>
    <row r="11" spans="2:12" x14ac:dyDescent="0.35">
      <c r="F11" t="s">
        <v>30</v>
      </c>
    </row>
    <row r="12" spans="2:12" x14ac:dyDescent="0.35">
      <c r="B12" s="18" t="s">
        <v>53</v>
      </c>
      <c r="F12" t="s">
        <v>31</v>
      </c>
    </row>
    <row r="13" spans="2:12" x14ac:dyDescent="0.35">
      <c r="B13" t="s">
        <v>51</v>
      </c>
      <c r="F13" t="s">
        <v>32</v>
      </c>
    </row>
    <row r="14" spans="2:12" x14ac:dyDescent="0.35">
      <c r="B14" t="s">
        <v>52</v>
      </c>
      <c r="F14" t="s">
        <v>33</v>
      </c>
    </row>
    <row r="15" spans="2:12" x14ac:dyDescent="0.35">
      <c r="F15" t="s">
        <v>34</v>
      </c>
    </row>
    <row r="16" spans="2:12" x14ac:dyDescent="0.35">
      <c r="F16" t="s">
        <v>35</v>
      </c>
    </row>
    <row r="17" spans="6:6" x14ac:dyDescent="0.35">
      <c r="F17" t="s">
        <v>36</v>
      </c>
    </row>
    <row r="18" spans="6:6" x14ac:dyDescent="0.35">
      <c r="F18" t="s">
        <v>37</v>
      </c>
    </row>
    <row r="19" spans="6:6" x14ac:dyDescent="0.35">
      <c r="F19" t="s">
        <v>38</v>
      </c>
    </row>
    <row r="20" spans="6:6" x14ac:dyDescent="0.35">
      <c r="F20" t="s">
        <v>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Introduction</vt:lpstr>
      <vt:lpstr>Instructions</vt:lpstr>
      <vt:lpstr>Example</vt:lpstr>
      <vt:lpstr>Program 1</vt:lpstr>
      <vt:lpstr>Program 2</vt:lpstr>
      <vt:lpstr>Program 3</vt:lpstr>
      <vt:lpstr>Metric Selection</vt:lpstr>
      <vt:lpstr>Data Validation</vt:lpstr>
      <vt:lpstr>Metricdirection</vt:lpstr>
      <vt:lpstr>Metricdirectoin</vt:lpstr>
      <vt:lpstr>Operations</vt:lpstr>
      <vt:lpstr>Program</vt:lpstr>
      <vt:lpstr>Return</vt:lpstr>
      <vt:lpstr>Staff</vt:lpstr>
      <vt:lpstr>Student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Kovalova, Anastasija</dc:creator>
  <cp:lastModifiedBy>Carol MacLeod</cp:lastModifiedBy>
  <cp:lastPrinted>2017-01-26T22:56:23Z</cp:lastPrinted>
  <dcterms:created xsi:type="dcterms:W3CDTF">2014-07-17T15:35:47Z</dcterms:created>
  <dcterms:modified xsi:type="dcterms:W3CDTF">2022-04-21T19:46:24Z</dcterms:modified>
</cp:coreProperties>
</file>