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codeName="{AE6600E7-7A62-396C-DE95-9942FA9DD81E}"/>
  <workbookPr codeName="ThisWorkbook"/>
  <mc:AlternateContent xmlns:mc="http://schemas.openxmlformats.org/markup-compatibility/2006">
    <mc:Choice Requires="x15">
      <x15ac:absPath xmlns:x15ac="http://schemas.microsoft.com/office/spreadsheetml/2010/11/ac" url="C:\!GFOA-SSS-BA\!SSS-COM Files\"/>
    </mc:Choice>
  </mc:AlternateContent>
  <xr:revisionPtr revIDLastSave="0" documentId="13_ncr:1_{A57824EA-A21F-4BCF-B2BB-408079B7B929}" xr6:coauthVersionLast="47" xr6:coauthVersionMax="47" xr10:uidLastSave="{00000000-0000-0000-0000-000000000000}"/>
  <bookViews>
    <workbookView xWindow="-110" yWindow="-110" windowWidth="19420" windowHeight="10540" tabRatio="756" xr2:uid="{00000000-000D-0000-FFFF-FFFF00000000}"/>
  </bookViews>
  <sheets>
    <sheet name="Introduction" sheetId="17" r:id="rId1"/>
    <sheet name="Instructions" sheetId="11" r:id="rId2"/>
    <sheet name="Light Touch Projections" sheetId="16" r:id="rId3"/>
    <sheet name="A. Revenue" sheetId="5" r:id="rId4"/>
    <sheet name="B. Expenditures" sheetId="7" r:id="rId5"/>
    <sheet name="Sheet1" sheetId="12" state="hidden" r:id="rId6"/>
    <sheet name="C. Budget Summary" sheetId="8" r:id="rId7"/>
    <sheet name="High Growth Expenses" sheetId="9" r:id="rId8"/>
    <sheet name="Expenditure Graphs" sheetId="15" r:id="rId9"/>
    <sheet name="Guide - Input Exp. Values" sheetId="14" r:id="rId10"/>
  </sheets>
  <definedNames>
    <definedName name="IQ_CH" hidden="1">110000</definedName>
    <definedName name="IQ_CQ" hidden="1">5000</definedName>
    <definedName name="IQ_CY" hidden="1">10000</definedName>
    <definedName name="IQ_DAILY" hidden="1">500000</definedName>
    <definedName name="IQ_DNTM" hidden="1">700000</definedName>
    <definedName name="IQ_EXPENSE_CODE_" hidden="1">"alouette"</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41764.0379398148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6" l="1"/>
  <c r="G12" i="16" s="1"/>
  <c r="C10" i="16"/>
  <c r="G10" i="16" s="1"/>
  <c r="G11" i="16" l="1"/>
  <c r="H12" i="16"/>
  <c r="H10" i="16"/>
  <c r="G9" i="16"/>
  <c r="I10" i="16" l="1"/>
  <c r="H9" i="16"/>
  <c r="H11" i="16"/>
  <c r="I12" i="16"/>
  <c r="J10" i="16" l="1"/>
  <c r="I9" i="16"/>
  <c r="J12" i="16"/>
  <c r="I11" i="16"/>
  <c r="K10" i="16" l="1"/>
  <c r="K9" i="16" s="1"/>
  <c r="J9" i="16"/>
  <c r="K12" i="16"/>
  <c r="K11" i="16" s="1"/>
  <c r="J11" i="16"/>
  <c r="C30" i="5" l="1"/>
  <c r="E30" i="5"/>
  <c r="G29" i="5"/>
  <c r="D30" i="5"/>
  <c r="N14" i="8" s="1"/>
  <c r="C16" i="5"/>
  <c r="C18" i="5" s="1"/>
  <c r="C20" i="5" s="1"/>
  <c r="E13" i="7"/>
  <c r="C56" i="15" s="1"/>
  <c r="M14" i="8"/>
  <c r="E16" i="5"/>
  <c r="E18" i="5" s="1"/>
  <c r="E20" i="5" s="1"/>
  <c r="D16" i="5"/>
  <c r="D18" i="5" s="1"/>
  <c r="D20" i="5" s="1"/>
  <c r="I15" i="5"/>
  <c r="I14" i="5"/>
  <c r="I13" i="5"/>
  <c r="K14" i="16"/>
  <c r="J14" i="16"/>
  <c r="I14" i="16"/>
  <c r="H14" i="16"/>
  <c r="G14" i="16"/>
  <c r="K13" i="16"/>
  <c r="J13" i="16"/>
  <c r="J15" i="16" s="1"/>
  <c r="I13" i="16"/>
  <c r="H13" i="16"/>
  <c r="G13" i="16"/>
  <c r="I15" i="16"/>
  <c r="H15" i="16"/>
  <c r="G15" i="16"/>
  <c r="K15" i="16"/>
  <c r="C15" i="16"/>
  <c r="C26" i="16"/>
  <c r="C25" i="16" s="1"/>
  <c r="AI11" i="16"/>
  <c r="AI8" i="16"/>
  <c r="G8" i="16"/>
  <c r="AJ8" i="16" s="1"/>
  <c r="C31" i="16"/>
  <c r="C30" i="16" s="1"/>
  <c r="G30" i="16" s="1"/>
  <c r="C35" i="16"/>
  <c r="G13" i="7"/>
  <c r="E48" i="15" s="1"/>
  <c r="F13" i="7"/>
  <c r="D56" i="15" s="1"/>
  <c r="C49" i="15"/>
  <c r="C45" i="15"/>
  <c r="R20" i="14"/>
  <c r="R19" i="14"/>
  <c r="R17" i="14"/>
  <c r="I1000" i="9"/>
  <c r="H1000" i="9"/>
  <c r="G1000" i="9"/>
  <c r="I999" i="9"/>
  <c r="H999" i="9"/>
  <c r="G999" i="9"/>
  <c r="I998" i="9"/>
  <c r="H998" i="9"/>
  <c r="G998" i="9"/>
  <c r="I997" i="9"/>
  <c r="H997" i="9"/>
  <c r="G997" i="9"/>
  <c r="I996" i="9"/>
  <c r="H996" i="9"/>
  <c r="G996" i="9"/>
  <c r="I995" i="9"/>
  <c r="H995" i="9"/>
  <c r="G995" i="9"/>
  <c r="I994" i="9"/>
  <c r="H994" i="9"/>
  <c r="G994" i="9"/>
  <c r="I993" i="9"/>
  <c r="H993" i="9"/>
  <c r="G993" i="9"/>
  <c r="I992" i="9"/>
  <c r="H992" i="9"/>
  <c r="G992" i="9"/>
  <c r="I991" i="9"/>
  <c r="H991" i="9"/>
  <c r="G991" i="9"/>
  <c r="I990" i="9"/>
  <c r="H990" i="9"/>
  <c r="G990" i="9"/>
  <c r="I989" i="9"/>
  <c r="H989" i="9"/>
  <c r="G989" i="9"/>
  <c r="I988" i="9"/>
  <c r="H988" i="9"/>
  <c r="G988" i="9"/>
  <c r="I987" i="9"/>
  <c r="H987" i="9"/>
  <c r="G987" i="9"/>
  <c r="I986" i="9"/>
  <c r="H986" i="9"/>
  <c r="G986" i="9"/>
  <c r="I985" i="9"/>
  <c r="H985" i="9"/>
  <c r="G985" i="9"/>
  <c r="I984" i="9"/>
  <c r="H984" i="9"/>
  <c r="G984" i="9"/>
  <c r="I983" i="9"/>
  <c r="H983" i="9"/>
  <c r="G983" i="9"/>
  <c r="I982" i="9"/>
  <c r="H982" i="9"/>
  <c r="G982" i="9"/>
  <c r="I981" i="9"/>
  <c r="H981" i="9"/>
  <c r="G981" i="9"/>
  <c r="I980" i="9"/>
  <c r="H980" i="9"/>
  <c r="G980" i="9"/>
  <c r="I979" i="9"/>
  <c r="H979" i="9"/>
  <c r="G979" i="9"/>
  <c r="I978" i="9"/>
  <c r="H978" i="9"/>
  <c r="G978" i="9"/>
  <c r="I977" i="9"/>
  <c r="H977" i="9"/>
  <c r="G977" i="9"/>
  <c r="I976" i="9"/>
  <c r="H976" i="9"/>
  <c r="G976" i="9"/>
  <c r="I975" i="9"/>
  <c r="H975" i="9"/>
  <c r="G975" i="9"/>
  <c r="I974" i="9"/>
  <c r="H974" i="9"/>
  <c r="G974" i="9"/>
  <c r="I973" i="9"/>
  <c r="H973" i="9"/>
  <c r="G973" i="9"/>
  <c r="I972" i="9"/>
  <c r="H972" i="9"/>
  <c r="G972" i="9"/>
  <c r="I971" i="9"/>
  <c r="H971" i="9"/>
  <c r="G971" i="9"/>
  <c r="I970" i="9"/>
  <c r="H970" i="9"/>
  <c r="G970" i="9"/>
  <c r="I969" i="9"/>
  <c r="H969" i="9"/>
  <c r="G969" i="9"/>
  <c r="I968" i="9"/>
  <c r="H968" i="9"/>
  <c r="G968" i="9"/>
  <c r="I967" i="9"/>
  <c r="H967" i="9"/>
  <c r="G967" i="9"/>
  <c r="I966" i="9"/>
  <c r="H966" i="9"/>
  <c r="G966" i="9"/>
  <c r="I965" i="9"/>
  <c r="H965" i="9"/>
  <c r="G965" i="9"/>
  <c r="I964" i="9"/>
  <c r="H964" i="9"/>
  <c r="G964" i="9"/>
  <c r="I963" i="9"/>
  <c r="H963" i="9"/>
  <c r="G963" i="9"/>
  <c r="I962" i="9"/>
  <c r="H962" i="9"/>
  <c r="G962" i="9"/>
  <c r="I961" i="9"/>
  <c r="H961" i="9"/>
  <c r="G961" i="9"/>
  <c r="I960" i="9"/>
  <c r="H960" i="9"/>
  <c r="G960" i="9"/>
  <c r="I959" i="9"/>
  <c r="H959" i="9"/>
  <c r="G959" i="9"/>
  <c r="I958" i="9"/>
  <c r="H958" i="9"/>
  <c r="G958" i="9"/>
  <c r="I957" i="9"/>
  <c r="H957" i="9"/>
  <c r="G957" i="9"/>
  <c r="I956" i="9"/>
  <c r="H956" i="9"/>
  <c r="G956" i="9"/>
  <c r="I955" i="9"/>
  <c r="H955" i="9"/>
  <c r="G955" i="9"/>
  <c r="I954" i="9"/>
  <c r="H954" i="9"/>
  <c r="G954" i="9"/>
  <c r="I953" i="9"/>
  <c r="H953" i="9"/>
  <c r="G953" i="9"/>
  <c r="I952" i="9"/>
  <c r="H952" i="9"/>
  <c r="G952" i="9"/>
  <c r="I951" i="9"/>
  <c r="H951" i="9"/>
  <c r="G951" i="9"/>
  <c r="I950" i="9"/>
  <c r="H950" i="9"/>
  <c r="G950" i="9"/>
  <c r="I949" i="9"/>
  <c r="H949" i="9"/>
  <c r="G949" i="9"/>
  <c r="I948" i="9"/>
  <c r="H948" i="9"/>
  <c r="G948" i="9"/>
  <c r="I947" i="9"/>
  <c r="H947" i="9"/>
  <c r="G947" i="9"/>
  <c r="I946" i="9"/>
  <c r="H946" i="9"/>
  <c r="G946" i="9"/>
  <c r="I945" i="9"/>
  <c r="H945" i="9"/>
  <c r="G945" i="9"/>
  <c r="I944" i="9"/>
  <c r="H944" i="9"/>
  <c r="G944" i="9"/>
  <c r="I943" i="9"/>
  <c r="H943" i="9"/>
  <c r="G943" i="9"/>
  <c r="I942" i="9"/>
  <c r="H942" i="9"/>
  <c r="G942" i="9"/>
  <c r="I941" i="9"/>
  <c r="H941" i="9"/>
  <c r="G941" i="9"/>
  <c r="I940" i="9"/>
  <c r="H940" i="9"/>
  <c r="G940" i="9"/>
  <c r="I939" i="9"/>
  <c r="H939" i="9"/>
  <c r="G939" i="9"/>
  <c r="I938" i="9"/>
  <c r="H938" i="9"/>
  <c r="G938" i="9"/>
  <c r="I937" i="9"/>
  <c r="H937" i="9"/>
  <c r="G937" i="9"/>
  <c r="I936" i="9"/>
  <c r="H936" i="9"/>
  <c r="G936" i="9"/>
  <c r="I935" i="9"/>
  <c r="H935" i="9"/>
  <c r="G935" i="9"/>
  <c r="I934" i="9"/>
  <c r="H934" i="9"/>
  <c r="G934" i="9"/>
  <c r="I933" i="9"/>
  <c r="H933" i="9"/>
  <c r="G933" i="9"/>
  <c r="I932" i="9"/>
  <c r="H932" i="9"/>
  <c r="G932" i="9"/>
  <c r="I931" i="9"/>
  <c r="H931" i="9"/>
  <c r="G931" i="9"/>
  <c r="I930" i="9"/>
  <c r="H930" i="9"/>
  <c r="G930" i="9"/>
  <c r="I929" i="9"/>
  <c r="H929" i="9"/>
  <c r="G929" i="9"/>
  <c r="I928" i="9"/>
  <c r="H928" i="9"/>
  <c r="G928" i="9"/>
  <c r="I927" i="9"/>
  <c r="H927" i="9"/>
  <c r="G927" i="9"/>
  <c r="I926" i="9"/>
  <c r="H926" i="9"/>
  <c r="G926" i="9"/>
  <c r="I925" i="9"/>
  <c r="H925" i="9"/>
  <c r="G925" i="9"/>
  <c r="I924" i="9"/>
  <c r="H924" i="9"/>
  <c r="G924" i="9"/>
  <c r="I923" i="9"/>
  <c r="H923" i="9"/>
  <c r="G923" i="9"/>
  <c r="I922" i="9"/>
  <c r="H922" i="9"/>
  <c r="G922" i="9"/>
  <c r="I921" i="9"/>
  <c r="H921" i="9"/>
  <c r="G921" i="9"/>
  <c r="I920" i="9"/>
  <c r="H920" i="9"/>
  <c r="G920" i="9"/>
  <c r="I919" i="9"/>
  <c r="H919" i="9"/>
  <c r="G919" i="9"/>
  <c r="I918" i="9"/>
  <c r="H918" i="9"/>
  <c r="G918" i="9"/>
  <c r="I917" i="9"/>
  <c r="H917" i="9"/>
  <c r="G917" i="9"/>
  <c r="I916" i="9"/>
  <c r="H916" i="9"/>
  <c r="G916" i="9"/>
  <c r="I915" i="9"/>
  <c r="H915" i="9"/>
  <c r="G915" i="9"/>
  <c r="I914" i="9"/>
  <c r="H914" i="9"/>
  <c r="G914" i="9"/>
  <c r="I913" i="9"/>
  <c r="H913" i="9"/>
  <c r="G913" i="9"/>
  <c r="I912" i="9"/>
  <c r="H912" i="9"/>
  <c r="G912" i="9"/>
  <c r="I911" i="9"/>
  <c r="H911" i="9"/>
  <c r="G911" i="9"/>
  <c r="I910" i="9"/>
  <c r="H910" i="9"/>
  <c r="G910" i="9"/>
  <c r="I909" i="9"/>
  <c r="H909" i="9"/>
  <c r="G909" i="9"/>
  <c r="I908" i="9"/>
  <c r="H908" i="9"/>
  <c r="G908" i="9"/>
  <c r="I907" i="9"/>
  <c r="H907" i="9"/>
  <c r="G907" i="9"/>
  <c r="I906" i="9"/>
  <c r="H906" i="9"/>
  <c r="G906" i="9"/>
  <c r="I905" i="9"/>
  <c r="H905" i="9"/>
  <c r="G905" i="9"/>
  <c r="I904" i="9"/>
  <c r="H904" i="9"/>
  <c r="G904" i="9"/>
  <c r="I903" i="9"/>
  <c r="H903" i="9"/>
  <c r="G903" i="9"/>
  <c r="I902" i="9"/>
  <c r="H902" i="9"/>
  <c r="G902" i="9"/>
  <c r="I901" i="9"/>
  <c r="H901" i="9"/>
  <c r="G901" i="9"/>
  <c r="I900" i="9"/>
  <c r="H900" i="9"/>
  <c r="G900" i="9"/>
  <c r="I899" i="9"/>
  <c r="H899" i="9"/>
  <c r="G899" i="9"/>
  <c r="I898" i="9"/>
  <c r="H898" i="9"/>
  <c r="G898" i="9"/>
  <c r="I897" i="9"/>
  <c r="H897" i="9"/>
  <c r="G897" i="9"/>
  <c r="I896" i="9"/>
  <c r="H896" i="9"/>
  <c r="G896" i="9"/>
  <c r="I895" i="9"/>
  <c r="H895" i="9"/>
  <c r="G895" i="9"/>
  <c r="I894" i="9"/>
  <c r="H894" i="9"/>
  <c r="G894" i="9"/>
  <c r="I893" i="9"/>
  <c r="H893" i="9"/>
  <c r="G893" i="9"/>
  <c r="I892" i="9"/>
  <c r="H892" i="9"/>
  <c r="G892" i="9"/>
  <c r="I891" i="9"/>
  <c r="H891" i="9"/>
  <c r="G891" i="9"/>
  <c r="I890" i="9"/>
  <c r="H890" i="9"/>
  <c r="G890" i="9"/>
  <c r="I889" i="9"/>
  <c r="H889" i="9"/>
  <c r="G889" i="9"/>
  <c r="I888" i="9"/>
  <c r="H888" i="9"/>
  <c r="G888" i="9"/>
  <c r="I887" i="9"/>
  <c r="H887" i="9"/>
  <c r="G887" i="9"/>
  <c r="I886" i="9"/>
  <c r="H886" i="9"/>
  <c r="G886" i="9"/>
  <c r="I885" i="9"/>
  <c r="H885" i="9"/>
  <c r="G885" i="9"/>
  <c r="I884" i="9"/>
  <c r="H884" i="9"/>
  <c r="G884" i="9"/>
  <c r="I883" i="9"/>
  <c r="H883" i="9"/>
  <c r="G883" i="9"/>
  <c r="I882" i="9"/>
  <c r="H882" i="9"/>
  <c r="G882" i="9"/>
  <c r="I881" i="9"/>
  <c r="H881" i="9"/>
  <c r="G881" i="9"/>
  <c r="I880" i="9"/>
  <c r="H880" i="9"/>
  <c r="G880" i="9"/>
  <c r="I879" i="9"/>
  <c r="H879" i="9"/>
  <c r="G879" i="9"/>
  <c r="I878" i="9"/>
  <c r="H878" i="9"/>
  <c r="G878" i="9"/>
  <c r="I877" i="9"/>
  <c r="H877" i="9"/>
  <c r="G877" i="9"/>
  <c r="I876" i="9"/>
  <c r="H876" i="9"/>
  <c r="G876" i="9"/>
  <c r="I875" i="9"/>
  <c r="H875" i="9"/>
  <c r="G875" i="9"/>
  <c r="I874" i="9"/>
  <c r="H874" i="9"/>
  <c r="G874" i="9"/>
  <c r="I873" i="9"/>
  <c r="H873" i="9"/>
  <c r="G873" i="9"/>
  <c r="I872" i="9"/>
  <c r="H872" i="9"/>
  <c r="G872" i="9"/>
  <c r="I871" i="9"/>
  <c r="H871" i="9"/>
  <c r="G871" i="9"/>
  <c r="I870" i="9"/>
  <c r="H870" i="9"/>
  <c r="G870" i="9"/>
  <c r="I869" i="9"/>
  <c r="H869" i="9"/>
  <c r="G869" i="9"/>
  <c r="I868" i="9"/>
  <c r="H868" i="9"/>
  <c r="G868" i="9"/>
  <c r="I867" i="9"/>
  <c r="H867" i="9"/>
  <c r="G867" i="9"/>
  <c r="I866" i="9"/>
  <c r="H866" i="9"/>
  <c r="G866" i="9"/>
  <c r="I865" i="9"/>
  <c r="H865" i="9"/>
  <c r="G865" i="9"/>
  <c r="I864" i="9"/>
  <c r="H864" i="9"/>
  <c r="G864" i="9"/>
  <c r="I863" i="9"/>
  <c r="H863" i="9"/>
  <c r="G863" i="9"/>
  <c r="I862" i="9"/>
  <c r="H862" i="9"/>
  <c r="G862" i="9"/>
  <c r="I861" i="9"/>
  <c r="H861" i="9"/>
  <c r="G861" i="9"/>
  <c r="I860" i="9"/>
  <c r="H860" i="9"/>
  <c r="G860" i="9"/>
  <c r="I859" i="9"/>
  <c r="H859" i="9"/>
  <c r="G859" i="9"/>
  <c r="I858" i="9"/>
  <c r="H858" i="9"/>
  <c r="G858" i="9"/>
  <c r="I857" i="9"/>
  <c r="H857" i="9"/>
  <c r="G857" i="9"/>
  <c r="I856" i="9"/>
  <c r="H856" i="9"/>
  <c r="G856" i="9"/>
  <c r="I855" i="9"/>
  <c r="H855" i="9"/>
  <c r="G855" i="9"/>
  <c r="I854" i="9"/>
  <c r="H854" i="9"/>
  <c r="G854" i="9"/>
  <c r="I853" i="9"/>
  <c r="H853" i="9"/>
  <c r="G853" i="9"/>
  <c r="I852" i="9"/>
  <c r="H852" i="9"/>
  <c r="G852" i="9"/>
  <c r="I851" i="9"/>
  <c r="H851" i="9"/>
  <c r="G851" i="9"/>
  <c r="I850" i="9"/>
  <c r="H850" i="9"/>
  <c r="G850" i="9"/>
  <c r="I849" i="9"/>
  <c r="H849" i="9"/>
  <c r="G849" i="9"/>
  <c r="I848" i="9"/>
  <c r="H848" i="9"/>
  <c r="G848" i="9"/>
  <c r="I847" i="9"/>
  <c r="H847" i="9"/>
  <c r="G847" i="9"/>
  <c r="I846" i="9"/>
  <c r="H846" i="9"/>
  <c r="G846" i="9"/>
  <c r="I845" i="9"/>
  <c r="H845" i="9"/>
  <c r="G845" i="9"/>
  <c r="I844" i="9"/>
  <c r="H844" i="9"/>
  <c r="G844" i="9"/>
  <c r="I843" i="9"/>
  <c r="H843" i="9"/>
  <c r="G843" i="9"/>
  <c r="I842" i="9"/>
  <c r="H842" i="9"/>
  <c r="G842" i="9"/>
  <c r="I841" i="9"/>
  <c r="H841" i="9"/>
  <c r="G841" i="9"/>
  <c r="I840" i="9"/>
  <c r="H840" i="9"/>
  <c r="G840" i="9"/>
  <c r="I839" i="9"/>
  <c r="H839" i="9"/>
  <c r="G839" i="9"/>
  <c r="I838" i="9"/>
  <c r="H838" i="9"/>
  <c r="G838" i="9"/>
  <c r="I837" i="9"/>
  <c r="H837" i="9"/>
  <c r="G837" i="9"/>
  <c r="I836" i="9"/>
  <c r="H836" i="9"/>
  <c r="G836" i="9"/>
  <c r="I835" i="9"/>
  <c r="H835" i="9"/>
  <c r="G835" i="9"/>
  <c r="I834" i="9"/>
  <c r="H834" i="9"/>
  <c r="G834" i="9"/>
  <c r="I833" i="9"/>
  <c r="H833" i="9"/>
  <c r="G833" i="9"/>
  <c r="I832" i="9"/>
  <c r="H832" i="9"/>
  <c r="G832" i="9"/>
  <c r="I831" i="9"/>
  <c r="H831" i="9"/>
  <c r="G831" i="9"/>
  <c r="I830" i="9"/>
  <c r="H830" i="9"/>
  <c r="G830" i="9"/>
  <c r="I829" i="9"/>
  <c r="H829" i="9"/>
  <c r="G829" i="9"/>
  <c r="I828" i="9"/>
  <c r="H828" i="9"/>
  <c r="G828" i="9"/>
  <c r="I827" i="9"/>
  <c r="H827" i="9"/>
  <c r="G827" i="9"/>
  <c r="I826" i="9"/>
  <c r="H826" i="9"/>
  <c r="G826" i="9"/>
  <c r="I825" i="9"/>
  <c r="H825" i="9"/>
  <c r="G825" i="9"/>
  <c r="I824" i="9"/>
  <c r="H824" i="9"/>
  <c r="G824" i="9"/>
  <c r="I823" i="9"/>
  <c r="H823" i="9"/>
  <c r="G823" i="9"/>
  <c r="I822" i="9"/>
  <c r="H822" i="9"/>
  <c r="G822" i="9"/>
  <c r="I821" i="9"/>
  <c r="H821" i="9"/>
  <c r="G821" i="9"/>
  <c r="I820" i="9"/>
  <c r="H820" i="9"/>
  <c r="G820" i="9"/>
  <c r="I819" i="9"/>
  <c r="H819" i="9"/>
  <c r="G819" i="9"/>
  <c r="I818" i="9"/>
  <c r="H818" i="9"/>
  <c r="G818" i="9"/>
  <c r="I817" i="9"/>
  <c r="H817" i="9"/>
  <c r="G817" i="9"/>
  <c r="I816" i="9"/>
  <c r="H816" i="9"/>
  <c r="G816" i="9"/>
  <c r="I815" i="9"/>
  <c r="H815" i="9"/>
  <c r="G815" i="9"/>
  <c r="I814" i="9"/>
  <c r="H814" i="9"/>
  <c r="G814" i="9"/>
  <c r="I813" i="9"/>
  <c r="H813" i="9"/>
  <c r="G813" i="9"/>
  <c r="I812" i="9"/>
  <c r="H812" i="9"/>
  <c r="G812" i="9"/>
  <c r="I811" i="9"/>
  <c r="H811" i="9"/>
  <c r="G811" i="9"/>
  <c r="I810" i="9"/>
  <c r="H810" i="9"/>
  <c r="G810" i="9"/>
  <c r="I809" i="9"/>
  <c r="H809" i="9"/>
  <c r="G809" i="9"/>
  <c r="I808" i="9"/>
  <c r="H808" i="9"/>
  <c r="G808" i="9"/>
  <c r="I807" i="9"/>
  <c r="H807" i="9"/>
  <c r="G807" i="9"/>
  <c r="I806" i="9"/>
  <c r="H806" i="9"/>
  <c r="G806" i="9"/>
  <c r="I805" i="9"/>
  <c r="H805" i="9"/>
  <c r="G805" i="9"/>
  <c r="I804" i="9"/>
  <c r="H804" i="9"/>
  <c r="G804" i="9"/>
  <c r="I803" i="9"/>
  <c r="H803" i="9"/>
  <c r="G803" i="9"/>
  <c r="I802" i="9"/>
  <c r="H802" i="9"/>
  <c r="G802" i="9"/>
  <c r="I801" i="9"/>
  <c r="H801" i="9"/>
  <c r="G801" i="9"/>
  <c r="I800" i="9"/>
  <c r="H800" i="9"/>
  <c r="G800" i="9"/>
  <c r="I799" i="9"/>
  <c r="H799" i="9"/>
  <c r="G799" i="9"/>
  <c r="I798" i="9"/>
  <c r="H798" i="9"/>
  <c r="G798" i="9"/>
  <c r="I797" i="9"/>
  <c r="H797" i="9"/>
  <c r="G797" i="9"/>
  <c r="I796" i="9"/>
  <c r="H796" i="9"/>
  <c r="G796" i="9"/>
  <c r="I795" i="9"/>
  <c r="H795" i="9"/>
  <c r="G795" i="9"/>
  <c r="I794" i="9"/>
  <c r="H794" i="9"/>
  <c r="G794" i="9"/>
  <c r="I793" i="9"/>
  <c r="H793" i="9"/>
  <c r="G793" i="9"/>
  <c r="I792" i="9"/>
  <c r="H792" i="9"/>
  <c r="G792" i="9"/>
  <c r="I791" i="9"/>
  <c r="H791" i="9"/>
  <c r="G791" i="9"/>
  <c r="I790" i="9"/>
  <c r="H790" i="9"/>
  <c r="G790" i="9"/>
  <c r="I789" i="9"/>
  <c r="H789" i="9"/>
  <c r="G789" i="9"/>
  <c r="I788" i="9"/>
  <c r="H788" i="9"/>
  <c r="G788" i="9"/>
  <c r="I787" i="9"/>
  <c r="H787" i="9"/>
  <c r="G787" i="9"/>
  <c r="I786" i="9"/>
  <c r="H786" i="9"/>
  <c r="G786" i="9"/>
  <c r="I785" i="9"/>
  <c r="H785" i="9"/>
  <c r="G785" i="9"/>
  <c r="I784" i="9"/>
  <c r="H784" i="9"/>
  <c r="G784" i="9"/>
  <c r="I783" i="9"/>
  <c r="H783" i="9"/>
  <c r="G783" i="9"/>
  <c r="I782" i="9"/>
  <c r="H782" i="9"/>
  <c r="G782" i="9"/>
  <c r="I781" i="9"/>
  <c r="H781" i="9"/>
  <c r="G781" i="9"/>
  <c r="I780" i="9"/>
  <c r="H780" i="9"/>
  <c r="G780" i="9"/>
  <c r="I779" i="9"/>
  <c r="H779" i="9"/>
  <c r="G779" i="9"/>
  <c r="I778" i="9"/>
  <c r="H778" i="9"/>
  <c r="G778" i="9"/>
  <c r="I777" i="9"/>
  <c r="H777" i="9"/>
  <c r="G777" i="9"/>
  <c r="I776" i="9"/>
  <c r="H776" i="9"/>
  <c r="G776" i="9"/>
  <c r="I775" i="9"/>
  <c r="H775" i="9"/>
  <c r="G775" i="9"/>
  <c r="I774" i="9"/>
  <c r="H774" i="9"/>
  <c r="G774" i="9"/>
  <c r="I773" i="9"/>
  <c r="H773" i="9"/>
  <c r="G773" i="9"/>
  <c r="I772" i="9"/>
  <c r="H772" i="9"/>
  <c r="G772" i="9"/>
  <c r="I771" i="9"/>
  <c r="H771" i="9"/>
  <c r="G771" i="9"/>
  <c r="I770" i="9"/>
  <c r="H770" i="9"/>
  <c r="G770" i="9"/>
  <c r="I769" i="9"/>
  <c r="H769" i="9"/>
  <c r="G769" i="9"/>
  <c r="I768" i="9"/>
  <c r="H768" i="9"/>
  <c r="G768" i="9"/>
  <c r="I767" i="9"/>
  <c r="H767" i="9"/>
  <c r="G767" i="9"/>
  <c r="I766" i="9"/>
  <c r="H766" i="9"/>
  <c r="G766" i="9"/>
  <c r="I765" i="9"/>
  <c r="H765" i="9"/>
  <c r="G765" i="9"/>
  <c r="I764" i="9"/>
  <c r="H764" i="9"/>
  <c r="G764" i="9"/>
  <c r="I763" i="9"/>
  <c r="H763" i="9"/>
  <c r="G763" i="9"/>
  <c r="I762" i="9"/>
  <c r="H762" i="9"/>
  <c r="G762" i="9"/>
  <c r="I761" i="9"/>
  <c r="H761" i="9"/>
  <c r="G761" i="9"/>
  <c r="I760" i="9"/>
  <c r="H760" i="9"/>
  <c r="G760" i="9"/>
  <c r="I759" i="9"/>
  <c r="H759" i="9"/>
  <c r="G759" i="9"/>
  <c r="I758" i="9"/>
  <c r="H758" i="9"/>
  <c r="G758" i="9"/>
  <c r="I757" i="9"/>
  <c r="H757" i="9"/>
  <c r="G757" i="9"/>
  <c r="I756" i="9"/>
  <c r="H756" i="9"/>
  <c r="G756" i="9"/>
  <c r="I755" i="9"/>
  <c r="H755" i="9"/>
  <c r="G755" i="9"/>
  <c r="I754" i="9"/>
  <c r="H754" i="9"/>
  <c r="G754" i="9"/>
  <c r="I753" i="9"/>
  <c r="H753" i="9"/>
  <c r="G753" i="9"/>
  <c r="I752" i="9"/>
  <c r="H752" i="9"/>
  <c r="G752" i="9"/>
  <c r="I751" i="9"/>
  <c r="H751" i="9"/>
  <c r="G751" i="9"/>
  <c r="I750" i="9"/>
  <c r="H750" i="9"/>
  <c r="G750" i="9"/>
  <c r="I749" i="9"/>
  <c r="H749" i="9"/>
  <c r="G749" i="9"/>
  <c r="I748" i="9"/>
  <c r="H748" i="9"/>
  <c r="G748" i="9"/>
  <c r="I747" i="9"/>
  <c r="H747" i="9"/>
  <c r="G747" i="9"/>
  <c r="I746" i="9"/>
  <c r="H746" i="9"/>
  <c r="G746" i="9"/>
  <c r="I745" i="9"/>
  <c r="H745" i="9"/>
  <c r="G745" i="9"/>
  <c r="I744" i="9"/>
  <c r="H744" i="9"/>
  <c r="G744" i="9"/>
  <c r="I743" i="9"/>
  <c r="H743" i="9"/>
  <c r="G743" i="9"/>
  <c r="I742" i="9"/>
  <c r="H742" i="9"/>
  <c r="G742" i="9"/>
  <c r="I741" i="9"/>
  <c r="H741" i="9"/>
  <c r="G741" i="9"/>
  <c r="I740" i="9"/>
  <c r="H740" i="9"/>
  <c r="G740" i="9"/>
  <c r="I739" i="9"/>
  <c r="H739" i="9"/>
  <c r="G739" i="9"/>
  <c r="I738" i="9"/>
  <c r="H738" i="9"/>
  <c r="G738" i="9"/>
  <c r="I737" i="9"/>
  <c r="H737" i="9"/>
  <c r="G737" i="9"/>
  <c r="I736" i="9"/>
  <c r="H736" i="9"/>
  <c r="G736" i="9"/>
  <c r="I735" i="9"/>
  <c r="H735" i="9"/>
  <c r="G735" i="9"/>
  <c r="I734" i="9"/>
  <c r="H734" i="9"/>
  <c r="G734" i="9"/>
  <c r="I733" i="9"/>
  <c r="H733" i="9"/>
  <c r="G733" i="9"/>
  <c r="I732" i="9"/>
  <c r="H732" i="9"/>
  <c r="G732" i="9"/>
  <c r="I731" i="9"/>
  <c r="H731" i="9"/>
  <c r="G731" i="9"/>
  <c r="I730" i="9"/>
  <c r="H730" i="9"/>
  <c r="G730" i="9"/>
  <c r="I729" i="9"/>
  <c r="H729" i="9"/>
  <c r="G729" i="9"/>
  <c r="I728" i="9"/>
  <c r="H728" i="9"/>
  <c r="G728" i="9"/>
  <c r="I727" i="9"/>
  <c r="H727" i="9"/>
  <c r="G727" i="9"/>
  <c r="I726" i="9"/>
  <c r="H726" i="9"/>
  <c r="G726" i="9"/>
  <c r="I725" i="9"/>
  <c r="H725" i="9"/>
  <c r="G725" i="9"/>
  <c r="I724" i="9"/>
  <c r="H724" i="9"/>
  <c r="G724" i="9"/>
  <c r="I723" i="9"/>
  <c r="H723" i="9"/>
  <c r="G723" i="9"/>
  <c r="I722" i="9"/>
  <c r="H722" i="9"/>
  <c r="G722" i="9"/>
  <c r="I721" i="9"/>
  <c r="H721" i="9"/>
  <c r="G721" i="9"/>
  <c r="I720" i="9"/>
  <c r="H720" i="9"/>
  <c r="G720" i="9"/>
  <c r="I719" i="9"/>
  <c r="H719" i="9"/>
  <c r="G719" i="9"/>
  <c r="I718" i="9"/>
  <c r="H718" i="9"/>
  <c r="G718" i="9"/>
  <c r="I717" i="9"/>
  <c r="H717" i="9"/>
  <c r="G717" i="9"/>
  <c r="I716" i="9"/>
  <c r="H716" i="9"/>
  <c r="G716" i="9"/>
  <c r="I715" i="9"/>
  <c r="H715" i="9"/>
  <c r="G715" i="9"/>
  <c r="I714" i="9"/>
  <c r="H714" i="9"/>
  <c r="G714" i="9"/>
  <c r="I713" i="9"/>
  <c r="H713" i="9"/>
  <c r="G713" i="9"/>
  <c r="I712" i="9"/>
  <c r="H712" i="9"/>
  <c r="G712" i="9"/>
  <c r="I711" i="9"/>
  <c r="H711" i="9"/>
  <c r="G711" i="9"/>
  <c r="I710" i="9"/>
  <c r="H710" i="9"/>
  <c r="G710" i="9"/>
  <c r="I709" i="9"/>
  <c r="H709" i="9"/>
  <c r="G709" i="9"/>
  <c r="I708" i="9"/>
  <c r="H708" i="9"/>
  <c r="G708" i="9"/>
  <c r="I707" i="9"/>
  <c r="H707" i="9"/>
  <c r="G707" i="9"/>
  <c r="I706" i="9"/>
  <c r="H706" i="9"/>
  <c r="G706" i="9"/>
  <c r="I705" i="9"/>
  <c r="H705" i="9"/>
  <c r="G705" i="9"/>
  <c r="I704" i="9"/>
  <c r="H704" i="9"/>
  <c r="G704" i="9"/>
  <c r="I703" i="9"/>
  <c r="H703" i="9"/>
  <c r="G703" i="9"/>
  <c r="I702" i="9"/>
  <c r="H702" i="9"/>
  <c r="G702" i="9"/>
  <c r="I701" i="9"/>
  <c r="H701" i="9"/>
  <c r="G701" i="9"/>
  <c r="I700" i="9"/>
  <c r="H700" i="9"/>
  <c r="G700" i="9"/>
  <c r="I699" i="9"/>
  <c r="H699" i="9"/>
  <c r="G699" i="9"/>
  <c r="I698" i="9"/>
  <c r="H698" i="9"/>
  <c r="G698" i="9"/>
  <c r="I697" i="9"/>
  <c r="H697" i="9"/>
  <c r="G697" i="9"/>
  <c r="I696" i="9"/>
  <c r="H696" i="9"/>
  <c r="G696" i="9"/>
  <c r="I695" i="9"/>
  <c r="H695" i="9"/>
  <c r="G695" i="9"/>
  <c r="I694" i="9"/>
  <c r="H694" i="9"/>
  <c r="G694" i="9"/>
  <c r="I693" i="9"/>
  <c r="H693" i="9"/>
  <c r="G693" i="9"/>
  <c r="I692" i="9"/>
  <c r="H692" i="9"/>
  <c r="G692" i="9"/>
  <c r="I691" i="9"/>
  <c r="H691" i="9"/>
  <c r="G691" i="9"/>
  <c r="I690" i="9"/>
  <c r="H690" i="9"/>
  <c r="G690" i="9"/>
  <c r="I689" i="9"/>
  <c r="H689" i="9"/>
  <c r="G689" i="9"/>
  <c r="I688" i="9"/>
  <c r="H688" i="9"/>
  <c r="G688" i="9"/>
  <c r="I687" i="9"/>
  <c r="H687" i="9"/>
  <c r="G687" i="9"/>
  <c r="I686" i="9"/>
  <c r="H686" i="9"/>
  <c r="G686" i="9"/>
  <c r="I685" i="9"/>
  <c r="H685" i="9"/>
  <c r="G685" i="9"/>
  <c r="I684" i="9"/>
  <c r="H684" i="9"/>
  <c r="G684" i="9"/>
  <c r="I683" i="9"/>
  <c r="H683" i="9"/>
  <c r="G683" i="9"/>
  <c r="I682" i="9"/>
  <c r="H682" i="9"/>
  <c r="G682" i="9"/>
  <c r="I681" i="9"/>
  <c r="H681" i="9"/>
  <c r="G681" i="9"/>
  <c r="I680" i="9"/>
  <c r="H680" i="9"/>
  <c r="G680" i="9"/>
  <c r="I679" i="9"/>
  <c r="H679" i="9"/>
  <c r="G679" i="9"/>
  <c r="I678" i="9"/>
  <c r="H678" i="9"/>
  <c r="G678" i="9"/>
  <c r="I677" i="9"/>
  <c r="H677" i="9"/>
  <c r="G677" i="9"/>
  <c r="I676" i="9"/>
  <c r="H676" i="9"/>
  <c r="G676" i="9"/>
  <c r="I675" i="9"/>
  <c r="H675" i="9"/>
  <c r="G675" i="9"/>
  <c r="I674" i="9"/>
  <c r="H674" i="9"/>
  <c r="G674" i="9"/>
  <c r="I673" i="9"/>
  <c r="H673" i="9"/>
  <c r="G673" i="9"/>
  <c r="I672" i="9"/>
  <c r="H672" i="9"/>
  <c r="G672" i="9"/>
  <c r="I671" i="9"/>
  <c r="H671" i="9"/>
  <c r="G671" i="9"/>
  <c r="I670" i="9"/>
  <c r="H670" i="9"/>
  <c r="G670" i="9"/>
  <c r="I669" i="9"/>
  <c r="H669" i="9"/>
  <c r="G669" i="9"/>
  <c r="I668" i="9"/>
  <c r="H668" i="9"/>
  <c r="G668" i="9"/>
  <c r="I667" i="9"/>
  <c r="H667" i="9"/>
  <c r="G667" i="9"/>
  <c r="I666" i="9"/>
  <c r="H666" i="9"/>
  <c r="G666" i="9"/>
  <c r="I665" i="9"/>
  <c r="H665" i="9"/>
  <c r="G665" i="9"/>
  <c r="I664" i="9"/>
  <c r="H664" i="9"/>
  <c r="G664" i="9"/>
  <c r="I663" i="9"/>
  <c r="H663" i="9"/>
  <c r="G663" i="9"/>
  <c r="I662" i="9"/>
  <c r="H662" i="9"/>
  <c r="G662" i="9"/>
  <c r="I661" i="9"/>
  <c r="H661" i="9"/>
  <c r="G661" i="9"/>
  <c r="I660" i="9"/>
  <c r="H660" i="9"/>
  <c r="G660" i="9"/>
  <c r="I659" i="9"/>
  <c r="H659" i="9"/>
  <c r="G659" i="9"/>
  <c r="I658" i="9"/>
  <c r="H658" i="9"/>
  <c r="G658" i="9"/>
  <c r="I657" i="9"/>
  <c r="H657" i="9"/>
  <c r="G657" i="9"/>
  <c r="I656" i="9"/>
  <c r="H656" i="9"/>
  <c r="G656" i="9"/>
  <c r="I655" i="9"/>
  <c r="H655" i="9"/>
  <c r="G655" i="9"/>
  <c r="I654" i="9"/>
  <c r="H654" i="9"/>
  <c r="G654" i="9"/>
  <c r="I653" i="9"/>
  <c r="H653" i="9"/>
  <c r="G653" i="9"/>
  <c r="I652" i="9"/>
  <c r="H652" i="9"/>
  <c r="G652" i="9"/>
  <c r="I651" i="9"/>
  <c r="H651" i="9"/>
  <c r="G651" i="9"/>
  <c r="I650" i="9"/>
  <c r="H650" i="9"/>
  <c r="G650" i="9"/>
  <c r="I649" i="9"/>
  <c r="H649" i="9"/>
  <c r="G649" i="9"/>
  <c r="I648" i="9"/>
  <c r="H648" i="9"/>
  <c r="G648" i="9"/>
  <c r="I647" i="9"/>
  <c r="H647" i="9"/>
  <c r="G647" i="9"/>
  <c r="I646" i="9"/>
  <c r="H646" i="9"/>
  <c r="G646" i="9"/>
  <c r="I645" i="9"/>
  <c r="H645" i="9"/>
  <c r="G645" i="9"/>
  <c r="I644" i="9"/>
  <c r="H644" i="9"/>
  <c r="G644" i="9"/>
  <c r="I643" i="9"/>
  <c r="H643" i="9"/>
  <c r="G643" i="9"/>
  <c r="I642" i="9"/>
  <c r="H642" i="9"/>
  <c r="G642" i="9"/>
  <c r="I641" i="9"/>
  <c r="H641" i="9"/>
  <c r="G641" i="9"/>
  <c r="I640" i="9"/>
  <c r="H640" i="9"/>
  <c r="G640" i="9"/>
  <c r="I639" i="9"/>
  <c r="H639" i="9"/>
  <c r="G639" i="9"/>
  <c r="I638" i="9"/>
  <c r="H638" i="9"/>
  <c r="G638" i="9"/>
  <c r="I637" i="9"/>
  <c r="H637" i="9"/>
  <c r="G637" i="9"/>
  <c r="I636" i="9"/>
  <c r="H636" i="9"/>
  <c r="G636" i="9"/>
  <c r="I635" i="9"/>
  <c r="H635" i="9"/>
  <c r="G635" i="9"/>
  <c r="I634" i="9"/>
  <c r="H634" i="9"/>
  <c r="G634" i="9"/>
  <c r="I633" i="9"/>
  <c r="H633" i="9"/>
  <c r="G633" i="9"/>
  <c r="I632" i="9"/>
  <c r="H632" i="9"/>
  <c r="G632" i="9"/>
  <c r="I631" i="9"/>
  <c r="H631" i="9"/>
  <c r="G631" i="9"/>
  <c r="I630" i="9"/>
  <c r="H630" i="9"/>
  <c r="G630" i="9"/>
  <c r="I629" i="9"/>
  <c r="H629" i="9"/>
  <c r="G629" i="9"/>
  <c r="I628" i="9"/>
  <c r="H628" i="9"/>
  <c r="G628" i="9"/>
  <c r="I627" i="9"/>
  <c r="H627" i="9"/>
  <c r="G627" i="9"/>
  <c r="I626" i="9"/>
  <c r="H626" i="9"/>
  <c r="G626" i="9"/>
  <c r="I625" i="9"/>
  <c r="H625" i="9"/>
  <c r="G625" i="9"/>
  <c r="I624" i="9"/>
  <c r="H624" i="9"/>
  <c r="G624" i="9"/>
  <c r="I623" i="9"/>
  <c r="H623" i="9"/>
  <c r="G623" i="9"/>
  <c r="I622" i="9"/>
  <c r="H622" i="9"/>
  <c r="G622" i="9"/>
  <c r="I621" i="9"/>
  <c r="H621" i="9"/>
  <c r="G621" i="9"/>
  <c r="I620" i="9"/>
  <c r="H620" i="9"/>
  <c r="G620" i="9"/>
  <c r="I619" i="9"/>
  <c r="H619" i="9"/>
  <c r="G619" i="9"/>
  <c r="I618" i="9"/>
  <c r="H618" i="9"/>
  <c r="G618" i="9"/>
  <c r="I617" i="9"/>
  <c r="H617" i="9"/>
  <c r="G617" i="9"/>
  <c r="I616" i="9"/>
  <c r="H616" i="9"/>
  <c r="G616" i="9"/>
  <c r="I615" i="9"/>
  <c r="H615" i="9"/>
  <c r="G615" i="9"/>
  <c r="I614" i="9"/>
  <c r="H614" i="9"/>
  <c r="G614" i="9"/>
  <c r="I613" i="9"/>
  <c r="H613" i="9"/>
  <c r="G613" i="9"/>
  <c r="I612" i="9"/>
  <c r="H612" i="9"/>
  <c r="G612" i="9"/>
  <c r="I611" i="9"/>
  <c r="H611" i="9"/>
  <c r="G611" i="9"/>
  <c r="I610" i="9"/>
  <c r="H610" i="9"/>
  <c r="G610" i="9"/>
  <c r="I609" i="9"/>
  <c r="H609" i="9"/>
  <c r="G609" i="9"/>
  <c r="I608" i="9"/>
  <c r="H608" i="9"/>
  <c r="G608" i="9"/>
  <c r="I607" i="9"/>
  <c r="H607" i="9"/>
  <c r="G607" i="9"/>
  <c r="I606" i="9"/>
  <c r="H606" i="9"/>
  <c r="G606" i="9"/>
  <c r="I605" i="9"/>
  <c r="H605" i="9"/>
  <c r="G605" i="9"/>
  <c r="I604" i="9"/>
  <c r="H604" i="9"/>
  <c r="G604" i="9"/>
  <c r="I603" i="9"/>
  <c r="H603" i="9"/>
  <c r="G603" i="9"/>
  <c r="I602" i="9"/>
  <c r="H602" i="9"/>
  <c r="G602" i="9"/>
  <c r="I601" i="9"/>
  <c r="H601" i="9"/>
  <c r="G601" i="9"/>
  <c r="I600" i="9"/>
  <c r="H600" i="9"/>
  <c r="G600" i="9"/>
  <c r="I599" i="9"/>
  <c r="H599" i="9"/>
  <c r="G599" i="9"/>
  <c r="I598" i="9"/>
  <c r="H598" i="9"/>
  <c r="G598" i="9"/>
  <c r="I597" i="9"/>
  <c r="H597" i="9"/>
  <c r="G597" i="9"/>
  <c r="I596" i="9"/>
  <c r="H596" i="9"/>
  <c r="G596" i="9"/>
  <c r="I595" i="9"/>
  <c r="H595" i="9"/>
  <c r="G595" i="9"/>
  <c r="I594" i="9"/>
  <c r="H594" i="9"/>
  <c r="G594" i="9"/>
  <c r="I593" i="9"/>
  <c r="H593" i="9"/>
  <c r="G593" i="9"/>
  <c r="I592" i="9"/>
  <c r="H592" i="9"/>
  <c r="G592" i="9"/>
  <c r="I591" i="9"/>
  <c r="H591" i="9"/>
  <c r="G591" i="9"/>
  <c r="I590" i="9"/>
  <c r="H590" i="9"/>
  <c r="G590" i="9"/>
  <c r="I589" i="9"/>
  <c r="H589" i="9"/>
  <c r="G589" i="9"/>
  <c r="I588" i="9"/>
  <c r="H588" i="9"/>
  <c r="G588" i="9"/>
  <c r="I587" i="9"/>
  <c r="H587" i="9"/>
  <c r="G587" i="9"/>
  <c r="I586" i="9"/>
  <c r="H586" i="9"/>
  <c r="G586" i="9"/>
  <c r="I585" i="9"/>
  <c r="H585" i="9"/>
  <c r="G585" i="9"/>
  <c r="I584" i="9"/>
  <c r="H584" i="9"/>
  <c r="G584" i="9"/>
  <c r="I583" i="9"/>
  <c r="H583" i="9"/>
  <c r="G583" i="9"/>
  <c r="I582" i="9"/>
  <c r="H582" i="9"/>
  <c r="G582" i="9"/>
  <c r="I581" i="9"/>
  <c r="H581" i="9"/>
  <c r="G581" i="9"/>
  <c r="I580" i="9"/>
  <c r="H580" i="9"/>
  <c r="G580" i="9"/>
  <c r="I579" i="9"/>
  <c r="H579" i="9"/>
  <c r="G579" i="9"/>
  <c r="I578" i="9"/>
  <c r="H578" i="9"/>
  <c r="G578" i="9"/>
  <c r="I577" i="9"/>
  <c r="H577" i="9"/>
  <c r="G577" i="9"/>
  <c r="I576" i="9"/>
  <c r="H576" i="9"/>
  <c r="G576" i="9"/>
  <c r="I575" i="9"/>
  <c r="H575" i="9"/>
  <c r="G575" i="9"/>
  <c r="I574" i="9"/>
  <c r="H574" i="9"/>
  <c r="G574" i="9"/>
  <c r="I573" i="9"/>
  <c r="H573" i="9"/>
  <c r="G573" i="9"/>
  <c r="I572" i="9"/>
  <c r="H572" i="9"/>
  <c r="G572" i="9"/>
  <c r="I571" i="9"/>
  <c r="H571" i="9"/>
  <c r="G571" i="9"/>
  <c r="I570" i="9"/>
  <c r="H570" i="9"/>
  <c r="G570" i="9"/>
  <c r="I569" i="9"/>
  <c r="H569" i="9"/>
  <c r="G569" i="9"/>
  <c r="I568" i="9"/>
  <c r="H568" i="9"/>
  <c r="G568" i="9"/>
  <c r="I567" i="9"/>
  <c r="H567" i="9"/>
  <c r="G567" i="9"/>
  <c r="I566" i="9"/>
  <c r="H566" i="9"/>
  <c r="G566" i="9"/>
  <c r="I565" i="9"/>
  <c r="H565" i="9"/>
  <c r="G565" i="9"/>
  <c r="I564" i="9"/>
  <c r="H564" i="9"/>
  <c r="G564" i="9"/>
  <c r="I563" i="9"/>
  <c r="H563" i="9"/>
  <c r="G563" i="9"/>
  <c r="I562" i="9"/>
  <c r="H562" i="9"/>
  <c r="G562" i="9"/>
  <c r="I561" i="9"/>
  <c r="H561" i="9"/>
  <c r="G561" i="9"/>
  <c r="I560" i="9"/>
  <c r="H560" i="9"/>
  <c r="G560" i="9"/>
  <c r="I559" i="9"/>
  <c r="H559" i="9"/>
  <c r="G559" i="9"/>
  <c r="I558" i="9"/>
  <c r="H558" i="9"/>
  <c r="G558" i="9"/>
  <c r="I557" i="9"/>
  <c r="H557" i="9"/>
  <c r="G557" i="9"/>
  <c r="I556" i="9"/>
  <c r="H556" i="9"/>
  <c r="G556" i="9"/>
  <c r="I555" i="9"/>
  <c r="H555" i="9"/>
  <c r="G555" i="9"/>
  <c r="I554" i="9"/>
  <c r="H554" i="9"/>
  <c r="G554" i="9"/>
  <c r="I553" i="9"/>
  <c r="H553" i="9"/>
  <c r="G553" i="9"/>
  <c r="I552" i="9"/>
  <c r="H552" i="9"/>
  <c r="G552" i="9"/>
  <c r="I551" i="9"/>
  <c r="H551" i="9"/>
  <c r="G551" i="9"/>
  <c r="I550" i="9"/>
  <c r="H550" i="9"/>
  <c r="G550" i="9"/>
  <c r="I549" i="9"/>
  <c r="H549" i="9"/>
  <c r="G549" i="9"/>
  <c r="I548" i="9"/>
  <c r="H548" i="9"/>
  <c r="G548" i="9"/>
  <c r="I547" i="9"/>
  <c r="H547" i="9"/>
  <c r="G547" i="9"/>
  <c r="I546" i="9"/>
  <c r="H546" i="9"/>
  <c r="G546" i="9"/>
  <c r="I545" i="9"/>
  <c r="H545" i="9"/>
  <c r="G545" i="9"/>
  <c r="I544" i="9"/>
  <c r="H544" i="9"/>
  <c r="G544" i="9"/>
  <c r="I543" i="9"/>
  <c r="H543" i="9"/>
  <c r="G543" i="9"/>
  <c r="I542" i="9"/>
  <c r="H542" i="9"/>
  <c r="G542" i="9"/>
  <c r="I541" i="9"/>
  <c r="H541" i="9"/>
  <c r="G541" i="9"/>
  <c r="I540" i="9"/>
  <c r="H540" i="9"/>
  <c r="G540" i="9"/>
  <c r="I539" i="9"/>
  <c r="H539" i="9"/>
  <c r="G539" i="9"/>
  <c r="I538" i="9"/>
  <c r="H538" i="9"/>
  <c r="G538" i="9"/>
  <c r="I537" i="9"/>
  <c r="H537" i="9"/>
  <c r="G537" i="9"/>
  <c r="I536" i="9"/>
  <c r="H536" i="9"/>
  <c r="G536" i="9"/>
  <c r="I535" i="9"/>
  <c r="H535" i="9"/>
  <c r="G535" i="9"/>
  <c r="I534" i="9"/>
  <c r="H534" i="9"/>
  <c r="G534" i="9"/>
  <c r="I533" i="9"/>
  <c r="H533" i="9"/>
  <c r="G533" i="9"/>
  <c r="I532" i="9"/>
  <c r="H532" i="9"/>
  <c r="G532" i="9"/>
  <c r="I531" i="9"/>
  <c r="H531" i="9"/>
  <c r="G531" i="9"/>
  <c r="I530" i="9"/>
  <c r="H530" i="9"/>
  <c r="G530" i="9"/>
  <c r="I529" i="9"/>
  <c r="H529" i="9"/>
  <c r="G529" i="9"/>
  <c r="I528" i="9"/>
  <c r="H528" i="9"/>
  <c r="G528" i="9"/>
  <c r="I527" i="9"/>
  <c r="H527" i="9"/>
  <c r="G527" i="9"/>
  <c r="I526" i="9"/>
  <c r="H526" i="9"/>
  <c r="G526" i="9"/>
  <c r="I525" i="9"/>
  <c r="H525" i="9"/>
  <c r="G525" i="9"/>
  <c r="I524" i="9"/>
  <c r="H524" i="9"/>
  <c r="G524" i="9"/>
  <c r="I523" i="9"/>
  <c r="H523" i="9"/>
  <c r="G523" i="9"/>
  <c r="I522" i="9"/>
  <c r="H522" i="9"/>
  <c r="G522" i="9"/>
  <c r="I521" i="9"/>
  <c r="H521" i="9"/>
  <c r="G521" i="9"/>
  <c r="I520" i="9"/>
  <c r="H520" i="9"/>
  <c r="G520" i="9"/>
  <c r="I519" i="9"/>
  <c r="H519" i="9"/>
  <c r="G519" i="9"/>
  <c r="I518" i="9"/>
  <c r="H518" i="9"/>
  <c r="G518" i="9"/>
  <c r="I517" i="9"/>
  <c r="H517" i="9"/>
  <c r="G517" i="9"/>
  <c r="I516" i="9"/>
  <c r="H516" i="9"/>
  <c r="G516" i="9"/>
  <c r="I515" i="9"/>
  <c r="H515" i="9"/>
  <c r="G515" i="9"/>
  <c r="I514" i="9"/>
  <c r="H514" i="9"/>
  <c r="G514" i="9"/>
  <c r="I513" i="9"/>
  <c r="H513" i="9"/>
  <c r="G513" i="9"/>
  <c r="I512" i="9"/>
  <c r="H512" i="9"/>
  <c r="G512" i="9"/>
  <c r="I511" i="9"/>
  <c r="H511" i="9"/>
  <c r="G511" i="9"/>
  <c r="I510" i="9"/>
  <c r="H510" i="9"/>
  <c r="G510" i="9"/>
  <c r="I509" i="9"/>
  <c r="H509" i="9"/>
  <c r="G509" i="9"/>
  <c r="I508" i="9"/>
  <c r="H508" i="9"/>
  <c r="G508" i="9"/>
  <c r="I507" i="9"/>
  <c r="H507" i="9"/>
  <c r="G507" i="9"/>
  <c r="I506" i="9"/>
  <c r="H506" i="9"/>
  <c r="G506" i="9"/>
  <c r="I505" i="9"/>
  <c r="H505" i="9"/>
  <c r="G505" i="9"/>
  <c r="I504" i="9"/>
  <c r="H504" i="9"/>
  <c r="G504" i="9"/>
  <c r="I503" i="9"/>
  <c r="H503" i="9"/>
  <c r="G503" i="9"/>
  <c r="I502" i="9"/>
  <c r="H502" i="9"/>
  <c r="G502" i="9"/>
  <c r="I501" i="9"/>
  <c r="H501" i="9"/>
  <c r="G501" i="9"/>
  <c r="I500" i="9"/>
  <c r="H500" i="9"/>
  <c r="G500" i="9"/>
  <c r="I499" i="9"/>
  <c r="H499" i="9"/>
  <c r="G499" i="9"/>
  <c r="I498" i="9"/>
  <c r="H498" i="9"/>
  <c r="G498" i="9"/>
  <c r="I497" i="9"/>
  <c r="H497" i="9"/>
  <c r="G497" i="9"/>
  <c r="I496" i="9"/>
  <c r="H496" i="9"/>
  <c r="G496" i="9"/>
  <c r="I495" i="9"/>
  <c r="H495" i="9"/>
  <c r="G495" i="9"/>
  <c r="I494" i="9"/>
  <c r="H494" i="9"/>
  <c r="G494" i="9"/>
  <c r="I493" i="9"/>
  <c r="H493" i="9"/>
  <c r="G493" i="9"/>
  <c r="I492" i="9"/>
  <c r="H492" i="9"/>
  <c r="G492" i="9"/>
  <c r="I491" i="9"/>
  <c r="H491" i="9"/>
  <c r="G491" i="9"/>
  <c r="I490" i="9"/>
  <c r="H490" i="9"/>
  <c r="G490" i="9"/>
  <c r="I489" i="9"/>
  <c r="H489" i="9"/>
  <c r="G489" i="9"/>
  <c r="I488" i="9"/>
  <c r="H488" i="9"/>
  <c r="G488" i="9"/>
  <c r="I487" i="9"/>
  <c r="H487" i="9"/>
  <c r="G487" i="9"/>
  <c r="I486" i="9"/>
  <c r="H486" i="9"/>
  <c r="G486" i="9"/>
  <c r="I485" i="9"/>
  <c r="H485" i="9"/>
  <c r="G485" i="9"/>
  <c r="I484" i="9"/>
  <c r="H484" i="9"/>
  <c r="G484" i="9"/>
  <c r="I483" i="9"/>
  <c r="H483" i="9"/>
  <c r="G483" i="9"/>
  <c r="I482" i="9"/>
  <c r="H482" i="9"/>
  <c r="G482" i="9"/>
  <c r="I481" i="9"/>
  <c r="H481" i="9"/>
  <c r="G481" i="9"/>
  <c r="I480" i="9"/>
  <c r="H480" i="9"/>
  <c r="G480" i="9"/>
  <c r="I479" i="9"/>
  <c r="H479" i="9"/>
  <c r="G479" i="9"/>
  <c r="I478" i="9"/>
  <c r="H478" i="9"/>
  <c r="G478" i="9"/>
  <c r="I477" i="9"/>
  <c r="H477" i="9"/>
  <c r="G477" i="9"/>
  <c r="I476" i="9"/>
  <c r="H476" i="9"/>
  <c r="G476" i="9"/>
  <c r="I475" i="9"/>
  <c r="H475" i="9"/>
  <c r="G475" i="9"/>
  <c r="I474" i="9"/>
  <c r="H474" i="9"/>
  <c r="G474" i="9"/>
  <c r="I473" i="9"/>
  <c r="H473" i="9"/>
  <c r="G473" i="9"/>
  <c r="I472" i="9"/>
  <c r="H472" i="9"/>
  <c r="G472" i="9"/>
  <c r="I471" i="9"/>
  <c r="H471" i="9"/>
  <c r="G471" i="9"/>
  <c r="I470" i="9"/>
  <c r="H470" i="9"/>
  <c r="G470" i="9"/>
  <c r="I469" i="9"/>
  <c r="H469" i="9"/>
  <c r="G469" i="9"/>
  <c r="I468" i="9"/>
  <c r="H468" i="9"/>
  <c r="G468" i="9"/>
  <c r="I467" i="9"/>
  <c r="H467" i="9"/>
  <c r="G467" i="9"/>
  <c r="I466" i="9"/>
  <c r="H466" i="9"/>
  <c r="G466" i="9"/>
  <c r="I465" i="9"/>
  <c r="H465" i="9"/>
  <c r="G465" i="9"/>
  <c r="I464" i="9"/>
  <c r="H464" i="9"/>
  <c r="G464" i="9"/>
  <c r="I463" i="9"/>
  <c r="H463" i="9"/>
  <c r="G463" i="9"/>
  <c r="I462" i="9"/>
  <c r="H462" i="9"/>
  <c r="G462" i="9"/>
  <c r="I461" i="9"/>
  <c r="H461" i="9"/>
  <c r="G461" i="9"/>
  <c r="I460" i="9"/>
  <c r="H460" i="9"/>
  <c r="G460" i="9"/>
  <c r="I459" i="9"/>
  <c r="H459" i="9"/>
  <c r="G459" i="9"/>
  <c r="I458" i="9"/>
  <c r="H458" i="9"/>
  <c r="G458" i="9"/>
  <c r="I457" i="9"/>
  <c r="H457" i="9"/>
  <c r="G457" i="9"/>
  <c r="I456" i="9"/>
  <c r="H456" i="9"/>
  <c r="G456" i="9"/>
  <c r="I455" i="9"/>
  <c r="H455" i="9"/>
  <c r="G455" i="9"/>
  <c r="I454" i="9"/>
  <c r="H454" i="9"/>
  <c r="G454" i="9"/>
  <c r="I453" i="9"/>
  <c r="H453" i="9"/>
  <c r="G453" i="9"/>
  <c r="I452" i="9"/>
  <c r="H452" i="9"/>
  <c r="G452" i="9"/>
  <c r="I451" i="9"/>
  <c r="H451" i="9"/>
  <c r="G451" i="9"/>
  <c r="I450" i="9"/>
  <c r="H450" i="9"/>
  <c r="G450" i="9"/>
  <c r="I449" i="9"/>
  <c r="H449" i="9"/>
  <c r="G449" i="9"/>
  <c r="I448" i="9"/>
  <c r="H448" i="9"/>
  <c r="G448" i="9"/>
  <c r="I447" i="9"/>
  <c r="H447" i="9"/>
  <c r="G447" i="9"/>
  <c r="I446" i="9"/>
  <c r="H446" i="9"/>
  <c r="G446" i="9"/>
  <c r="I445" i="9"/>
  <c r="H445" i="9"/>
  <c r="G445" i="9"/>
  <c r="I444" i="9"/>
  <c r="H444" i="9"/>
  <c r="G444" i="9"/>
  <c r="I443" i="9"/>
  <c r="H443" i="9"/>
  <c r="G443" i="9"/>
  <c r="I442" i="9"/>
  <c r="H442" i="9"/>
  <c r="G442" i="9"/>
  <c r="I441" i="9"/>
  <c r="H441" i="9"/>
  <c r="G441" i="9"/>
  <c r="I440" i="9"/>
  <c r="H440" i="9"/>
  <c r="G440" i="9"/>
  <c r="I439" i="9"/>
  <c r="H439" i="9"/>
  <c r="G439" i="9"/>
  <c r="I438" i="9"/>
  <c r="H438" i="9"/>
  <c r="G438" i="9"/>
  <c r="I437" i="9"/>
  <c r="H437" i="9"/>
  <c r="G437" i="9"/>
  <c r="I436" i="9"/>
  <c r="H436" i="9"/>
  <c r="G436" i="9"/>
  <c r="I435" i="9"/>
  <c r="H435" i="9"/>
  <c r="G435" i="9"/>
  <c r="I434" i="9"/>
  <c r="H434" i="9"/>
  <c r="G434" i="9"/>
  <c r="I433" i="9"/>
  <c r="H433" i="9"/>
  <c r="G433" i="9"/>
  <c r="I432" i="9"/>
  <c r="H432" i="9"/>
  <c r="G432" i="9"/>
  <c r="I431" i="9"/>
  <c r="H431" i="9"/>
  <c r="G431" i="9"/>
  <c r="I430" i="9"/>
  <c r="H430" i="9"/>
  <c r="G430" i="9"/>
  <c r="I429" i="9"/>
  <c r="H429" i="9"/>
  <c r="G429" i="9"/>
  <c r="I428" i="9"/>
  <c r="H428" i="9"/>
  <c r="G428" i="9"/>
  <c r="I427" i="9"/>
  <c r="H427" i="9"/>
  <c r="G427" i="9"/>
  <c r="I426" i="9"/>
  <c r="H426" i="9"/>
  <c r="G426" i="9"/>
  <c r="I425" i="9"/>
  <c r="H425" i="9"/>
  <c r="G425" i="9"/>
  <c r="I424" i="9"/>
  <c r="H424" i="9"/>
  <c r="G424" i="9"/>
  <c r="I423" i="9"/>
  <c r="H423" i="9"/>
  <c r="G423" i="9"/>
  <c r="I422" i="9"/>
  <c r="H422" i="9"/>
  <c r="G422" i="9"/>
  <c r="I421" i="9"/>
  <c r="H421" i="9"/>
  <c r="G421" i="9"/>
  <c r="I420" i="9"/>
  <c r="H420" i="9"/>
  <c r="G420" i="9"/>
  <c r="I419" i="9"/>
  <c r="H419" i="9"/>
  <c r="G419" i="9"/>
  <c r="I418" i="9"/>
  <c r="H418" i="9"/>
  <c r="G418" i="9"/>
  <c r="I417" i="9"/>
  <c r="H417" i="9"/>
  <c r="G417" i="9"/>
  <c r="I416" i="9"/>
  <c r="H416" i="9"/>
  <c r="G416" i="9"/>
  <c r="I415" i="9"/>
  <c r="H415" i="9"/>
  <c r="G415" i="9"/>
  <c r="I414" i="9"/>
  <c r="H414" i="9"/>
  <c r="G414" i="9"/>
  <c r="I413" i="9"/>
  <c r="H413" i="9"/>
  <c r="G413" i="9"/>
  <c r="I412" i="9"/>
  <c r="H412" i="9"/>
  <c r="G412" i="9"/>
  <c r="I411" i="9"/>
  <c r="H411" i="9"/>
  <c r="G411" i="9"/>
  <c r="I410" i="9"/>
  <c r="H410" i="9"/>
  <c r="G410" i="9"/>
  <c r="I409" i="9"/>
  <c r="H409" i="9"/>
  <c r="G409" i="9"/>
  <c r="I408" i="9"/>
  <c r="H408" i="9"/>
  <c r="G408" i="9"/>
  <c r="I407" i="9"/>
  <c r="H407" i="9"/>
  <c r="G407" i="9"/>
  <c r="I406" i="9"/>
  <c r="H406" i="9"/>
  <c r="G406" i="9"/>
  <c r="I405" i="9"/>
  <c r="H405" i="9"/>
  <c r="G405" i="9"/>
  <c r="I404" i="9"/>
  <c r="H404" i="9"/>
  <c r="G404" i="9"/>
  <c r="I403" i="9"/>
  <c r="H403" i="9"/>
  <c r="G403" i="9"/>
  <c r="I402" i="9"/>
  <c r="H402" i="9"/>
  <c r="G402" i="9"/>
  <c r="I401" i="9"/>
  <c r="H401" i="9"/>
  <c r="G401" i="9"/>
  <c r="I400" i="9"/>
  <c r="H400" i="9"/>
  <c r="G400" i="9"/>
  <c r="I399" i="9"/>
  <c r="H399" i="9"/>
  <c r="G399" i="9"/>
  <c r="I398" i="9"/>
  <c r="H398" i="9"/>
  <c r="G398" i="9"/>
  <c r="I397" i="9"/>
  <c r="H397" i="9"/>
  <c r="G397" i="9"/>
  <c r="I396" i="9"/>
  <c r="H396" i="9"/>
  <c r="G396" i="9"/>
  <c r="I395" i="9"/>
  <c r="H395" i="9"/>
  <c r="G395" i="9"/>
  <c r="I394" i="9"/>
  <c r="H394" i="9"/>
  <c r="G394" i="9"/>
  <c r="I393" i="9"/>
  <c r="H393" i="9"/>
  <c r="G393" i="9"/>
  <c r="I392" i="9"/>
  <c r="H392" i="9"/>
  <c r="G392" i="9"/>
  <c r="I391" i="9"/>
  <c r="H391" i="9"/>
  <c r="G391" i="9"/>
  <c r="I390" i="9"/>
  <c r="H390" i="9"/>
  <c r="G390" i="9"/>
  <c r="I389" i="9"/>
  <c r="H389" i="9"/>
  <c r="G389" i="9"/>
  <c r="I388" i="9"/>
  <c r="H388" i="9"/>
  <c r="G388" i="9"/>
  <c r="I387" i="9"/>
  <c r="H387" i="9"/>
  <c r="G387" i="9"/>
  <c r="I386" i="9"/>
  <c r="H386" i="9"/>
  <c r="G386" i="9"/>
  <c r="I385" i="9"/>
  <c r="H385" i="9"/>
  <c r="G385" i="9"/>
  <c r="I384" i="9"/>
  <c r="H384" i="9"/>
  <c r="G384" i="9"/>
  <c r="I383" i="9"/>
  <c r="H383" i="9"/>
  <c r="G383" i="9"/>
  <c r="I382" i="9"/>
  <c r="H382" i="9"/>
  <c r="G382" i="9"/>
  <c r="I381" i="9"/>
  <c r="H381" i="9"/>
  <c r="G381" i="9"/>
  <c r="I380" i="9"/>
  <c r="H380" i="9"/>
  <c r="G380" i="9"/>
  <c r="I379" i="9"/>
  <c r="H379" i="9"/>
  <c r="G379" i="9"/>
  <c r="I378" i="9"/>
  <c r="H378" i="9"/>
  <c r="G378" i="9"/>
  <c r="I377" i="9"/>
  <c r="H377" i="9"/>
  <c r="G377" i="9"/>
  <c r="I376" i="9"/>
  <c r="H376" i="9"/>
  <c r="G376" i="9"/>
  <c r="I375" i="9"/>
  <c r="H375" i="9"/>
  <c r="G375" i="9"/>
  <c r="I374" i="9"/>
  <c r="H374" i="9"/>
  <c r="G374" i="9"/>
  <c r="I373" i="9"/>
  <c r="H373" i="9"/>
  <c r="G373" i="9"/>
  <c r="I372" i="9"/>
  <c r="H372" i="9"/>
  <c r="G372" i="9"/>
  <c r="I371" i="9"/>
  <c r="H371" i="9"/>
  <c r="G371" i="9"/>
  <c r="I370" i="9"/>
  <c r="H370" i="9"/>
  <c r="G370" i="9"/>
  <c r="I369" i="9"/>
  <c r="H369" i="9"/>
  <c r="G369" i="9"/>
  <c r="I368" i="9"/>
  <c r="H368" i="9"/>
  <c r="G368" i="9"/>
  <c r="I367" i="9"/>
  <c r="H367" i="9"/>
  <c r="G367" i="9"/>
  <c r="I366" i="9"/>
  <c r="H366" i="9"/>
  <c r="G366" i="9"/>
  <c r="I365" i="9"/>
  <c r="H365" i="9"/>
  <c r="G365" i="9"/>
  <c r="I364" i="9"/>
  <c r="H364" i="9"/>
  <c r="G364" i="9"/>
  <c r="I363" i="9"/>
  <c r="H363" i="9"/>
  <c r="G363" i="9"/>
  <c r="I362" i="9"/>
  <c r="H362" i="9"/>
  <c r="G362" i="9"/>
  <c r="I361" i="9"/>
  <c r="H361" i="9"/>
  <c r="G361" i="9"/>
  <c r="I360" i="9"/>
  <c r="H360" i="9"/>
  <c r="G360" i="9"/>
  <c r="I359" i="9"/>
  <c r="H359" i="9"/>
  <c r="G359" i="9"/>
  <c r="I358" i="9"/>
  <c r="H358" i="9"/>
  <c r="G358" i="9"/>
  <c r="I357" i="9"/>
  <c r="H357" i="9"/>
  <c r="G357" i="9"/>
  <c r="I356" i="9"/>
  <c r="H356" i="9"/>
  <c r="G356" i="9"/>
  <c r="I355" i="9"/>
  <c r="H355" i="9"/>
  <c r="G355" i="9"/>
  <c r="I354" i="9"/>
  <c r="H354" i="9"/>
  <c r="G354" i="9"/>
  <c r="I353" i="9"/>
  <c r="H353" i="9"/>
  <c r="G353" i="9"/>
  <c r="I352" i="9"/>
  <c r="H352" i="9"/>
  <c r="G352" i="9"/>
  <c r="I351" i="9"/>
  <c r="H351" i="9"/>
  <c r="G351" i="9"/>
  <c r="I350" i="9"/>
  <c r="H350" i="9"/>
  <c r="G350" i="9"/>
  <c r="I349" i="9"/>
  <c r="H349" i="9"/>
  <c r="G349" i="9"/>
  <c r="I348" i="9"/>
  <c r="H348" i="9"/>
  <c r="G348" i="9"/>
  <c r="I347" i="9"/>
  <c r="H347" i="9"/>
  <c r="G347" i="9"/>
  <c r="I346" i="9"/>
  <c r="H346" i="9"/>
  <c r="G346" i="9"/>
  <c r="I345" i="9"/>
  <c r="H345" i="9"/>
  <c r="G345" i="9"/>
  <c r="I344" i="9"/>
  <c r="H344" i="9"/>
  <c r="G344" i="9"/>
  <c r="I343" i="9"/>
  <c r="H343" i="9"/>
  <c r="G343" i="9"/>
  <c r="I342" i="9"/>
  <c r="H342" i="9"/>
  <c r="G342" i="9"/>
  <c r="I341" i="9"/>
  <c r="H341" i="9"/>
  <c r="G341" i="9"/>
  <c r="I340" i="9"/>
  <c r="H340" i="9"/>
  <c r="G340" i="9"/>
  <c r="I339" i="9"/>
  <c r="H339" i="9"/>
  <c r="G339" i="9"/>
  <c r="I338" i="9"/>
  <c r="H338" i="9"/>
  <c r="G338" i="9"/>
  <c r="I337" i="9"/>
  <c r="H337" i="9"/>
  <c r="G337" i="9"/>
  <c r="I336" i="9"/>
  <c r="H336" i="9"/>
  <c r="G336" i="9"/>
  <c r="I335" i="9"/>
  <c r="H335" i="9"/>
  <c r="G335" i="9"/>
  <c r="I334" i="9"/>
  <c r="H334" i="9"/>
  <c r="G334" i="9"/>
  <c r="I333" i="9"/>
  <c r="H333" i="9"/>
  <c r="G333" i="9"/>
  <c r="I332" i="9"/>
  <c r="H332" i="9"/>
  <c r="G332" i="9"/>
  <c r="I331" i="9"/>
  <c r="H331" i="9"/>
  <c r="G331" i="9"/>
  <c r="I330" i="9"/>
  <c r="H330" i="9"/>
  <c r="G330" i="9"/>
  <c r="I329" i="9"/>
  <c r="H329" i="9"/>
  <c r="G329" i="9"/>
  <c r="I328" i="9"/>
  <c r="H328" i="9"/>
  <c r="G328" i="9"/>
  <c r="I327" i="9"/>
  <c r="H327" i="9"/>
  <c r="G327" i="9"/>
  <c r="I326" i="9"/>
  <c r="H326" i="9"/>
  <c r="G326" i="9"/>
  <c r="I325" i="9"/>
  <c r="H325" i="9"/>
  <c r="G325" i="9"/>
  <c r="I324" i="9"/>
  <c r="H324" i="9"/>
  <c r="G324" i="9"/>
  <c r="I323" i="9"/>
  <c r="H323" i="9"/>
  <c r="G323" i="9"/>
  <c r="I322" i="9"/>
  <c r="H322" i="9"/>
  <c r="G322" i="9"/>
  <c r="I321" i="9"/>
  <c r="H321" i="9"/>
  <c r="G321" i="9"/>
  <c r="I320" i="9"/>
  <c r="H320" i="9"/>
  <c r="G320" i="9"/>
  <c r="I319" i="9"/>
  <c r="H319" i="9"/>
  <c r="G319" i="9"/>
  <c r="I318" i="9"/>
  <c r="H318" i="9"/>
  <c r="G318" i="9"/>
  <c r="I317" i="9"/>
  <c r="H317" i="9"/>
  <c r="G317" i="9"/>
  <c r="I316" i="9"/>
  <c r="H316" i="9"/>
  <c r="G316" i="9"/>
  <c r="I315" i="9"/>
  <c r="H315" i="9"/>
  <c r="G315" i="9"/>
  <c r="I314" i="9"/>
  <c r="H314" i="9"/>
  <c r="G314" i="9"/>
  <c r="I313" i="9"/>
  <c r="H313" i="9"/>
  <c r="G313" i="9"/>
  <c r="I312" i="9"/>
  <c r="H312" i="9"/>
  <c r="G312" i="9"/>
  <c r="I311" i="9"/>
  <c r="H311" i="9"/>
  <c r="G311" i="9"/>
  <c r="I310" i="9"/>
  <c r="H310" i="9"/>
  <c r="G310" i="9"/>
  <c r="I309" i="9"/>
  <c r="H309" i="9"/>
  <c r="G309" i="9"/>
  <c r="I308" i="9"/>
  <c r="H308" i="9"/>
  <c r="G308" i="9"/>
  <c r="I307" i="9"/>
  <c r="H307" i="9"/>
  <c r="G307" i="9"/>
  <c r="I306" i="9"/>
  <c r="H306" i="9"/>
  <c r="G306" i="9"/>
  <c r="I305" i="9"/>
  <c r="H305" i="9"/>
  <c r="G305" i="9"/>
  <c r="I304" i="9"/>
  <c r="H304" i="9"/>
  <c r="G304" i="9"/>
  <c r="I303" i="9"/>
  <c r="H303" i="9"/>
  <c r="G303" i="9"/>
  <c r="I302" i="9"/>
  <c r="H302" i="9"/>
  <c r="G302" i="9"/>
  <c r="I301" i="9"/>
  <c r="H301" i="9"/>
  <c r="G301" i="9"/>
  <c r="I300" i="9"/>
  <c r="H300" i="9"/>
  <c r="G300" i="9"/>
  <c r="I299" i="9"/>
  <c r="H299" i="9"/>
  <c r="G299" i="9"/>
  <c r="I298" i="9"/>
  <c r="H298" i="9"/>
  <c r="G298" i="9"/>
  <c r="I297" i="9"/>
  <c r="H297" i="9"/>
  <c r="G297" i="9"/>
  <c r="I296" i="9"/>
  <c r="H296" i="9"/>
  <c r="G296" i="9"/>
  <c r="I295" i="9"/>
  <c r="H295" i="9"/>
  <c r="G295" i="9"/>
  <c r="I294" i="9"/>
  <c r="H294" i="9"/>
  <c r="G294" i="9"/>
  <c r="I293" i="9"/>
  <c r="H293" i="9"/>
  <c r="G293" i="9"/>
  <c r="I292" i="9"/>
  <c r="H292" i="9"/>
  <c r="G292" i="9"/>
  <c r="I291" i="9"/>
  <c r="H291" i="9"/>
  <c r="G291" i="9"/>
  <c r="I290" i="9"/>
  <c r="H290" i="9"/>
  <c r="G290" i="9"/>
  <c r="I289" i="9"/>
  <c r="H289" i="9"/>
  <c r="G289" i="9"/>
  <c r="I288" i="9"/>
  <c r="H288" i="9"/>
  <c r="G288" i="9"/>
  <c r="I287" i="9"/>
  <c r="H287" i="9"/>
  <c r="G287" i="9"/>
  <c r="I286" i="9"/>
  <c r="H286" i="9"/>
  <c r="G286" i="9"/>
  <c r="I285" i="9"/>
  <c r="H285" i="9"/>
  <c r="G285" i="9"/>
  <c r="I284" i="9"/>
  <c r="H284" i="9"/>
  <c r="G284" i="9"/>
  <c r="I283" i="9"/>
  <c r="H283" i="9"/>
  <c r="G283" i="9"/>
  <c r="I282" i="9"/>
  <c r="H282" i="9"/>
  <c r="G282" i="9"/>
  <c r="I281" i="9"/>
  <c r="H281" i="9"/>
  <c r="G281" i="9"/>
  <c r="I280" i="9"/>
  <c r="H280" i="9"/>
  <c r="G280" i="9"/>
  <c r="I279" i="9"/>
  <c r="H279" i="9"/>
  <c r="G279" i="9"/>
  <c r="I278" i="9"/>
  <c r="H278" i="9"/>
  <c r="G278" i="9"/>
  <c r="I277" i="9"/>
  <c r="H277" i="9"/>
  <c r="G277" i="9"/>
  <c r="I276" i="9"/>
  <c r="H276" i="9"/>
  <c r="G276" i="9"/>
  <c r="I275" i="9"/>
  <c r="H275" i="9"/>
  <c r="G275" i="9"/>
  <c r="I274" i="9"/>
  <c r="H274" i="9"/>
  <c r="G274" i="9"/>
  <c r="I273" i="9"/>
  <c r="H273" i="9"/>
  <c r="G273" i="9"/>
  <c r="I272" i="9"/>
  <c r="H272" i="9"/>
  <c r="G272" i="9"/>
  <c r="I271" i="9"/>
  <c r="H271" i="9"/>
  <c r="G271" i="9"/>
  <c r="I270" i="9"/>
  <c r="H270" i="9"/>
  <c r="G270" i="9"/>
  <c r="I269" i="9"/>
  <c r="H269" i="9"/>
  <c r="G269" i="9"/>
  <c r="I268" i="9"/>
  <c r="H268" i="9"/>
  <c r="G268" i="9"/>
  <c r="I267" i="9"/>
  <c r="H267" i="9"/>
  <c r="G267" i="9"/>
  <c r="I266" i="9"/>
  <c r="H266" i="9"/>
  <c r="G266" i="9"/>
  <c r="I265" i="9"/>
  <c r="H265" i="9"/>
  <c r="G265" i="9"/>
  <c r="I264" i="9"/>
  <c r="H264" i="9"/>
  <c r="G264" i="9"/>
  <c r="I263" i="9"/>
  <c r="H263" i="9"/>
  <c r="G263" i="9"/>
  <c r="I262" i="9"/>
  <c r="H262" i="9"/>
  <c r="G262" i="9"/>
  <c r="I261" i="9"/>
  <c r="H261" i="9"/>
  <c r="G261" i="9"/>
  <c r="I260" i="9"/>
  <c r="H260" i="9"/>
  <c r="G260" i="9"/>
  <c r="I259" i="9"/>
  <c r="H259" i="9"/>
  <c r="G259" i="9"/>
  <c r="I258" i="9"/>
  <c r="H258" i="9"/>
  <c r="G258" i="9"/>
  <c r="I257" i="9"/>
  <c r="H257" i="9"/>
  <c r="G257" i="9"/>
  <c r="I256" i="9"/>
  <c r="H256" i="9"/>
  <c r="G256" i="9"/>
  <c r="I255" i="9"/>
  <c r="H255" i="9"/>
  <c r="G255" i="9"/>
  <c r="I254" i="9"/>
  <c r="H254" i="9"/>
  <c r="G254" i="9"/>
  <c r="I253" i="9"/>
  <c r="H253" i="9"/>
  <c r="G253" i="9"/>
  <c r="I252" i="9"/>
  <c r="H252" i="9"/>
  <c r="G252" i="9"/>
  <c r="I251" i="9"/>
  <c r="H251" i="9"/>
  <c r="G251" i="9"/>
  <c r="I250" i="9"/>
  <c r="H250" i="9"/>
  <c r="G250" i="9"/>
  <c r="I249" i="9"/>
  <c r="H249" i="9"/>
  <c r="G249" i="9"/>
  <c r="I248" i="9"/>
  <c r="H248" i="9"/>
  <c r="G248" i="9"/>
  <c r="I247" i="9"/>
  <c r="H247" i="9"/>
  <c r="G247" i="9"/>
  <c r="I246" i="9"/>
  <c r="H246" i="9"/>
  <c r="G246" i="9"/>
  <c r="I245" i="9"/>
  <c r="H245" i="9"/>
  <c r="G245" i="9"/>
  <c r="I244" i="9"/>
  <c r="H244" i="9"/>
  <c r="G244" i="9"/>
  <c r="I243" i="9"/>
  <c r="H243" i="9"/>
  <c r="G243" i="9"/>
  <c r="I242" i="9"/>
  <c r="H242" i="9"/>
  <c r="G242" i="9"/>
  <c r="I241" i="9"/>
  <c r="H241" i="9"/>
  <c r="G241" i="9"/>
  <c r="I240" i="9"/>
  <c r="H240" i="9"/>
  <c r="G240" i="9"/>
  <c r="I239" i="9"/>
  <c r="H239" i="9"/>
  <c r="G239" i="9"/>
  <c r="I238" i="9"/>
  <c r="H238" i="9"/>
  <c r="G238" i="9"/>
  <c r="I237" i="9"/>
  <c r="H237" i="9"/>
  <c r="G237" i="9"/>
  <c r="I236" i="9"/>
  <c r="H236" i="9"/>
  <c r="G236" i="9"/>
  <c r="I235" i="9"/>
  <c r="H235" i="9"/>
  <c r="G235" i="9"/>
  <c r="I234" i="9"/>
  <c r="H234" i="9"/>
  <c r="G234" i="9"/>
  <c r="I233" i="9"/>
  <c r="H233" i="9"/>
  <c r="G233" i="9"/>
  <c r="I232" i="9"/>
  <c r="H232" i="9"/>
  <c r="G232" i="9"/>
  <c r="I231" i="9"/>
  <c r="H231" i="9"/>
  <c r="G231" i="9"/>
  <c r="I230" i="9"/>
  <c r="H230" i="9"/>
  <c r="G230" i="9"/>
  <c r="I229" i="9"/>
  <c r="H229" i="9"/>
  <c r="G229" i="9"/>
  <c r="I228" i="9"/>
  <c r="H228" i="9"/>
  <c r="G228" i="9"/>
  <c r="I227" i="9"/>
  <c r="H227" i="9"/>
  <c r="G227" i="9"/>
  <c r="I226" i="9"/>
  <c r="H226" i="9"/>
  <c r="G226" i="9"/>
  <c r="I225" i="9"/>
  <c r="H225" i="9"/>
  <c r="G225" i="9"/>
  <c r="I224" i="9"/>
  <c r="H224" i="9"/>
  <c r="G224" i="9"/>
  <c r="I223" i="9"/>
  <c r="H223" i="9"/>
  <c r="G223" i="9"/>
  <c r="I222" i="9"/>
  <c r="H222" i="9"/>
  <c r="G222" i="9"/>
  <c r="I221" i="9"/>
  <c r="H221" i="9"/>
  <c r="G221" i="9"/>
  <c r="I220" i="9"/>
  <c r="H220" i="9"/>
  <c r="G220" i="9"/>
  <c r="I219" i="9"/>
  <c r="H219" i="9"/>
  <c r="G219" i="9"/>
  <c r="I218" i="9"/>
  <c r="H218" i="9"/>
  <c r="G218" i="9"/>
  <c r="I217" i="9"/>
  <c r="H217" i="9"/>
  <c r="G217" i="9"/>
  <c r="I216" i="9"/>
  <c r="H216" i="9"/>
  <c r="G216" i="9"/>
  <c r="I215" i="9"/>
  <c r="H215" i="9"/>
  <c r="G215" i="9"/>
  <c r="I214" i="9"/>
  <c r="H214" i="9"/>
  <c r="G214" i="9"/>
  <c r="I213" i="9"/>
  <c r="H213" i="9"/>
  <c r="G213" i="9"/>
  <c r="I212" i="9"/>
  <c r="H212" i="9"/>
  <c r="G212" i="9"/>
  <c r="I211" i="9"/>
  <c r="H211" i="9"/>
  <c r="G211" i="9"/>
  <c r="I210" i="9"/>
  <c r="H210" i="9"/>
  <c r="G210" i="9"/>
  <c r="I209" i="9"/>
  <c r="H209" i="9"/>
  <c r="G209" i="9"/>
  <c r="I208" i="9"/>
  <c r="H208" i="9"/>
  <c r="G208" i="9"/>
  <c r="I207" i="9"/>
  <c r="H207" i="9"/>
  <c r="G207" i="9"/>
  <c r="I206" i="9"/>
  <c r="H206" i="9"/>
  <c r="G206" i="9"/>
  <c r="I205" i="9"/>
  <c r="H205" i="9"/>
  <c r="G205" i="9"/>
  <c r="I204" i="9"/>
  <c r="H204" i="9"/>
  <c r="G204" i="9"/>
  <c r="I203" i="9"/>
  <c r="H203" i="9"/>
  <c r="G203" i="9"/>
  <c r="I202" i="9"/>
  <c r="H202" i="9"/>
  <c r="G202" i="9"/>
  <c r="I201" i="9"/>
  <c r="H201" i="9"/>
  <c r="G201" i="9"/>
  <c r="I200" i="9"/>
  <c r="H200" i="9"/>
  <c r="G200" i="9"/>
  <c r="I199" i="9"/>
  <c r="H199" i="9"/>
  <c r="G199" i="9"/>
  <c r="I198" i="9"/>
  <c r="H198" i="9"/>
  <c r="G198" i="9"/>
  <c r="I197" i="9"/>
  <c r="H197" i="9"/>
  <c r="G197" i="9"/>
  <c r="I196" i="9"/>
  <c r="H196" i="9"/>
  <c r="G196" i="9"/>
  <c r="I195" i="9"/>
  <c r="H195" i="9"/>
  <c r="G195" i="9"/>
  <c r="I194" i="9"/>
  <c r="H194" i="9"/>
  <c r="G194" i="9"/>
  <c r="I193" i="9"/>
  <c r="H193" i="9"/>
  <c r="G193" i="9"/>
  <c r="I192" i="9"/>
  <c r="H192" i="9"/>
  <c r="G192" i="9"/>
  <c r="I191" i="9"/>
  <c r="H191" i="9"/>
  <c r="G191" i="9"/>
  <c r="I190" i="9"/>
  <c r="H190" i="9"/>
  <c r="G190" i="9"/>
  <c r="I189" i="9"/>
  <c r="H189" i="9"/>
  <c r="G189" i="9"/>
  <c r="I188" i="9"/>
  <c r="H188" i="9"/>
  <c r="G188" i="9"/>
  <c r="I187" i="9"/>
  <c r="H187" i="9"/>
  <c r="G187" i="9"/>
  <c r="I186" i="9"/>
  <c r="H186" i="9"/>
  <c r="G186" i="9"/>
  <c r="I185" i="9"/>
  <c r="H185" i="9"/>
  <c r="G185" i="9"/>
  <c r="I184" i="9"/>
  <c r="H184" i="9"/>
  <c r="G184" i="9"/>
  <c r="I183" i="9"/>
  <c r="H183" i="9"/>
  <c r="G183" i="9"/>
  <c r="I182" i="9"/>
  <c r="H182" i="9"/>
  <c r="G182" i="9"/>
  <c r="I181" i="9"/>
  <c r="H181" i="9"/>
  <c r="G181" i="9"/>
  <c r="I180" i="9"/>
  <c r="H180" i="9"/>
  <c r="G180" i="9"/>
  <c r="I179" i="9"/>
  <c r="H179" i="9"/>
  <c r="G179" i="9"/>
  <c r="I178" i="9"/>
  <c r="H178" i="9"/>
  <c r="G178" i="9"/>
  <c r="I177" i="9"/>
  <c r="H177" i="9"/>
  <c r="G177" i="9"/>
  <c r="I176" i="9"/>
  <c r="H176" i="9"/>
  <c r="G176" i="9"/>
  <c r="I175" i="9"/>
  <c r="H175" i="9"/>
  <c r="G175" i="9"/>
  <c r="I174" i="9"/>
  <c r="H174" i="9"/>
  <c r="G174" i="9"/>
  <c r="I173" i="9"/>
  <c r="H173" i="9"/>
  <c r="G173" i="9"/>
  <c r="I172" i="9"/>
  <c r="H172" i="9"/>
  <c r="G172" i="9"/>
  <c r="I171" i="9"/>
  <c r="H171" i="9"/>
  <c r="G171" i="9"/>
  <c r="I170" i="9"/>
  <c r="H170" i="9"/>
  <c r="G170" i="9"/>
  <c r="I169" i="9"/>
  <c r="H169" i="9"/>
  <c r="G169" i="9"/>
  <c r="I168" i="9"/>
  <c r="H168" i="9"/>
  <c r="G168" i="9"/>
  <c r="I167" i="9"/>
  <c r="H167" i="9"/>
  <c r="G167" i="9"/>
  <c r="I166" i="9"/>
  <c r="H166" i="9"/>
  <c r="G166" i="9"/>
  <c r="I165" i="9"/>
  <c r="H165" i="9"/>
  <c r="G165" i="9"/>
  <c r="I164" i="9"/>
  <c r="H164" i="9"/>
  <c r="G164" i="9"/>
  <c r="I163" i="9"/>
  <c r="H163" i="9"/>
  <c r="G163" i="9"/>
  <c r="I162" i="9"/>
  <c r="H162" i="9"/>
  <c r="G162" i="9"/>
  <c r="I161" i="9"/>
  <c r="H161" i="9"/>
  <c r="G161" i="9"/>
  <c r="I160" i="9"/>
  <c r="H160" i="9"/>
  <c r="G160" i="9"/>
  <c r="I159" i="9"/>
  <c r="H159" i="9"/>
  <c r="G159" i="9"/>
  <c r="I158" i="9"/>
  <c r="H158" i="9"/>
  <c r="G158" i="9"/>
  <c r="I157" i="9"/>
  <c r="H157" i="9"/>
  <c r="G157" i="9"/>
  <c r="I156" i="9"/>
  <c r="H156" i="9"/>
  <c r="G156" i="9"/>
  <c r="I155" i="9"/>
  <c r="H155" i="9"/>
  <c r="G155" i="9"/>
  <c r="I154" i="9"/>
  <c r="H154" i="9"/>
  <c r="G154" i="9"/>
  <c r="I153" i="9"/>
  <c r="H153" i="9"/>
  <c r="G153" i="9"/>
  <c r="I152" i="9"/>
  <c r="H152" i="9"/>
  <c r="G152" i="9"/>
  <c r="I151" i="9"/>
  <c r="H151" i="9"/>
  <c r="G151" i="9"/>
  <c r="I150" i="9"/>
  <c r="H150" i="9"/>
  <c r="G150" i="9"/>
  <c r="I149" i="9"/>
  <c r="H149" i="9"/>
  <c r="G149" i="9"/>
  <c r="I148" i="9"/>
  <c r="H148" i="9"/>
  <c r="G148" i="9"/>
  <c r="I147" i="9"/>
  <c r="H147" i="9"/>
  <c r="G147" i="9"/>
  <c r="I146" i="9"/>
  <c r="H146" i="9"/>
  <c r="G146" i="9"/>
  <c r="I145" i="9"/>
  <c r="H145" i="9"/>
  <c r="G145" i="9"/>
  <c r="I144" i="9"/>
  <c r="H144" i="9"/>
  <c r="G144" i="9"/>
  <c r="I143" i="9"/>
  <c r="H143" i="9"/>
  <c r="G143" i="9"/>
  <c r="I142" i="9"/>
  <c r="H142" i="9"/>
  <c r="G142" i="9"/>
  <c r="I141" i="9"/>
  <c r="H141" i="9"/>
  <c r="G141" i="9"/>
  <c r="I140" i="9"/>
  <c r="H140" i="9"/>
  <c r="G140" i="9"/>
  <c r="I139" i="9"/>
  <c r="H139" i="9"/>
  <c r="G139" i="9"/>
  <c r="I138" i="9"/>
  <c r="H138" i="9"/>
  <c r="G138" i="9"/>
  <c r="I137" i="9"/>
  <c r="H137" i="9"/>
  <c r="G137" i="9"/>
  <c r="I136" i="9"/>
  <c r="H136" i="9"/>
  <c r="G136" i="9"/>
  <c r="I135" i="9"/>
  <c r="H135" i="9"/>
  <c r="G135" i="9"/>
  <c r="I134" i="9"/>
  <c r="H134" i="9"/>
  <c r="G134" i="9"/>
  <c r="I133" i="9"/>
  <c r="H133" i="9"/>
  <c r="G133" i="9"/>
  <c r="I132" i="9"/>
  <c r="H132" i="9"/>
  <c r="G132" i="9"/>
  <c r="I131" i="9"/>
  <c r="H131" i="9"/>
  <c r="G131" i="9"/>
  <c r="I130" i="9"/>
  <c r="H130" i="9"/>
  <c r="G130" i="9"/>
  <c r="I129" i="9"/>
  <c r="H129" i="9"/>
  <c r="G129" i="9"/>
  <c r="I128" i="9"/>
  <c r="H128" i="9"/>
  <c r="G128" i="9"/>
  <c r="I127" i="9"/>
  <c r="H127" i="9"/>
  <c r="G127" i="9"/>
  <c r="I126" i="9"/>
  <c r="H126" i="9"/>
  <c r="G126" i="9"/>
  <c r="I125" i="9"/>
  <c r="H125" i="9"/>
  <c r="G125" i="9"/>
  <c r="I124" i="9"/>
  <c r="H124" i="9"/>
  <c r="G124" i="9"/>
  <c r="I123" i="9"/>
  <c r="H123" i="9"/>
  <c r="G123" i="9"/>
  <c r="I122" i="9"/>
  <c r="H122" i="9"/>
  <c r="G122" i="9"/>
  <c r="I121" i="9"/>
  <c r="H121" i="9"/>
  <c r="G121" i="9"/>
  <c r="I120" i="9"/>
  <c r="H120" i="9"/>
  <c r="G120" i="9"/>
  <c r="I119" i="9"/>
  <c r="H119" i="9"/>
  <c r="G119" i="9"/>
  <c r="I118" i="9"/>
  <c r="H118" i="9"/>
  <c r="G118" i="9"/>
  <c r="I117" i="9"/>
  <c r="H117" i="9"/>
  <c r="G117" i="9"/>
  <c r="I116" i="9"/>
  <c r="H116" i="9"/>
  <c r="G116" i="9"/>
  <c r="I115" i="9"/>
  <c r="H115" i="9"/>
  <c r="G115" i="9"/>
  <c r="I114" i="9"/>
  <c r="H114" i="9"/>
  <c r="G114" i="9"/>
  <c r="I113" i="9"/>
  <c r="H113" i="9"/>
  <c r="G113" i="9"/>
  <c r="I112" i="9"/>
  <c r="H112" i="9"/>
  <c r="G112" i="9"/>
  <c r="I111" i="9"/>
  <c r="H111" i="9"/>
  <c r="G111" i="9"/>
  <c r="I110" i="9"/>
  <c r="H110" i="9"/>
  <c r="G110" i="9"/>
  <c r="I109" i="9"/>
  <c r="H109" i="9"/>
  <c r="G109" i="9"/>
  <c r="I108" i="9"/>
  <c r="H108" i="9"/>
  <c r="G108" i="9"/>
  <c r="I107" i="9"/>
  <c r="H107" i="9"/>
  <c r="G107" i="9"/>
  <c r="I106" i="9"/>
  <c r="H106" i="9"/>
  <c r="G106" i="9"/>
  <c r="I105" i="9"/>
  <c r="H105" i="9"/>
  <c r="G105" i="9"/>
  <c r="I104" i="9"/>
  <c r="H104" i="9"/>
  <c r="G104" i="9"/>
  <c r="I103" i="9"/>
  <c r="H103" i="9"/>
  <c r="G103" i="9"/>
  <c r="I102" i="9"/>
  <c r="H102" i="9"/>
  <c r="G102" i="9"/>
  <c r="I101" i="9"/>
  <c r="H101" i="9"/>
  <c r="G101" i="9"/>
  <c r="I100" i="9"/>
  <c r="H100" i="9"/>
  <c r="G100" i="9"/>
  <c r="I99" i="9"/>
  <c r="H99" i="9"/>
  <c r="G99" i="9"/>
  <c r="I98" i="9"/>
  <c r="H98" i="9"/>
  <c r="G98" i="9"/>
  <c r="I97" i="9"/>
  <c r="H97" i="9"/>
  <c r="G97" i="9"/>
  <c r="I96" i="9"/>
  <c r="H96" i="9"/>
  <c r="G96" i="9"/>
  <c r="I95" i="9"/>
  <c r="H95" i="9"/>
  <c r="G95" i="9"/>
  <c r="I94" i="9"/>
  <c r="H94" i="9"/>
  <c r="G94" i="9"/>
  <c r="I93" i="9"/>
  <c r="H93" i="9"/>
  <c r="G93" i="9"/>
  <c r="I92" i="9"/>
  <c r="H92" i="9"/>
  <c r="G92" i="9"/>
  <c r="I91" i="9"/>
  <c r="H91" i="9"/>
  <c r="G91" i="9"/>
  <c r="I90" i="9"/>
  <c r="H90" i="9"/>
  <c r="G90" i="9"/>
  <c r="I89" i="9"/>
  <c r="H89" i="9"/>
  <c r="G89" i="9"/>
  <c r="I88" i="9"/>
  <c r="H88" i="9"/>
  <c r="G88" i="9"/>
  <c r="I87" i="9"/>
  <c r="H87" i="9"/>
  <c r="G87" i="9"/>
  <c r="I86" i="9"/>
  <c r="H86" i="9"/>
  <c r="G86" i="9"/>
  <c r="I85" i="9"/>
  <c r="H85" i="9"/>
  <c r="G85" i="9"/>
  <c r="I84" i="9"/>
  <c r="H84" i="9"/>
  <c r="G84" i="9"/>
  <c r="I83" i="9"/>
  <c r="H83" i="9"/>
  <c r="G83" i="9"/>
  <c r="I82" i="9"/>
  <c r="H82" i="9"/>
  <c r="G82" i="9"/>
  <c r="I81" i="9"/>
  <c r="H81" i="9"/>
  <c r="G81" i="9"/>
  <c r="I80" i="9"/>
  <c r="H80" i="9"/>
  <c r="G80" i="9"/>
  <c r="I79" i="9"/>
  <c r="H79" i="9"/>
  <c r="G79" i="9"/>
  <c r="I78" i="9"/>
  <c r="H78" i="9"/>
  <c r="G78" i="9"/>
  <c r="I77" i="9"/>
  <c r="H77" i="9"/>
  <c r="G77" i="9"/>
  <c r="I76" i="9"/>
  <c r="H76" i="9"/>
  <c r="G76" i="9"/>
  <c r="I75" i="9"/>
  <c r="H75" i="9"/>
  <c r="G75" i="9"/>
  <c r="I74" i="9"/>
  <c r="H74" i="9"/>
  <c r="G74" i="9"/>
  <c r="I73" i="9"/>
  <c r="H73" i="9"/>
  <c r="G73" i="9"/>
  <c r="I72" i="9"/>
  <c r="H72" i="9"/>
  <c r="G72" i="9"/>
  <c r="I71" i="9"/>
  <c r="H71" i="9"/>
  <c r="G71" i="9"/>
  <c r="I70" i="9"/>
  <c r="H70" i="9"/>
  <c r="G70" i="9"/>
  <c r="I69" i="9"/>
  <c r="H69" i="9"/>
  <c r="G69" i="9"/>
  <c r="I68" i="9"/>
  <c r="H68" i="9"/>
  <c r="G68" i="9"/>
  <c r="I67" i="9"/>
  <c r="H67" i="9"/>
  <c r="G67" i="9"/>
  <c r="I66" i="9"/>
  <c r="H66" i="9"/>
  <c r="G66" i="9"/>
  <c r="I65" i="9"/>
  <c r="H65" i="9"/>
  <c r="G65" i="9"/>
  <c r="I64" i="9"/>
  <c r="H64" i="9"/>
  <c r="G64" i="9"/>
  <c r="I63" i="9"/>
  <c r="H63" i="9"/>
  <c r="G63" i="9"/>
  <c r="I62" i="9"/>
  <c r="H62" i="9"/>
  <c r="G62" i="9"/>
  <c r="I61" i="9"/>
  <c r="H61" i="9"/>
  <c r="G61" i="9"/>
  <c r="I60" i="9"/>
  <c r="H60" i="9"/>
  <c r="G60" i="9"/>
  <c r="I59" i="9"/>
  <c r="H59" i="9"/>
  <c r="G59" i="9"/>
  <c r="I58" i="9"/>
  <c r="H58" i="9"/>
  <c r="G58" i="9"/>
  <c r="I57" i="9"/>
  <c r="H57" i="9"/>
  <c r="G57" i="9"/>
  <c r="I56" i="9"/>
  <c r="H56" i="9"/>
  <c r="G56" i="9"/>
  <c r="I55" i="9"/>
  <c r="H55" i="9"/>
  <c r="G55" i="9"/>
  <c r="I54" i="9"/>
  <c r="H54" i="9"/>
  <c r="G54" i="9"/>
  <c r="I53" i="9"/>
  <c r="H53" i="9"/>
  <c r="G53" i="9"/>
  <c r="I52" i="9"/>
  <c r="H52" i="9"/>
  <c r="G52" i="9"/>
  <c r="I51" i="9"/>
  <c r="H51" i="9"/>
  <c r="G51" i="9"/>
  <c r="I50" i="9"/>
  <c r="H50" i="9"/>
  <c r="G50" i="9"/>
  <c r="I49" i="9"/>
  <c r="H49" i="9"/>
  <c r="G49" i="9"/>
  <c r="I48" i="9"/>
  <c r="H48" i="9"/>
  <c r="G48" i="9"/>
  <c r="I47" i="9"/>
  <c r="H47" i="9"/>
  <c r="G47" i="9"/>
  <c r="I46" i="9"/>
  <c r="H46" i="9"/>
  <c r="G46" i="9"/>
  <c r="I45" i="9"/>
  <c r="H45" i="9"/>
  <c r="G45" i="9"/>
  <c r="I44" i="9"/>
  <c r="H44" i="9"/>
  <c r="G44" i="9"/>
  <c r="I43" i="9"/>
  <c r="H43" i="9"/>
  <c r="G43" i="9"/>
  <c r="I42" i="9"/>
  <c r="H42" i="9"/>
  <c r="G42" i="9"/>
  <c r="I41" i="9"/>
  <c r="H41" i="9"/>
  <c r="G41" i="9"/>
  <c r="I40" i="9"/>
  <c r="H40" i="9"/>
  <c r="G40" i="9"/>
  <c r="I39" i="9"/>
  <c r="H39" i="9"/>
  <c r="G39" i="9"/>
  <c r="I38" i="9"/>
  <c r="H38" i="9"/>
  <c r="G38" i="9"/>
  <c r="I37" i="9"/>
  <c r="H37" i="9"/>
  <c r="G37" i="9"/>
  <c r="I36" i="9"/>
  <c r="H36" i="9"/>
  <c r="G36" i="9"/>
  <c r="I35" i="9"/>
  <c r="H35" i="9"/>
  <c r="G35" i="9"/>
  <c r="I34" i="9"/>
  <c r="H34" i="9"/>
  <c r="G34" i="9"/>
  <c r="I33" i="9"/>
  <c r="H33" i="9"/>
  <c r="G33" i="9"/>
  <c r="I32" i="9"/>
  <c r="H32" i="9"/>
  <c r="G32" i="9"/>
  <c r="I31" i="9"/>
  <c r="H31" i="9"/>
  <c r="G31" i="9"/>
  <c r="I30" i="9"/>
  <c r="H30" i="9"/>
  <c r="G30" i="9"/>
  <c r="I29" i="9"/>
  <c r="H29" i="9"/>
  <c r="G29" i="9"/>
  <c r="I28" i="9"/>
  <c r="H28" i="9"/>
  <c r="G28" i="9"/>
  <c r="I27" i="9"/>
  <c r="H27" i="9"/>
  <c r="G27" i="9"/>
  <c r="I26" i="9"/>
  <c r="H26" i="9"/>
  <c r="G26" i="9"/>
  <c r="O45" i="15" s="1"/>
  <c r="I25" i="9"/>
  <c r="H25" i="9"/>
  <c r="P44" i="15" s="1"/>
  <c r="G25" i="9"/>
  <c r="O44" i="15" s="1"/>
  <c r="I24" i="9"/>
  <c r="H24" i="9"/>
  <c r="G24" i="9"/>
  <c r="O43" i="15" s="1"/>
  <c r="I23" i="9"/>
  <c r="H23" i="9"/>
  <c r="G23" i="9"/>
  <c r="O42" i="15" s="1"/>
  <c r="I22" i="9"/>
  <c r="H22" i="9"/>
  <c r="G22" i="9"/>
  <c r="O41" i="15" s="1"/>
  <c r="I21" i="9"/>
  <c r="H21" i="9"/>
  <c r="P40" i="15" s="1"/>
  <c r="G21" i="9"/>
  <c r="O40" i="15" s="1"/>
  <c r="I20" i="9"/>
  <c r="H20" i="9"/>
  <c r="G20" i="9"/>
  <c r="O39" i="15" s="1"/>
  <c r="I19" i="9"/>
  <c r="H19" i="9"/>
  <c r="G19" i="9"/>
  <c r="O38" i="15" s="1"/>
  <c r="I18" i="9"/>
  <c r="H18" i="9"/>
  <c r="G18" i="9"/>
  <c r="O37" i="15" s="1"/>
  <c r="AA13" i="7"/>
  <c r="Q17" i="14"/>
  <c r="P17" i="14"/>
  <c r="O17" i="14"/>
  <c r="N17" i="14"/>
  <c r="Q19" i="14"/>
  <c r="P19" i="14"/>
  <c r="O19" i="14"/>
  <c r="N19" i="14"/>
  <c r="N46" i="15"/>
  <c r="N45" i="15"/>
  <c r="N44" i="15"/>
  <c r="N43" i="15"/>
  <c r="N42" i="15"/>
  <c r="N41" i="15"/>
  <c r="N40" i="15"/>
  <c r="N39" i="15"/>
  <c r="N38" i="15"/>
  <c r="N37" i="15"/>
  <c r="B56" i="15"/>
  <c r="B55" i="15"/>
  <c r="B54" i="15"/>
  <c r="B53" i="15"/>
  <c r="B52" i="15"/>
  <c r="B51" i="15"/>
  <c r="B50" i="15"/>
  <c r="B49" i="15"/>
  <c r="B48" i="15"/>
  <c r="B47" i="15"/>
  <c r="B46" i="15"/>
  <c r="B45" i="15"/>
  <c r="B44" i="15"/>
  <c r="B43" i="15"/>
  <c r="B42" i="15"/>
  <c r="B41" i="15"/>
  <c r="B40" i="15"/>
  <c r="B39" i="15"/>
  <c r="B38" i="15"/>
  <c r="B37" i="15"/>
  <c r="C17" i="14"/>
  <c r="N18" i="14" s="1"/>
  <c r="N21" i="14" s="1"/>
  <c r="N22" i="14" s="1"/>
  <c r="Q20" i="14"/>
  <c r="P20" i="14"/>
  <c r="O20" i="14"/>
  <c r="N20" i="14"/>
  <c r="B1000" i="9"/>
  <c r="B999" i="9"/>
  <c r="B998" i="9"/>
  <c r="B997" i="9"/>
  <c r="B996" i="9"/>
  <c r="B995" i="9"/>
  <c r="B994" i="9"/>
  <c r="B993" i="9"/>
  <c r="B992" i="9"/>
  <c r="B991" i="9"/>
  <c r="B990" i="9"/>
  <c r="B989" i="9"/>
  <c r="B988" i="9"/>
  <c r="B987" i="9"/>
  <c r="B986" i="9"/>
  <c r="B985" i="9"/>
  <c r="B984" i="9"/>
  <c r="B983" i="9"/>
  <c r="B982" i="9"/>
  <c r="B981" i="9"/>
  <c r="B980" i="9"/>
  <c r="B979" i="9"/>
  <c r="B978" i="9"/>
  <c r="B977" i="9"/>
  <c r="B976" i="9"/>
  <c r="B975" i="9"/>
  <c r="B974" i="9"/>
  <c r="B973" i="9"/>
  <c r="B972" i="9"/>
  <c r="B971" i="9"/>
  <c r="B970" i="9"/>
  <c r="B969" i="9"/>
  <c r="B968" i="9"/>
  <c r="B967" i="9"/>
  <c r="B966" i="9"/>
  <c r="B965" i="9"/>
  <c r="B964" i="9"/>
  <c r="B963" i="9"/>
  <c r="B962" i="9"/>
  <c r="B961" i="9"/>
  <c r="B960" i="9"/>
  <c r="B959" i="9"/>
  <c r="B958" i="9"/>
  <c r="B957" i="9"/>
  <c r="B956" i="9"/>
  <c r="B955" i="9"/>
  <c r="B954" i="9"/>
  <c r="B953" i="9"/>
  <c r="B952" i="9"/>
  <c r="B95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800" i="9"/>
  <c r="B799" i="9"/>
  <c r="B798" i="9"/>
  <c r="B797" i="9"/>
  <c r="B796" i="9"/>
  <c r="B795" i="9"/>
  <c r="B794" i="9"/>
  <c r="B793" i="9"/>
  <c r="B792" i="9"/>
  <c r="B791" i="9"/>
  <c r="B790" i="9"/>
  <c r="B789" i="9"/>
  <c r="B788" i="9"/>
  <c r="B787" i="9"/>
  <c r="B786" i="9"/>
  <c r="B785" i="9"/>
  <c r="B784" i="9"/>
  <c r="B783" i="9"/>
  <c r="B782" i="9"/>
  <c r="B781" i="9"/>
  <c r="B780" i="9"/>
  <c r="B779" i="9"/>
  <c r="B778" i="9"/>
  <c r="B777" i="9"/>
  <c r="B776" i="9"/>
  <c r="B775" i="9"/>
  <c r="B774" i="9"/>
  <c r="B773" i="9"/>
  <c r="B772" i="9"/>
  <c r="B771" i="9"/>
  <c r="B770" i="9"/>
  <c r="B769" i="9"/>
  <c r="B768" i="9"/>
  <c r="B767" i="9"/>
  <c r="B766" i="9"/>
  <c r="B765" i="9"/>
  <c r="B764" i="9"/>
  <c r="B763" i="9"/>
  <c r="B762" i="9"/>
  <c r="B761" i="9"/>
  <c r="B760" i="9"/>
  <c r="B759" i="9"/>
  <c r="B758" i="9"/>
  <c r="B757" i="9"/>
  <c r="B756" i="9"/>
  <c r="B755" i="9"/>
  <c r="B754" i="9"/>
  <c r="B753" i="9"/>
  <c r="B752" i="9"/>
  <c r="B751" i="9"/>
  <c r="B750" i="9"/>
  <c r="B749" i="9"/>
  <c r="B748" i="9"/>
  <c r="B747" i="9"/>
  <c r="B746" i="9"/>
  <c r="B745" i="9"/>
  <c r="B744" i="9"/>
  <c r="B743" i="9"/>
  <c r="B742" i="9"/>
  <c r="B741" i="9"/>
  <c r="B740" i="9"/>
  <c r="B739" i="9"/>
  <c r="B738" i="9"/>
  <c r="B737" i="9"/>
  <c r="B736" i="9"/>
  <c r="B735" i="9"/>
  <c r="B734" i="9"/>
  <c r="B733" i="9"/>
  <c r="B732" i="9"/>
  <c r="B731" i="9"/>
  <c r="B730" i="9"/>
  <c r="B729" i="9"/>
  <c r="B728" i="9"/>
  <c r="B727" i="9"/>
  <c r="B726" i="9"/>
  <c r="B725" i="9"/>
  <c r="B724" i="9"/>
  <c r="B723" i="9"/>
  <c r="B722" i="9"/>
  <c r="B721" i="9"/>
  <c r="B720" i="9"/>
  <c r="B719" i="9"/>
  <c r="B718" i="9"/>
  <c r="B717" i="9"/>
  <c r="B716" i="9"/>
  <c r="B715" i="9"/>
  <c r="B714" i="9"/>
  <c r="B713" i="9"/>
  <c r="B712" i="9"/>
  <c r="B711" i="9"/>
  <c r="B710" i="9"/>
  <c r="B709" i="9"/>
  <c r="B708" i="9"/>
  <c r="B707" i="9"/>
  <c r="B706" i="9"/>
  <c r="B705" i="9"/>
  <c r="B704" i="9"/>
  <c r="B703" i="9"/>
  <c r="B702" i="9"/>
  <c r="B701" i="9"/>
  <c r="B700" i="9"/>
  <c r="B699" i="9"/>
  <c r="B698" i="9"/>
  <c r="B697" i="9"/>
  <c r="B696" i="9"/>
  <c r="B695" i="9"/>
  <c r="B694" i="9"/>
  <c r="B693" i="9"/>
  <c r="B692" i="9"/>
  <c r="B691" i="9"/>
  <c r="B690" i="9"/>
  <c r="B689" i="9"/>
  <c r="B688" i="9"/>
  <c r="B687" i="9"/>
  <c r="B686" i="9"/>
  <c r="B685" i="9"/>
  <c r="B684" i="9"/>
  <c r="B683" i="9"/>
  <c r="B682" i="9"/>
  <c r="B681" i="9"/>
  <c r="B680" i="9"/>
  <c r="B679" i="9"/>
  <c r="B678" i="9"/>
  <c r="B677" i="9"/>
  <c r="B676" i="9"/>
  <c r="B675" i="9"/>
  <c r="B674" i="9"/>
  <c r="B673" i="9"/>
  <c r="B672" i="9"/>
  <c r="B671" i="9"/>
  <c r="B670" i="9"/>
  <c r="B669" i="9"/>
  <c r="B668" i="9"/>
  <c r="B667" i="9"/>
  <c r="B666" i="9"/>
  <c r="B665" i="9"/>
  <c r="B664" i="9"/>
  <c r="B663" i="9"/>
  <c r="B662" i="9"/>
  <c r="B661" i="9"/>
  <c r="B660" i="9"/>
  <c r="B659" i="9"/>
  <c r="B658" i="9"/>
  <c r="B657" i="9"/>
  <c r="B656" i="9"/>
  <c r="B655" i="9"/>
  <c r="B654" i="9"/>
  <c r="B653" i="9"/>
  <c r="B652" i="9"/>
  <c r="B651" i="9"/>
  <c r="B650" i="9"/>
  <c r="B649" i="9"/>
  <c r="B648" i="9"/>
  <c r="B647" i="9"/>
  <c r="B646" i="9"/>
  <c r="B645" i="9"/>
  <c r="B644" i="9"/>
  <c r="B643" i="9"/>
  <c r="B642" i="9"/>
  <c r="B641" i="9"/>
  <c r="B640" i="9"/>
  <c r="B639" i="9"/>
  <c r="B638" i="9"/>
  <c r="B637" i="9"/>
  <c r="B636" i="9"/>
  <c r="B635" i="9"/>
  <c r="B634" i="9"/>
  <c r="B633" i="9"/>
  <c r="B632" i="9"/>
  <c r="B631" i="9"/>
  <c r="B630" i="9"/>
  <c r="B629" i="9"/>
  <c r="B628" i="9"/>
  <c r="B627" i="9"/>
  <c r="B626" i="9"/>
  <c r="B625" i="9"/>
  <c r="B624" i="9"/>
  <c r="B623" i="9"/>
  <c r="B622" i="9"/>
  <c r="B621" i="9"/>
  <c r="B620" i="9"/>
  <c r="B619" i="9"/>
  <c r="B618" i="9"/>
  <c r="B617" i="9"/>
  <c r="B616" i="9"/>
  <c r="B615" i="9"/>
  <c r="B614" i="9"/>
  <c r="B613" i="9"/>
  <c r="B612" i="9"/>
  <c r="B611" i="9"/>
  <c r="B610" i="9"/>
  <c r="B609" i="9"/>
  <c r="B608" i="9"/>
  <c r="B607" i="9"/>
  <c r="B606" i="9"/>
  <c r="B605" i="9"/>
  <c r="B604" i="9"/>
  <c r="B603" i="9"/>
  <c r="B602" i="9"/>
  <c r="B601" i="9"/>
  <c r="B600" i="9"/>
  <c r="B599" i="9"/>
  <c r="B598" i="9"/>
  <c r="B597" i="9"/>
  <c r="B596" i="9"/>
  <c r="B595" i="9"/>
  <c r="B594" i="9"/>
  <c r="B593" i="9"/>
  <c r="B592" i="9"/>
  <c r="B591" i="9"/>
  <c r="B590" i="9"/>
  <c r="B589" i="9"/>
  <c r="B588" i="9"/>
  <c r="B587" i="9"/>
  <c r="B586" i="9"/>
  <c r="B585" i="9"/>
  <c r="B584" i="9"/>
  <c r="B583" i="9"/>
  <c r="B582" i="9"/>
  <c r="B581" i="9"/>
  <c r="B580" i="9"/>
  <c r="B579" i="9"/>
  <c r="B578" i="9"/>
  <c r="B577" i="9"/>
  <c r="B576" i="9"/>
  <c r="B575"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42" i="9"/>
  <c r="B441" i="9"/>
  <c r="B440" i="9"/>
  <c r="B439"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Z13" i="7"/>
  <c r="Y13" i="7"/>
  <c r="X13" i="7"/>
  <c r="W13" i="7"/>
  <c r="C13" i="8"/>
  <c r="I1002" i="7"/>
  <c r="I1001" i="7"/>
  <c r="I1000" i="7"/>
  <c r="I999" i="7"/>
  <c r="I998" i="7"/>
  <c r="I997" i="7"/>
  <c r="I996" i="7"/>
  <c r="I995" i="7"/>
  <c r="I994" i="7"/>
  <c r="I993" i="7"/>
  <c r="I992" i="7"/>
  <c r="I991" i="7"/>
  <c r="I990" i="7"/>
  <c r="I989" i="7"/>
  <c r="I988" i="7"/>
  <c r="I987" i="7"/>
  <c r="I986" i="7"/>
  <c r="I985" i="7"/>
  <c r="I984" i="7"/>
  <c r="I983" i="7"/>
  <c r="I982" i="7"/>
  <c r="K982" i="7" s="1"/>
  <c r="AE982" i="7" s="1"/>
  <c r="I981" i="7"/>
  <c r="I980" i="7"/>
  <c r="I979" i="7"/>
  <c r="I978" i="7"/>
  <c r="I977" i="7"/>
  <c r="I976" i="7"/>
  <c r="I975" i="7"/>
  <c r="I974" i="7"/>
  <c r="K974" i="7" s="1"/>
  <c r="I973" i="7"/>
  <c r="I972" i="7"/>
  <c r="I971" i="7"/>
  <c r="I970" i="7"/>
  <c r="I969" i="7"/>
  <c r="I968" i="7"/>
  <c r="I967" i="7"/>
  <c r="I966" i="7"/>
  <c r="I965" i="7"/>
  <c r="I964" i="7"/>
  <c r="I963" i="7"/>
  <c r="I962" i="7"/>
  <c r="I961" i="7"/>
  <c r="I960" i="7"/>
  <c r="I959" i="7"/>
  <c r="I958" i="7"/>
  <c r="I957" i="7"/>
  <c r="I956" i="7"/>
  <c r="I955" i="7"/>
  <c r="I954" i="7"/>
  <c r="I953" i="7"/>
  <c r="I952" i="7"/>
  <c r="I951" i="7"/>
  <c r="I950" i="7"/>
  <c r="I949" i="7"/>
  <c r="I948" i="7"/>
  <c r="I947" i="7"/>
  <c r="I946" i="7"/>
  <c r="I945" i="7"/>
  <c r="I944" i="7"/>
  <c r="I943" i="7"/>
  <c r="I942" i="7"/>
  <c r="I941" i="7"/>
  <c r="I940" i="7"/>
  <c r="I939" i="7"/>
  <c r="I938" i="7"/>
  <c r="I937" i="7"/>
  <c r="I936" i="7"/>
  <c r="I935" i="7"/>
  <c r="I934" i="7"/>
  <c r="I933" i="7"/>
  <c r="I932" i="7"/>
  <c r="I931" i="7"/>
  <c r="I930" i="7"/>
  <c r="I929" i="7"/>
  <c r="I928" i="7"/>
  <c r="I927" i="7"/>
  <c r="I926" i="7"/>
  <c r="I925" i="7"/>
  <c r="I924" i="7"/>
  <c r="I923" i="7"/>
  <c r="I922" i="7"/>
  <c r="I921" i="7"/>
  <c r="I920" i="7"/>
  <c r="I919" i="7"/>
  <c r="I918" i="7"/>
  <c r="K918" i="7" s="1"/>
  <c r="AE918" i="7" s="1"/>
  <c r="I917" i="7"/>
  <c r="I916" i="7"/>
  <c r="I915" i="7"/>
  <c r="I914" i="7"/>
  <c r="I913" i="7"/>
  <c r="I912" i="7"/>
  <c r="I911" i="7"/>
  <c r="I910" i="7"/>
  <c r="I909" i="7"/>
  <c r="I908" i="7"/>
  <c r="I907" i="7"/>
  <c r="I906" i="7"/>
  <c r="I905" i="7"/>
  <c r="I904" i="7"/>
  <c r="I903" i="7"/>
  <c r="I902" i="7"/>
  <c r="I901" i="7"/>
  <c r="I900" i="7"/>
  <c r="I899" i="7"/>
  <c r="I898" i="7"/>
  <c r="I897" i="7"/>
  <c r="I896" i="7"/>
  <c r="I895" i="7"/>
  <c r="I894" i="7"/>
  <c r="I893" i="7"/>
  <c r="I892" i="7"/>
  <c r="I891" i="7"/>
  <c r="I890" i="7"/>
  <c r="I889" i="7"/>
  <c r="I888" i="7"/>
  <c r="I887" i="7"/>
  <c r="I886" i="7"/>
  <c r="I885" i="7"/>
  <c r="I884" i="7"/>
  <c r="I883" i="7"/>
  <c r="I882" i="7"/>
  <c r="I881" i="7"/>
  <c r="I880" i="7"/>
  <c r="I879" i="7"/>
  <c r="I878" i="7"/>
  <c r="K878" i="7" s="1"/>
  <c r="AE878" i="7" s="1"/>
  <c r="I877" i="7"/>
  <c r="I876" i="7"/>
  <c r="I875" i="7"/>
  <c r="I874" i="7"/>
  <c r="I873" i="7"/>
  <c r="I872" i="7"/>
  <c r="I871" i="7"/>
  <c r="I870" i="7"/>
  <c r="K870" i="7" s="1"/>
  <c r="I869" i="7"/>
  <c r="I868" i="7"/>
  <c r="I867" i="7"/>
  <c r="I866" i="7"/>
  <c r="I865" i="7"/>
  <c r="I864" i="7"/>
  <c r="I863" i="7"/>
  <c r="I862" i="7"/>
  <c r="I861" i="7"/>
  <c r="I860" i="7"/>
  <c r="I859" i="7"/>
  <c r="I858" i="7"/>
  <c r="I857" i="7"/>
  <c r="I856" i="7"/>
  <c r="I855" i="7"/>
  <c r="I854" i="7"/>
  <c r="K854" i="7" s="1"/>
  <c r="AE854" i="7" s="1"/>
  <c r="I853" i="7"/>
  <c r="I852" i="7"/>
  <c r="I851" i="7"/>
  <c r="I850" i="7"/>
  <c r="I849" i="7"/>
  <c r="I848" i="7"/>
  <c r="I847" i="7"/>
  <c r="I846" i="7"/>
  <c r="K846" i="7" s="1"/>
  <c r="I845" i="7"/>
  <c r="I844" i="7"/>
  <c r="I843" i="7"/>
  <c r="I842" i="7"/>
  <c r="I841" i="7"/>
  <c r="I840" i="7"/>
  <c r="I839" i="7"/>
  <c r="I838" i="7"/>
  <c r="I837" i="7"/>
  <c r="I836" i="7"/>
  <c r="I835" i="7"/>
  <c r="I834" i="7"/>
  <c r="I833" i="7"/>
  <c r="I832" i="7"/>
  <c r="I831" i="7"/>
  <c r="I830" i="7"/>
  <c r="I829" i="7"/>
  <c r="I828" i="7"/>
  <c r="I827" i="7"/>
  <c r="I826" i="7"/>
  <c r="I825" i="7"/>
  <c r="I824" i="7"/>
  <c r="I823" i="7"/>
  <c r="I822" i="7"/>
  <c r="I821" i="7"/>
  <c r="I820" i="7"/>
  <c r="I819" i="7"/>
  <c r="I818" i="7"/>
  <c r="I817" i="7"/>
  <c r="I816" i="7"/>
  <c r="I815" i="7"/>
  <c r="I814" i="7"/>
  <c r="I813" i="7"/>
  <c r="I812" i="7"/>
  <c r="I811" i="7"/>
  <c r="I810" i="7"/>
  <c r="I809" i="7"/>
  <c r="I808" i="7"/>
  <c r="I807" i="7"/>
  <c r="I806" i="7"/>
  <c r="I805" i="7"/>
  <c r="I804" i="7"/>
  <c r="I803" i="7"/>
  <c r="I802" i="7"/>
  <c r="I801" i="7"/>
  <c r="I800" i="7"/>
  <c r="I799" i="7"/>
  <c r="I798" i="7"/>
  <c r="I797" i="7"/>
  <c r="I796" i="7"/>
  <c r="I795" i="7"/>
  <c r="I794" i="7"/>
  <c r="I793" i="7"/>
  <c r="I792" i="7"/>
  <c r="I791" i="7"/>
  <c r="I790" i="7"/>
  <c r="I789" i="7"/>
  <c r="I788" i="7"/>
  <c r="I787" i="7"/>
  <c r="I786" i="7"/>
  <c r="I785" i="7"/>
  <c r="I784" i="7"/>
  <c r="I783" i="7"/>
  <c r="I782" i="7"/>
  <c r="I781" i="7"/>
  <c r="I780" i="7"/>
  <c r="I779" i="7"/>
  <c r="I778" i="7"/>
  <c r="I777" i="7"/>
  <c r="I776" i="7"/>
  <c r="I775" i="7"/>
  <c r="I774" i="7"/>
  <c r="I773" i="7"/>
  <c r="I772" i="7"/>
  <c r="I771" i="7"/>
  <c r="I770" i="7"/>
  <c r="I769" i="7"/>
  <c r="I768" i="7"/>
  <c r="I767" i="7"/>
  <c r="I766" i="7"/>
  <c r="I765" i="7"/>
  <c r="I764" i="7"/>
  <c r="I763" i="7"/>
  <c r="I762" i="7"/>
  <c r="I761" i="7"/>
  <c r="I760" i="7"/>
  <c r="I759" i="7"/>
  <c r="I758" i="7"/>
  <c r="I757" i="7"/>
  <c r="I756" i="7"/>
  <c r="I755" i="7"/>
  <c r="I754" i="7"/>
  <c r="I753" i="7"/>
  <c r="I752" i="7"/>
  <c r="I751" i="7"/>
  <c r="I750" i="7"/>
  <c r="I749" i="7"/>
  <c r="I748" i="7"/>
  <c r="I747" i="7"/>
  <c r="I746" i="7"/>
  <c r="I745" i="7"/>
  <c r="I744" i="7"/>
  <c r="I743" i="7"/>
  <c r="I742" i="7"/>
  <c r="K742" i="7" s="1"/>
  <c r="I741" i="7"/>
  <c r="I740" i="7"/>
  <c r="I739" i="7"/>
  <c r="I738" i="7"/>
  <c r="I737" i="7"/>
  <c r="I736" i="7"/>
  <c r="I735" i="7"/>
  <c r="I734" i="7"/>
  <c r="I733" i="7"/>
  <c r="I732" i="7"/>
  <c r="I731" i="7"/>
  <c r="I730" i="7"/>
  <c r="I729" i="7"/>
  <c r="I728" i="7"/>
  <c r="I727" i="7"/>
  <c r="I726" i="7"/>
  <c r="I725" i="7"/>
  <c r="I724" i="7"/>
  <c r="I723" i="7"/>
  <c r="I722" i="7"/>
  <c r="I721" i="7"/>
  <c r="I720" i="7"/>
  <c r="I719" i="7"/>
  <c r="I718" i="7"/>
  <c r="K718" i="7" s="1"/>
  <c r="AE718" i="7" s="1"/>
  <c r="I717" i="7"/>
  <c r="I716" i="7"/>
  <c r="I715" i="7"/>
  <c r="I714" i="7"/>
  <c r="I713" i="7"/>
  <c r="I712" i="7"/>
  <c r="I711" i="7"/>
  <c r="I710" i="7"/>
  <c r="I709" i="7"/>
  <c r="I708" i="7"/>
  <c r="I707" i="7"/>
  <c r="I706" i="7"/>
  <c r="I705" i="7"/>
  <c r="I704" i="7"/>
  <c r="I703" i="7"/>
  <c r="I702" i="7"/>
  <c r="K702" i="7" s="1"/>
  <c r="AE702" i="7" s="1"/>
  <c r="I701" i="7"/>
  <c r="I700" i="7"/>
  <c r="I699" i="7"/>
  <c r="I698" i="7"/>
  <c r="I697" i="7"/>
  <c r="I696" i="7"/>
  <c r="I695" i="7"/>
  <c r="I694" i="7"/>
  <c r="K694" i="7" s="1"/>
  <c r="AE694" i="7" s="1"/>
  <c r="I693" i="7"/>
  <c r="I692" i="7"/>
  <c r="I691" i="7"/>
  <c r="I690" i="7"/>
  <c r="I689" i="7"/>
  <c r="I688" i="7"/>
  <c r="I687" i="7"/>
  <c r="I686" i="7"/>
  <c r="K686" i="7" s="1"/>
  <c r="AE686" i="7" s="1"/>
  <c r="I685" i="7"/>
  <c r="I684" i="7"/>
  <c r="I683" i="7"/>
  <c r="I682" i="7"/>
  <c r="I681" i="7"/>
  <c r="I680" i="7"/>
  <c r="I679" i="7"/>
  <c r="I678" i="7"/>
  <c r="I677" i="7"/>
  <c r="I676" i="7"/>
  <c r="I675" i="7"/>
  <c r="I674" i="7"/>
  <c r="I673" i="7"/>
  <c r="I672" i="7"/>
  <c r="I671" i="7"/>
  <c r="I670" i="7"/>
  <c r="K670" i="7" s="1"/>
  <c r="AE670" i="7" s="1"/>
  <c r="I669" i="7"/>
  <c r="I668" i="7"/>
  <c r="I667" i="7"/>
  <c r="I666" i="7"/>
  <c r="I665" i="7"/>
  <c r="I664" i="7"/>
  <c r="I663" i="7"/>
  <c r="I662" i="7"/>
  <c r="K662" i="7" s="1"/>
  <c r="AE662" i="7" s="1"/>
  <c r="I661" i="7"/>
  <c r="I660" i="7"/>
  <c r="I659" i="7"/>
  <c r="I658" i="7"/>
  <c r="I657" i="7"/>
  <c r="I656" i="7"/>
  <c r="I655" i="7"/>
  <c r="I654" i="7"/>
  <c r="K654" i="7" s="1"/>
  <c r="AE654" i="7" s="1"/>
  <c r="I653" i="7"/>
  <c r="I652" i="7"/>
  <c r="I651" i="7"/>
  <c r="I650" i="7"/>
  <c r="I649" i="7"/>
  <c r="I648" i="7"/>
  <c r="I647" i="7"/>
  <c r="I646" i="7"/>
  <c r="I645" i="7"/>
  <c r="I644" i="7"/>
  <c r="I643" i="7"/>
  <c r="I642" i="7"/>
  <c r="I641" i="7"/>
  <c r="I640" i="7"/>
  <c r="I639" i="7"/>
  <c r="I638" i="7"/>
  <c r="K638" i="7" s="1"/>
  <c r="AE638" i="7" s="1"/>
  <c r="I637" i="7"/>
  <c r="I636" i="7"/>
  <c r="I635" i="7"/>
  <c r="I634" i="7"/>
  <c r="I633" i="7"/>
  <c r="I632" i="7"/>
  <c r="I631" i="7"/>
  <c r="I630" i="7"/>
  <c r="K630" i="7" s="1"/>
  <c r="AE630" i="7" s="1"/>
  <c r="I629" i="7"/>
  <c r="I628" i="7"/>
  <c r="I627" i="7"/>
  <c r="I626" i="7"/>
  <c r="I625" i="7"/>
  <c r="I624" i="7"/>
  <c r="I623" i="7"/>
  <c r="I622" i="7"/>
  <c r="K622" i="7" s="1"/>
  <c r="AE622" i="7" s="1"/>
  <c r="I621" i="7"/>
  <c r="I620" i="7"/>
  <c r="I619" i="7"/>
  <c r="I618" i="7"/>
  <c r="I617" i="7"/>
  <c r="I616" i="7"/>
  <c r="I615" i="7"/>
  <c r="I614" i="7"/>
  <c r="K614" i="7" s="1"/>
  <c r="AE614" i="7" s="1"/>
  <c r="I613" i="7"/>
  <c r="K613" i="7" s="1"/>
  <c r="AE613" i="7" s="1"/>
  <c r="I612" i="7"/>
  <c r="I611" i="7"/>
  <c r="I610" i="7"/>
  <c r="I609" i="7"/>
  <c r="I608" i="7"/>
  <c r="I607" i="7"/>
  <c r="I606" i="7"/>
  <c r="K606" i="7" s="1"/>
  <c r="AE606" i="7" s="1"/>
  <c r="I605" i="7"/>
  <c r="I604" i="7"/>
  <c r="I603" i="7"/>
  <c r="I602" i="7"/>
  <c r="I601" i="7"/>
  <c r="I600" i="7"/>
  <c r="I599" i="7"/>
  <c r="I598" i="7"/>
  <c r="K598" i="7" s="1"/>
  <c r="AE598" i="7" s="1"/>
  <c r="I597" i="7"/>
  <c r="I596" i="7"/>
  <c r="I595" i="7"/>
  <c r="I594" i="7"/>
  <c r="I593" i="7"/>
  <c r="I592" i="7"/>
  <c r="I591" i="7"/>
  <c r="I590" i="7"/>
  <c r="I589" i="7"/>
  <c r="I588" i="7"/>
  <c r="I587" i="7"/>
  <c r="I586" i="7"/>
  <c r="I585" i="7"/>
  <c r="I584" i="7"/>
  <c r="I583" i="7"/>
  <c r="I582" i="7"/>
  <c r="I581" i="7"/>
  <c r="I580" i="7"/>
  <c r="I579" i="7"/>
  <c r="I578" i="7"/>
  <c r="I577" i="7"/>
  <c r="I576" i="7"/>
  <c r="I575" i="7"/>
  <c r="I574" i="7"/>
  <c r="I573" i="7"/>
  <c r="I572" i="7"/>
  <c r="I571" i="7"/>
  <c r="I570" i="7"/>
  <c r="I569" i="7"/>
  <c r="I568" i="7"/>
  <c r="I567" i="7"/>
  <c r="I566" i="7"/>
  <c r="I565" i="7"/>
  <c r="I564" i="7"/>
  <c r="I563" i="7"/>
  <c r="I562" i="7"/>
  <c r="I561" i="7"/>
  <c r="I560" i="7"/>
  <c r="I559" i="7"/>
  <c r="I558" i="7"/>
  <c r="I557" i="7"/>
  <c r="K557" i="7" s="1"/>
  <c r="I556" i="7"/>
  <c r="I555" i="7"/>
  <c r="I554" i="7"/>
  <c r="I553" i="7"/>
  <c r="I552" i="7"/>
  <c r="I551" i="7"/>
  <c r="I550" i="7"/>
  <c r="I549" i="7"/>
  <c r="I548" i="7"/>
  <c r="I547" i="7"/>
  <c r="I546" i="7"/>
  <c r="I545" i="7"/>
  <c r="I544" i="7"/>
  <c r="I543" i="7"/>
  <c r="I542" i="7"/>
  <c r="I541" i="7"/>
  <c r="I540" i="7"/>
  <c r="I539" i="7"/>
  <c r="I538" i="7"/>
  <c r="I537" i="7"/>
  <c r="I536" i="7"/>
  <c r="I535" i="7"/>
  <c r="I534" i="7"/>
  <c r="I533" i="7"/>
  <c r="I532" i="7"/>
  <c r="I531" i="7"/>
  <c r="I530" i="7"/>
  <c r="I529" i="7"/>
  <c r="I528" i="7"/>
  <c r="I527" i="7"/>
  <c r="I526" i="7"/>
  <c r="I525" i="7"/>
  <c r="K525" i="7" s="1"/>
  <c r="AE525" i="7" s="1"/>
  <c r="I524" i="7"/>
  <c r="I523" i="7"/>
  <c r="I522" i="7"/>
  <c r="I521" i="7"/>
  <c r="I520" i="7"/>
  <c r="I519" i="7"/>
  <c r="I518" i="7"/>
  <c r="I517" i="7"/>
  <c r="I516" i="7"/>
  <c r="I515" i="7"/>
  <c r="I514" i="7"/>
  <c r="I513" i="7"/>
  <c r="I512" i="7"/>
  <c r="I511" i="7"/>
  <c r="I510" i="7"/>
  <c r="I509" i="7"/>
  <c r="I508" i="7"/>
  <c r="I507" i="7"/>
  <c r="I506" i="7"/>
  <c r="I505" i="7"/>
  <c r="I504" i="7"/>
  <c r="I503" i="7"/>
  <c r="I502" i="7"/>
  <c r="I501" i="7"/>
  <c r="I500" i="7"/>
  <c r="K500" i="7" s="1"/>
  <c r="AE500" i="7" s="1"/>
  <c r="I499" i="7"/>
  <c r="I498" i="7"/>
  <c r="I497" i="7"/>
  <c r="I496" i="7"/>
  <c r="I495" i="7"/>
  <c r="I494" i="7"/>
  <c r="I493" i="7"/>
  <c r="I492" i="7"/>
  <c r="I491" i="7"/>
  <c r="I490" i="7"/>
  <c r="I489" i="7"/>
  <c r="I488" i="7"/>
  <c r="I487" i="7"/>
  <c r="I486" i="7"/>
  <c r="I485" i="7"/>
  <c r="I484" i="7"/>
  <c r="K484" i="7" s="1"/>
  <c r="AE484" i="7" s="1"/>
  <c r="I483" i="7"/>
  <c r="I482" i="7"/>
  <c r="I481" i="7"/>
  <c r="I480" i="7"/>
  <c r="I479" i="7"/>
  <c r="I478" i="7"/>
  <c r="I477" i="7"/>
  <c r="I476" i="7"/>
  <c r="I475" i="7"/>
  <c r="I474" i="7"/>
  <c r="I473" i="7"/>
  <c r="I472" i="7"/>
  <c r="I471" i="7"/>
  <c r="I470" i="7"/>
  <c r="I469" i="7"/>
  <c r="I468" i="7"/>
  <c r="K468" i="7" s="1"/>
  <c r="AE468" i="7" s="1"/>
  <c r="I467" i="7"/>
  <c r="I466" i="7"/>
  <c r="I465" i="7"/>
  <c r="I464" i="7"/>
  <c r="I463" i="7"/>
  <c r="I462" i="7"/>
  <c r="I461" i="7"/>
  <c r="I460" i="7"/>
  <c r="I459" i="7"/>
  <c r="I458" i="7"/>
  <c r="I457" i="7"/>
  <c r="I456" i="7"/>
  <c r="I455" i="7"/>
  <c r="I454" i="7"/>
  <c r="I453" i="7"/>
  <c r="I452" i="7"/>
  <c r="K452" i="7" s="1"/>
  <c r="AE452" i="7" s="1"/>
  <c r="I451" i="7"/>
  <c r="I450" i="7"/>
  <c r="I449" i="7"/>
  <c r="I448" i="7"/>
  <c r="I447" i="7"/>
  <c r="I446" i="7"/>
  <c r="I445" i="7"/>
  <c r="I444" i="7"/>
  <c r="I443" i="7"/>
  <c r="I442" i="7"/>
  <c r="I441" i="7"/>
  <c r="I440" i="7"/>
  <c r="I439" i="7"/>
  <c r="I438" i="7"/>
  <c r="I437" i="7"/>
  <c r="I436" i="7"/>
  <c r="K436" i="7" s="1"/>
  <c r="AE436" i="7" s="1"/>
  <c r="I435" i="7"/>
  <c r="I434" i="7"/>
  <c r="I433" i="7"/>
  <c r="I432" i="7"/>
  <c r="I431" i="7"/>
  <c r="I430" i="7"/>
  <c r="I429" i="7"/>
  <c r="I428" i="7"/>
  <c r="I427" i="7"/>
  <c r="I426" i="7"/>
  <c r="I425" i="7"/>
  <c r="I424" i="7"/>
  <c r="I423" i="7"/>
  <c r="I422" i="7"/>
  <c r="I421" i="7"/>
  <c r="I420" i="7"/>
  <c r="K420" i="7" s="1"/>
  <c r="AE420" i="7" s="1"/>
  <c r="I419" i="7"/>
  <c r="I418" i="7"/>
  <c r="I417" i="7"/>
  <c r="I416" i="7"/>
  <c r="I415" i="7"/>
  <c r="I414" i="7"/>
  <c r="I413" i="7"/>
  <c r="I412" i="7"/>
  <c r="I411" i="7"/>
  <c r="I410" i="7"/>
  <c r="I409" i="7"/>
  <c r="I408" i="7"/>
  <c r="I407" i="7"/>
  <c r="I406" i="7"/>
  <c r="I405" i="7"/>
  <c r="I404" i="7"/>
  <c r="K404" i="7" s="1"/>
  <c r="AE404" i="7" s="1"/>
  <c r="I403" i="7"/>
  <c r="I402" i="7"/>
  <c r="I401" i="7"/>
  <c r="I400" i="7"/>
  <c r="I399" i="7"/>
  <c r="I398" i="7"/>
  <c r="I397" i="7"/>
  <c r="I396" i="7"/>
  <c r="I395" i="7"/>
  <c r="I394" i="7"/>
  <c r="I393" i="7"/>
  <c r="I392" i="7"/>
  <c r="I391" i="7"/>
  <c r="I390" i="7"/>
  <c r="I389" i="7"/>
  <c r="I388" i="7"/>
  <c r="I387" i="7"/>
  <c r="I386" i="7"/>
  <c r="I385" i="7"/>
  <c r="I384" i="7"/>
  <c r="I383" i="7"/>
  <c r="I382" i="7"/>
  <c r="I381" i="7"/>
  <c r="I380" i="7"/>
  <c r="I379" i="7"/>
  <c r="I378" i="7"/>
  <c r="I377" i="7"/>
  <c r="I376" i="7"/>
  <c r="I375" i="7"/>
  <c r="I374" i="7"/>
  <c r="I373" i="7"/>
  <c r="I372" i="7"/>
  <c r="K372" i="7" s="1"/>
  <c r="AE372" i="7" s="1"/>
  <c r="I371" i="7"/>
  <c r="I370"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K332" i="7" s="1"/>
  <c r="AE332" i="7" s="1"/>
  <c r="I331" i="7"/>
  <c r="I330" i="7"/>
  <c r="I329" i="7"/>
  <c r="I328" i="7"/>
  <c r="I327" i="7"/>
  <c r="I326" i="7"/>
  <c r="I325" i="7"/>
  <c r="I324" i="7"/>
  <c r="I323" i="7"/>
  <c r="I322" i="7"/>
  <c r="I321" i="7"/>
  <c r="I320" i="7"/>
  <c r="I319" i="7"/>
  <c r="I318" i="7"/>
  <c r="I317" i="7"/>
  <c r="I316" i="7"/>
  <c r="K316" i="7" s="1"/>
  <c r="AE316" i="7" s="1"/>
  <c r="I315" i="7"/>
  <c r="I314" i="7"/>
  <c r="I313" i="7"/>
  <c r="I312" i="7"/>
  <c r="I311" i="7"/>
  <c r="I310" i="7"/>
  <c r="I309" i="7"/>
  <c r="I308" i="7"/>
  <c r="I307" i="7"/>
  <c r="I306" i="7"/>
  <c r="I305" i="7"/>
  <c r="I304" i="7"/>
  <c r="I303" i="7"/>
  <c r="I302" i="7"/>
  <c r="I301" i="7"/>
  <c r="I300" i="7"/>
  <c r="K300" i="7" s="1"/>
  <c r="AE300" i="7" s="1"/>
  <c r="I299" i="7"/>
  <c r="I298" i="7"/>
  <c r="I297" i="7"/>
  <c r="I296" i="7"/>
  <c r="I295" i="7"/>
  <c r="I294" i="7"/>
  <c r="I293" i="7"/>
  <c r="I292" i="7"/>
  <c r="I291" i="7"/>
  <c r="I290" i="7"/>
  <c r="I289" i="7"/>
  <c r="I288" i="7"/>
  <c r="I287" i="7"/>
  <c r="I286" i="7"/>
  <c r="I285" i="7"/>
  <c r="I284" i="7"/>
  <c r="K284" i="7" s="1"/>
  <c r="AE284" i="7" s="1"/>
  <c r="I283" i="7"/>
  <c r="I282" i="7"/>
  <c r="I281" i="7"/>
  <c r="I280" i="7"/>
  <c r="I279" i="7"/>
  <c r="I278" i="7"/>
  <c r="I277" i="7"/>
  <c r="I276" i="7"/>
  <c r="I275" i="7"/>
  <c r="I274" i="7"/>
  <c r="I273" i="7"/>
  <c r="I272" i="7"/>
  <c r="I271" i="7"/>
  <c r="I270" i="7"/>
  <c r="I269" i="7"/>
  <c r="I268" i="7"/>
  <c r="K268" i="7" s="1"/>
  <c r="AE268" i="7" s="1"/>
  <c r="I267" i="7"/>
  <c r="I266" i="7"/>
  <c r="I265" i="7"/>
  <c r="I264" i="7"/>
  <c r="I263" i="7"/>
  <c r="I262" i="7"/>
  <c r="I261" i="7"/>
  <c r="I260" i="7"/>
  <c r="I259" i="7"/>
  <c r="I258" i="7"/>
  <c r="I257" i="7"/>
  <c r="I256" i="7"/>
  <c r="I255" i="7"/>
  <c r="I254" i="7"/>
  <c r="I253" i="7"/>
  <c r="I252" i="7"/>
  <c r="K252" i="7" s="1"/>
  <c r="AE252" i="7" s="1"/>
  <c r="I251" i="7"/>
  <c r="I250" i="7"/>
  <c r="I249" i="7"/>
  <c r="I248" i="7"/>
  <c r="I247" i="7"/>
  <c r="I246" i="7"/>
  <c r="I245" i="7"/>
  <c r="I244" i="7"/>
  <c r="I243" i="7"/>
  <c r="I242" i="7"/>
  <c r="I241" i="7"/>
  <c r="I240" i="7"/>
  <c r="I239" i="7"/>
  <c r="I238" i="7"/>
  <c r="I237" i="7"/>
  <c r="I236" i="7"/>
  <c r="K236" i="7" s="1"/>
  <c r="AE236" i="7" s="1"/>
  <c r="I235" i="7"/>
  <c r="I234" i="7"/>
  <c r="I233" i="7"/>
  <c r="I232" i="7"/>
  <c r="I231" i="7"/>
  <c r="I230" i="7"/>
  <c r="I229" i="7"/>
  <c r="I228" i="7"/>
  <c r="I227" i="7"/>
  <c r="I226" i="7"/>
  <c r="I225" i="7"/>
  <c r="I224" i="7"/>
  <c r="I223" i="7"/>
  <c r="I222" i="7"/>
  <c r="I221" i="7"/>
  <c r="I220" i="7"/>
  <c r="K220" i="7" s="1"/>
  <c r="AE220" i="7" s="1"/>
  <c r="I219" i="7"/>
  <c r="I218" i="7"/>
  <c r="I217" i="7"/>
  <c r="K217" i="7"/>
  <c r="I216" i="7"/>
  <c r="I215" i="7"/>
  <c r="I214" i="7"/>
  <c r="I213" i="7"/>
  <c r="I212" i="7"/>
  <c r="I211" i="7"/>
  <c r="I210" i="7"/>
  <c r="K210" i="7" s="1"/>
  <c r="AE210" i="7" s="1"/>
  <c r="I209" i="7"/>
  <c r="I208" i="7"/>
  <c r="I207" i="7"/>
  <c r="I206" i="7"/>
  <c r="K206" i="7" s="1"/>
  <c r="AE206" i="7" s="1"/>
  <c r="I205" i="7"/>
  <c r="I204" i="7"/>
  <c r="I203" i="7"/>
  <c r="I202" i="7"/>
  <c r="K202" i="7" s="1"/>
  <c r="AE202" i="7" s="1"/>
  <c r="I201" i="7"/>
  <c r="K201" i="7" s="1"/>
  <c r="AE201" i="7" s="1"/>
  <c r="I200" i="7"/>
  <c r="I199" i="7"/>
  <c r="I198" i="7"/>
  <c r="I197" i="7"/>
  <c r="I196" i="7"/>
  <c r="I195" i="7"/>
  <c r="I194" i="7"/>
  <c r="K194" i="7" s="1"/>
  <c r="AE194" i="7" s="1"/>
  <c r="I193" i="7"/>
  <c r="K193" i="7" s="1"/>
  <c r="I192" i="7"/>
  <c r="I191" i="7"/>
  <c r="I190" i="7"/>
  <c r="K190" i="7" s="1"/>
  <c r="AE190" i="7" s="1"/>
  <c r="I189" i="7"/>
  <c r="I188" i="7"/>
  <c r="I187" i="7"/>
  <c r="I186" i="7"/>
  <c r="K186" i="7" s="1"/>
  <c r="I185" i="7"/>
  <c r="I184" i="7"/>
  <c r="I183" i="7"/>
  <c r="I182" i="7"/>
  <c r="I181" i="7"/>
  <c r="I180" i="7"/>
  <c r="I179" i="7"/>
  <c r="I178" i="7"/>
  <c r="K178" i="7" s="1"/>
  <c r="AE178" i="7" s="1"/>
  <c r="I177" i="7"/>
  <c r="I176" i="7"/>
  <c r="I175" i="7"/>
  <c r="I174" i="7"/>
  <c r="K174" i="7" s="1"/>
  <c r="AE174" i="7" s="1"/>
  <c r="I173" i="7"/>
  <c r="I172" i="7"/>
  <c r="I171" i="7"/>
  <c r="I170" i="7"/>
  <c r="K170" i="7" s="1"/>
  <c r="AE170" i="7" s="1"/>
  <c r="I169" i="7"/>
  <c r="I168" i="7"/>
  <c r="I167" i="7"/>
  <c r="I166" i="7"/>
  <c r="I165" i="7"/>
  <c r="I164" i="7"/>
  <c r="I163" i="7"/>
  <c r="I162" i="7"/>
  <c r="K162" i="7" s="1"/>
  <c r="AE162" i="7" s="1"/>
  <c r="I161" i="7"/>
  <c r="I160" i="7"/>
  <c r="I159" i="7"/>
  <c r="I158" i="7"/>
  <c r="K158" i="7" s="1"/>
  <c r="AE158" i="7" s="1"/>
  <c r="I157" i="7"/>
  <c r="I156" i="7"/>
  <c r="I155" i="7"/>
  <c r="I154" i="7"/>
  <c r="K154" i="7" s="1"/>
  <c r="AE154" i="7" s="1"/>
  <c r="I153" i="7"/>
  <c r="I152" i="7"/>
  <c r="I151" i="7"/>
  <c r="I150" i="7"/>
  <c r="I149" i="7"/>
  <c r="I148" i="7"/>
  <c r="I147" i="7"/>
  <c r="I146" i="7"/>
  <c r="K146" i="7" s="1"/>
  <c r="AE146" i="7" s="1"/>
  <c r="I145" i="7"/>
  <c r="I144" i="7"/>
  <c r="I143" i="7"/>
  <c r="I142" i="7"/>
  <c r="I141" i="7"/>
  <c r="I140" i="7"/>
  <c r="I139" i="7"/>
  <c r="I138" i="7"/>
  <c r="K138" i="7" s="1"/>
  <c r="AE138" i="7" s="1"/>
  <c r="I137" i="7"/>
  <c r="K137" i="7" s="1"/>
  <c r="I136" i="7"/>
  <c r="I135" i="7"/>
  <c r="I134" i="7"/>
  <c r="K134" i="7" s="1"/>
  <c r="AE134" i="7" s="1"/>
  <c r="I133" i="7"/>
  <c r="I132" i="7"/>
  <c r="I131" i="7"/>
  <c r="I130" i="7"/>
  <c r="K130" i="7" s="1"/>
  <c r="AE130" i="7" s="1"/>
  <c r="I129" i="7"/>
  <c r="K129" i="7" s="1"/>
  <c r="I128" i="7"/>
  <c r="I127" i="7"/>
  <c r="I126" i="7"/>
  <c r="I125" i="7"/>
  <c r="I124" i="7"/>
  <c r="I123" i="7"/>
  <c r="I122" i="7"/>
  <c r="K122" i="7" s="1"/>
  <c r="AE122" i="7" s="1"/>
  <c r="I121" i="7"/>
  <c r="K121" i="7" s="1"/>
  <c r="AE121" i="7" s="1"/>
  <c r="I120" i="7"/>
  <c r="I119" i="7"/>
  <c r="I118" i="7"/>
  <c r="I117" i="7"/>
  <c r="I116" i="7"/>
  <c r="I115" i="7"/>
  <c r="I114" i="7"/>
  <c r="K114" i="7" s="1"/>
  <c r="AE114" i="7" s="1"/>
  <c r="I113" i="7"/>
  <c r="I112" i="7"/>
  <c r="I111" i="7"/>
  <c r="I110" i="7"/>
  <c r="K110" i="7" s="1"/>
  <c r="AE110" i="7" s="1"/>
  <c r="I109" i="7"/>
  <c r="I108" i="7"/>
  <c r="I107" i="7"/>
  <c r="I106" i="7"/>
  <c r="K106" i="7" s="1"/>
  <c r="AE106" i="7" s="1"/>
  <c r="I105" i="7"/>
  <c r="I104" i="7"/>
  <c r="I103" i="7"/>
  <c r="I102" i="7"/>
  <c r="K102" i="7" s="1"/>
  <c r="AE102" i="7" s="1"/>
  <c r="I101" i="7"/>
  <c r="I100" i="7"/>
  <c r="I99" i="7"/>
  <c r="I98" i="7"/>
  <c r="K98" i="7" s="1"/>
  <c r="AE98" i="7" s="1"/>
  <c r="I97" i="7"/>
  <c r="I96" i="7"/>
  <c r="I95" i="7"/>
  <c r="I94" i="7"/>
  <c r="K94" i="7" s="1"/>
  <c r="AE94" i="7" s="1"/>
  <c r="I93" i="7"/>
  <c r="I92" i="7"/>
  <c r="I91" i="7"/>
  <c r="I90" i="7"/>
  <c r="K90" i="7" s="1"/>
  <c r="AE90" i="7" s="1"/>
  <c r="I89" i="7"/>
  <c r="I88" i="7"/>
  <c r="I87" i="7"/>
  <c r="I86" i="7"/>
  <c r="I85" i="7"/>
  <c r="I84" i="7"/>
  <c r="I83" i="7"/>
  <c r="I82" i="7"/>
  <c r="I81" i="7"/>
  <c r="I80" i="7"/>
  <c r="I79" i="7"/>
  <c r="I78" i="7"/>
  <c r="K78" i="7" s="1"/>
  <c r="AE78" i="7" s="1"/>
  <c r="I77" i="7"/>
  <c r="I76" i="7"/>
  <c r="I75" i="7"/>
  <c r="I74" i="7"/>
  <c r="K74" i="7" s="1"/>
  <c r="AE74" i="7" s="1"/>
  <c r="I73" i="7"/>
  <c r="I72" i="7"/>
  <c r="I71" i="7"/>
  <c r="I70" i="7"/>
  <c r="K70" i="7" s="1"/>
  <c r="AE70" i="7" s="1"/>
  <c r="I69" i="7"/>
  <c r="I68" i="7"/>
  <c r="I67" i="7"/>
  <c r="I66" i="7"/>
  <c r="K66" i="7" s="1"/>
  <c r="AE66" i="7" s="1"/>
  <c r="I65" i="7"/>
  <c r="I64" i="7"/>
  <c r="I63" i="7"/>
  <c r="I62" i="7"/>
  <c r="K62" i="7" s="1"/>
  <c r="AE62" i="7" s="1"/>
  <c r="I61" i="7"/>
  <c r="I60" i="7"/>
  <c r="I59" i="7"/>
  <c r="I58" i="7"/>
  <c r="K58" i="7" s="1"/>
  <c r="AE58" i="7" s="1"/>
  <c r="I57" i="7"/>
  <c r="K57" i="7" s="1"/>
  <c r="AE57" i="7" s="1"/>
  <c r="I56" i="7"/>
  <c r="K56" i="7" s="1"/>
  <c r="AE56" i="7" s="1"/>
  <c r="I55" i="7"/>
  <c r="I54" i="7"/>
  <c r="I53" i="7"/>
  <c r="I52" i="7"/>
  <c r="I51" i="7"/>
  <c r="I50" i="7"/>
  <c r="I49" i="7"/>
  <c r="I48" i="7"/>
  <c r="K48" i="7" s="1"/>
  <c r="AE48" i="7" s="1"/>
  <c r="I47" i="7"/>
  <c r="I46" i="7"/>
  <c r="I45" i="7"/>
  <c r="I44" i="7"/>
  <c r="K44" i="7" s="1"/>
  <c r="AE44" i="7" s="1"/>
  <c r="I43" i="7"/>
  <c r="I42" i="7"/>
  <c r="I41" i="7"/>
  <c r="I40" i="7"/>
  <c r="I39" i="7"/>
  <c r="I38" i="7"/>
  <c r="I37" i="7"/>
  <c r="I36" i="7"/>
  <c r="I35" i="7"/>
  <c r="I34" i="7"/>
  <c r="I33" i="7"/>
  <c r="I32" i="7"/>
  <c r="K32" i="7" s="1"/>
  <c r="AE32" i="7" s="1"/>
  <c r="I31" i="7"/>
  <c r="I30" i="7"/>
  <c r="I29" i="7"/>
  <c r="K36" i="7"/>
  <c r="AE36" i="7" s="1"/>
  <c r="K52" i="7"/>
  <c r="AE52" i="7" s="1"/>
  <c r="K60" i="7"/>
  <c r="AE60" i="7"/>
  <c r="K68" i="7"/>
  <c r="AE68" i="7"/>
  <c r="K76" i="7"/>
  <c r="AE76" i="7" s="1"/>
  <c r="K84" i="7"/>
  <c r="AE84" i="7" s="1"/>
  <c r="K92" i="7"/>
  <c r="AE92" i="7"/>
  <c r="K100" i="7"/>
  <c r="AE100" i="7"/>
  <c r="K108" i="7"/>
  <c r="AE108" i="7" s="1"/>
  <c r="K116" i="7"/>
  <c r="AE116" i="7" s="1"/>
  <c r="K124" i="7"/>
  <c r="AE124" i="7"/>
  <c r="K132" i="7"/>
  <c r="AE132" i="7"/>
  <c r="K140" i="7"/>
  <c r="AE140" i="7" s="1"/>
  <c r="K148" i="7"/>
  <c r="AE148" i="7" s="1"/>
  <c r="K156" i="7"/>
  <c r="AE156" i="7"/>
  <c r="K164" i="7"/>
  <c r="AE164" i="7"/>
  <c r="K172" i="7"/>
  <c r="AE172" i="7" s="1"/>
  <c r="K180" i="7"/>
  <c r="AE180" i="7" s="1"/>
  <c r="K188" i="7"/>
  <c r="AE188" i="7"/>
  <c r="K196" i="7"/>
  <c r="AE196" i="7"/>
  <c r="K204" i="7"/>
  <c r="AE204" i="7" s="1"/>
  <c r="K212" i="7"/>
  <c r="AE212" i="7" s="1"/>
  <c r="K228" i="7"/>
  <c r="AE228" i="7"/>
  <c r="K244" i="7"/>
  <c r="AE244" i="7" s="1"/>
  <c r="K260" i="7"/>
  <c r="AE260" i="7" s="1"/>
  <c r="K276" i="7"/>
  <c r="AE276" i="7" s="1"/>
  <c r="K292" i="7"/>
  <c r="AE292" i="7"/>
  <c r="K308" i="7"/>
  <c r="AE308" i="7" s="1"/>
  <c r="K324" i="7"/>
  <c r="AE324" i="7" s="1"/>
  <c r="K356" i="7"/>
  <c r="AE356" i="7" s="1"/>
  <c r="K388" i="7"/>
  <c r="AE388" i="7"/>
  <c r="K412" i="7"/>
  <c r="AE412" i="7" s="1"/>
  <c r="K428" i="7"/>
  <c r="AE428" i="7" s="1"/>
  <c r="K444" i="7"/>
  <c r="AE444" i="7" s="1"/>
  <c r="K460" i="7"/>
  <c r="AE460" i="7"/>
  <c r="K476" i="7"/>
  <c r="AE476" i="7" s="1"/>
  <c r="K492" i="7"/>
  <c r="AE492" i="7" s="1"/>
  <c r="K588" i="7"/>
  <c r="AE588" i="7" s="1"/>
  <c r="K596" i="7"/>
  <c r="AE596" i="7"/>
  <c r="K604" i="7"/>
  <c r="AE604" i="7"/>
  <c r="K608" i="7"/>
  <c r="AE608" i="7" s="1"/>
  <c r="K652" i="7"/>
  <c r="AE652" i="7" s="1"/>
  <c r="K728" i="7"/>
  <c r="AE728" i="7"/>
  <c r="K736" i="7"/>
  <c r="AE736" i="7"/>
  <c r="K744" i="7"/>
  <c r="AE744" i="7" s="1"/>
  <c r="K768" i="7"/>
  <c r="AE768" i="7" s="1"/>
  <c r="K776" i="7"/>
  <c r="AE776" i="7"/>
  <c r="K784" i="7"/>
  <c r="AE784" i="7"/>
  <c r="K792" i="7"/>
  <c r="AE792" i="7" s="1"/>
  <c r="K800" i="7"/>
  <c r="AE800" i="7" s="1"/>
  <c r="K808" i="7"/>
  <c r="AE808" i="7"/>
  <c r="K816" i="7"/>
  <c r="AE816" i="7"/>
  <c r="K824" i="7"/>
  <c r="AE824" i="7" s="1"/>
  <c r="K832" i="7"/>
  <c r="AE832" i="7" s="1"/>
  <c r="K844" i="7"/>
  <c r="AE844" i="7"/>
  <c r="K852" i="7"/>
  <c r="AE852" i="7"/>
  <c r="K896" i="7"/>
  <c r="AE896" i="7" s="1"/>
  <c r="K920" i="7"/>
  <c r="AE920" i="7" s="1"/>
  <c r="K944" i="7"/>
  <c r="AE944" i="7"/>
  <c r="K952" i="7"/>
  <c r="AE952" i="7"/>
  <c r="K984" i="7"/>
  <c r="AE984" i="7" s="1"/>
  <c r="K992" i="7"/>
  <c r="AE992" i="7" s="1"/>
  <c r="K1000" i="7"/>
  <c r="AE1000" i="7"/>
  <c r="K33" i="7"/>
  <c r="AE33" i="7"/>
  <c r="K49" i="7"/>
  <c r="AE49" i="7" s="1"/>
  <c r="K53" i="7"/>
  <c r="AE53" i="7" s="1"/>
  <c r="K61" i="7"/>
  <c r="AE61" i="7"/>
  <c r="K69" i="7"/>
  <c r="AE69" i="7"/>
  <c r="K77" i="7"/>
  <c r="AE77" i="7" s="1"/>
  <c r="K85" i="7"/>
  <c r="AE85" i="7" s="1"/>
  <c r="K93" i="7"/>
  <c r="AE93" i="7"/>
  <c r="K101" i="7"/>
  <c r="AE101" i="7"/>
  <c r="K109" i="7"/>
  <c r="AE109" i="7" s="1"/>
  <c r="K113" i="7"/>
  <c r="AE113" i="7" s="1"/>
  <c r="K141" i="7"/>
  <c r="AE141" i="7"/>
  <c r="K149" i="7"/>
  <c r="AE149" i="7"/>
  <c r="K181" i="7"/>
  <c r="AE181" i="7"/>
  <c r="K213" i="7"/>
  <c r="AE213" i="7"/>
  <c r="K221" i="7"/>
  <c r="AE221" i="7"/>
  <c r="K225" i="7"/>
  <c r="AE225" i="7" s="1"/>
  <c r="K233" i="7"/>
  <c r="AE233" i="7"/>
  <c r="K249" i="7"/>
  <c r="AE249" i="7"/>
  <c r="K265" i="7"/>
  <c r="AE265" i="7"/>
  <c r="K277" i="7"/>
  <c r="AE277" i="7" s="1"/>
  <c r="K285" i="7"/>
  <c r="AE285" i="7"/>
  <c r="K297" i="7"/>
  <c r="AE297" i="7"/>
  <c r="K341" i="7"/>
  <c r="AE341" i="7"/>
  <c r="K349" i="7"/>
  <c r="AE349" i="7" s="1"/>
  <c r="K357" i="7"/>
  <c r="AE357" i="7"/>
  <c r="K365" i="7"/>
  <c r="AE365" i="7"/>
  <c r="K373" i="7"/>
  <c r="AE373" i="7"/>
  <c r="K381" i="7"/>
  <c r="AE381" i="7" s="1"/>
  <c r="K389" i="7"/>
  <c r="AE389" i="7"/>
  <c r="K397" i="7"/>
  <c r="AE397" i="7"/>
  <c r="K405" i="7"/>
  <c r="AE405" i="7"/>
  <c r="K413" i="7"/>
  <c r="AE413" i="7" s="1"/>
  <c r="K421" i="7"/>
  <c r="AE421" i="7"/>
  <c r="K429" i="7"/>
  <c r="AE429" i="7"/>
  <c r="K437" i="7"/>
  <c r="AE437" i="7"/>
  <c r="K445" i="7"/>
  <c r="AE445" i="7" s="1"/>
  <c r="K453" i="7"/>
  <c r="AE453" i="7"/>
  <c r="K461" i="7"/>
  <c r="AE461" i="7"/>
  <c r="K469" i="7"/>
  <c r="AE469" i="7"/>
  <c r="K477" i="7"/>
  <c r="AE477" i="7" s="1"/>
  <c r="K485" i="7"/>
  <c r="AE485" i="7"/>
  <c r="K493" i="7"/>
  <c r="AE493" i="7"/>
  <c r="K501" i="7"/>
  <c r="AE501" i="7"/>
  <c r="K541" i="7"/>
  <c r="AE541" i="7" s="1"/>
  <c r="AE557" i="7"/>
  <c r="K709" i="7"/>
  <c r="AE709" i="7"/>
  <c r="K725" i="7"/>
  <c r="AE725" i="7" s="1"/>
  <c r="K745" i="7"/>
  <c r="AE745" i="7"/>
  <c r="K749" i="7"/>
  <c r="AE749" i="7" s="1"/>
  <c r="K769" i="7"/>
  <c r="AE769" i="7"/>
  <c r="K773" i="7"/>
  <c r="AE773" i="7" s="1"/>
  <c r="K781" i="7"/>
  <c r="AE781" i="7"/>
  <c r="K801" i="7"/>
  <c r="AE801" i="7" s="1"/>
  <c r="K809" i="7"/>
  <c r="AE809" i="7"/>
  <c r="K817" i="7"/>
  <c r="AE817" i="7" s="1"/>
  <c r="K841" i="7"/>
  <c r="AE841" i="7"/>
  <c r="K857" i="7"/>
  <c r="AE857" i="7" s="1"/>
  <c r="K865" i="7"/>
  <c r="AE865" i="7"/>
  <c r="K873" i="7"/>
  <c r="AE873" i="7" s="1"/>
  <c r="K881" i="7"/>
  <c r="AE881" i="7"/>
  <c r="K889" i="7"/>
  <c r="AE889" i="7" s="1"/>
  <c r="K901" i="7"/>
  <c r="AE901" i="7"/>
  <c r="K905" i="7"/>
  <c r="AE905" i="7" s="1"/>
  <c r="K913" i="7"/>
  <c r="AE913" i="7"/>
  <c r="K917" i="7"/>
  <c r="AE917" i="7" s="1"/>
  <c r="K969" i="7"/>
  <c r="AE969" i="7"/>
  <c r="K977" i="7"/>
  <c r="AE977" i="7" s="1"/>
  <c r="K985" i="7"/>
  <c r="AE985" i="7"/>
  <c r="K997" i="7"/>
  <c r="AE997" i="7" s="1"/>
  <c r="K30" i="7"/>
  <c r="AE30" i="7"/>
  <c r="K34" i="7"/>
  <c r="AE34" i="7" s="1"/>
  <c r="K42" i="7"/>
  <c r="AE42" i="7"/>
  <c r="K46" i="7"/>
  <c r="AE46" i="7" s="1"/>
  <c r="K50" i="7"/>
  <c r="AE50" i="7"/>
  <c r="K54" i="7"/>
  <c r="AE54" i="7" s="1"/>
  <c r="K86" i="7"/>
  <c r="K150" i="7"/>
  <c r="AE150" i="7" s="1"/>
  <c r="K166" i="7"/>
  <c r="AE166" i="7" s="1"/>
  <c r="K182" i="7"/>
  <c r="AE182" i="7" s="1"/>
  <c r="AE186" i="7"/>
  <c r="K198" i="7"/>
  <c r="AE198" i="7" s="1"/>
  <c r="K214" i="7"/>
  <c r="AE214" i="7" s="1"/>
  <c r="K218" i="7"/>
  <c r="AE218" i="7"/>
  <c r="K222" i="7"/>
  <c r="AE222" i="7"/>
  <c r="K226" i="7"/>
  <c r="AE226" i="7"/>
  <c r="K230" i="7"/>
  <c r="AE230" i="7" s="1"/>
  <c r="K234" i="7"/>
  <c r="AE234" i="7"/>
  <c r="K238" i="7"/>
  <c r="AE238" i="7"/>
  <c r="K242" i="7"/>
  <c r="AE242" i="7"/>
  <c r="K246" i="7"/>
  <c r="AE246" i="7" s="1"/>
  <c r="K250" i="7"/>
  <c r="AE250" i="7"/>
  <c r="K254" i="7"/>
  <c r="AE254" i="7"/>
  <c r="K258" i="7"/>
  <c r="AE258" i="7"/>
  <c r="K262" i="7"/>
  <c r="AE262" i="7" s="1"/>
  <c r="K266" i="7"/>
  <c r="AE266" i="7"/>
  <c r="K270" i="7"/>
  <c r="AE270" i="7" s="1"/>
  <c r="K274" i="7"/>
  <c r="AE274" i="7"/>
  <c r="K278" i="7"/>
  <c r="AE278" i="7" s="1"/>
  <c r="K282" i="7"/>
  <c r="AE282" i="7"/>
  <c r="K286" i="7"/>
  <c r="AE286" i="7" s="1"/>
  <c r="K290" i="7"/>
  <c r="AE290" i="7"/>
  <c r="K294" i="7"/>
  <c r="AE294" i="7" s="1"/>
  <c r="K298" i="7"/>
  <c r="AE298" i="7"/>
  <c r="K302" i="7"/>
  <c r="AE302" i="7" s="1"/>
  <c r="K306" i="7"/>
  <c r="AE306" i="7"/>
  <c r="K310" i="7"/>
  <c r="AE310" i="7" s="1"/>
  <c r="K314" i="7"/>
  <c r="AE314" i="7"/>
  <c r="K318" i="7"/>
  <c r="AE318" i="7" s="1"/>
  <c r="K322" i="7"/>
  <c r="AE322" i="7"/>
  <c r="K326" i="7"/>
  <c r="AE326" i="7" s="1"/>
  <c r="K330" i="7"/>
  <c r="AE330" i="7"/>
  <c r="K334" i="7"/>
  <c r="AE334" i="7" s="1"/>
  <c r="K338" i="7"/>
  <c r="AE338" i="7"/>
  <c r="K342" i="7"/>
  <c r="AE342" i="7" s="1"/>
  <c r="K346" i="7"/>
  <c r="AE346" i="7"/>
  <c r="K350" i="7"/>
  <c r="AE350" i="7" s="1"/>
  <c r="K354" i="7"/>
  <c r="AE354" i="7"/>
  <c r="K358" i="7"/>
  <c r="AE358" i="7" s="1"/>
  <c r="K362" i="7"/>
  <c r="AE362" i="7"/>
  <c r="K366" i="7"/>
  <c r="AE366" i="7" s="1"/>
  <c r="K370" i="7"/>
  <c r="AE370" i="7"/>
  <c r="K374" i="7"/>
  <c r="AE374" i="7" s="1"/>
  <c r="K378" i="7"/>
  <c r="AE378" i="7"/>
  <c r="K382" i="7"/>
  <c r="AE382" i="7" s="1"/>
  <c r="K386" i="7"/>
  <c r="AE386" i="7"/>
  <c r="K390" i="7"/>
  <c r="AE390" i="7" s="1"/>
  <c r="K394" i="7"/>
  <c r="AE394" i="7"/>
  <c r="K398" i="7"/>
  <c r="AE398" i="7" s="1"/>
  <c r="K402" i="7"/>
  <c r="AE402" i="7"/>
  <c r="K406" i="7"/>
  <c r="AE406" i="7" s="1"/>
  <c r="K410" i="7"/>
  <c r="AE410" i="7"/>
  <c r="K422" i="7"/>
  <c r="AE422" i="7" s="1"/>
  <c r="K426" i="7"/>
  <c r="AE426" i="7" s="1"/>
  <c r="K438" i="7"/>
  <c r="AE438" i="7" s="1"/>
  <c r="K442" i="7"/>
  <c r="AE442" i="7"/>
  <c r="K458" i="7"/>
  <c r="AE458" i="7" s="1"/>
  <c r="K474" i="7"/>
  <c r="AE474" i="7" s="1"/>
  <c r="K486" i="7"/>
  <c r="AE486" i="7" s="1"/>
  <c r="K490" i="7"/>
  <c r="AE490" i="7"/>
  <c r="K502" i="7"/>
  <c r="AE502" i="7" s="1"/>
  <c r="K574" i="7"/>
  <c r="K590" i="7"/>
  <c r="AE590" i="7" s="1"/>
  <c r="K610" i="7"/>
  <c r="AE610" i="7" s="1"/>
  <c r="K618" i="7"/>
  <c r="AE618" i="7"/>
  <c r="K626" i="7"/>
  <c r="AE626" i="7"/>
  <c r="K634" i="7"/>
  <c r="AE634" i="7"/>
  <c r="K642" i="7"/>
  <c r="AE642" i="7" s="1"/>
  <c r="K646" i="7"/>
  <c r="AE646" i="7" s="1"/>
  <c r="K650" i="7"/>
  <c r="AE650" i="7"/>
  <c r="K658" i="7"/>
  <c r="AE658" i="7"/>
  <c r="K666" i="7"/>
  <c r="AE666" i="7"/>
  <c r="K674" i="7"/>
  <c r="AE674" i="7" s="1"/>
  <c r="K678" i="7"/>
  <c r="AE678" i="7" s="1"/>
  <c r="K682" i="7"/>
  <c r="AE682" i="7"/>
  <c r="K690" i="7"/>
  <c r="AE690" i="7"/>
  <c r="K698" i="7"/>
  <c r="AE698" i="7"/>
  <c r="K706" i="7"/>
  <c r="AE706" i="7" s="1"/>
  <c r="K714" i="7"/>
  <c r="AE714" i="7" s="1"/>
  <c r="K722" i="7"/>
  <c r="AE722" i="7" s="1"/>
  <c r="K730" i="7"/>
  <c r="AE730" i="7"/>
  <c r="K738" i="7"/>
  <c r="AE738" i="7" s="1"/>
  <c r="AE742" i="7"/>
  <c r="K746" i="7"/>
  <c r="AE746" i="7" s="1"/>
  <c r="K754" i="7"/>
  <c r="AE754" i="7" s="1"/>
  <c r="K762" i="7"/>
  <c r="AE762" i="7" s="1"/>
  <c r="K770" i="7"/>
  <c r="AE770" i="7"/>
  <c r="K778" i="7"/>
  <c r="AE778" i="7" s="1"/>
  <c r="K830" i="7"/>
  <c r="AE830" i="7" s="1"/>
  <c r="K838" i="7"/>
  <c r="AE838" i="7" s="1"/>
  <c r="AE846" i="7"/>
  <c r="K862" i="7"/>
  <c r="AE862" i="7" s="1"/>
  <c r="K866" i="7"/>
  <c r="AE866" i="7" s="1"/>
  <c r="AE870" i="7"/>
  <c r="K882" i="7"/>
  <c r="AE882" i="7" s="1"/>
  <c r="K910" i="7"/>
  <c r="AE910" i="7" s="1"/>
  <c r="K914" i="7"/>
  <c r="AE914" i="7"/>
  <c r="K942" i="7"/>
  <c r="AE942" i="7"/>
  <c r="K950" i="7"/>
  <c r="AE950" i="7" s="1"/>
  <c r="AE974" i="7"/>
  <c r="K64" i="7"/>
  <c r="AE64" i="7"/>
  <c r="K72" i="7"/>
  <c r="AE72" i="7"/>
  <c r="K80" i="7"/>
  <c r="AE80" i="7" s="1"/>
  <c r="K88" i="7"/>
  <c r="AE88" i="7"/>
  <c r="K96" i="7"/>
  <c r="AE96" i="7" s="1"/>
  <c r="K104" i="7"/>
  <c r="AE104" i="7"/>
  <c r="K112" i="7"/>
  <c r="AE112" i="7" s="1"/>
  <c r="K120" i="7"/>
  <c r="AE120" i="7"/>
  <c r="K128" i="7"/>
  <c r="AE128" i="7" s="1"/>
  <c r="K136" i="7"/>
  <c r="AE136" i="7"/>
  <c r="K144" i="7"/>
  <c r="AE144" i="7" s="1"/>
  <c r="K152" i="7"/>
  <c r="AE152" i="7"/>
  <c r="K160" i="7"/>
  <c r="AE160" i="7" s="1"/>
  <c r="K168" i="7"/>
  <c r="AE168" i="7"/>
  <c r="K176" i="7"/>
  <c r="AE176" i="7" s="1"/>
  <c r="K184" i="7"/>
  <c r="AE184" i="7"/>
  <c r="K192" i="7"/>
  <c r="AE192" i="7" s="1"/>
  <c r="K200" i="7"/>
  <c r="AE200" i="7"/>
  <c r="K208" i="7"/>
  <c r="AE208" i="7" s="1"/>
  <c r="K216" i="7"/>
  <c r="AE216" i="7"/>
  <c r="K340" i="7"/>
  <c r="AE340" i="7"/>
  <c r="K364" i="7"/>
  <c r="AE364" i="7"/>
  <c r="K380" i="7"/>
  <c r="AE380" i="7"/>
  <c r="K396" i="7"/>
  <c r="AE396" i="7" s="1"/>
  <c r="K572" i="7"/>
  <c r="AE572" i="7"/>
  <c r="K576" i="7"/>
  <c r="AE576" i="7"/>
  <c r="K584" i="7"/>
  <c r="AE584" i="7" s="1"/>
  <c r="K592" i="7"/>
  <c r="AE592" i="7" s="1"/>
  <c r="K600" i="7"/>
  <c r="AE600" i="7"/>
  <c r="K624" i="7"/>
  <c r="AE624" i="7" s="1"/>
  <c r="K640" i="7"/>
  <c r="AE640" i="7" s="1"/>
  <c r="K656" i="7"/>
  <c r="AE656" i="7" s="1"/>
  <c r="K700" i="7"/>
  <c r="AE700" i="7"/>
  <c r="K712" i="7"/>
  <c r="AE712" i="7" s="1"/>
  <c r="K720" i="7"/>
  <c r="AE720" i="7" s="1"/>
  <c r="K748" i="7"/>
  <c r="AE748" i="7" s="1"/>
  <c r="K752" i="7"/>
  <c r="AE752" i="7"/>
  <c r="K760" i="7"/>
  <c r="AE760" i="7" s="1"/>
  <c r="K780" i="7"/>
  <c r="AE780" i="7" s="1"/>
  <c r="K788" i="7"/>
  <c r="AE788" i="7" s="1"/>
  <c r="K796" i="7"/>
  <c r="AE796" i="7" s="1"/>
  <c r="K804" i="7"/>
  <c r="AE804" i="7" s="1"/>
  <c r="K812" i="7"/>
  <c r="AE812" i="7"/>
  <c r="K820" i="7"/>
  <c r="AE820" i="7"/>
  <c r="K828" i="7"/>
  <c r="AE828" i="7"/>
  <c r="K904" i="7"/>
  <c r="AE904" i="7" s="1"/>
  <c r="K928" i="7"/>
  <c r="AE928" i="7" s="1"/>
  <c r="K936" i="7"/>
  <c r="AE936" i="7" s="1"/>
  <c r="K960" i="7"/>
  <c r="AE960" i="7" s="1"/>
  <c r="K968" i="7"/>
  <c r="AE968" i="7" s="1"/>
  <c r="K976" i="7"/>
  <c r="AE976" i="7"/>
  <c r="K29" i="7"/>
  <c r="AE29" i="7"/>
  <c r="K45" i="7"/>
  <c r="AE45" i="7"/>
  <c r="K65" i="7"/>
  <c r="AE65" i="7"/>
  <c r="K73" i="7"/>
  <c r="AE73" i="7"/>
  <c r="K81" i="7"/>
  <c r="AE81" i="7"/>
  <c r="K89" i="7"/>
  <c r="AE89" i="7"/>
  <c r="K97" i="7"/>
  <c r="AE97" i="7"/>
  <c r="K105" i="7"/>
  <c r="AE105" i="7"/>
  <c r="K117" i="7"/>
  <c r="AE117" i="7"/>
  <c r="K125" i="7"/>
  <c r="AE125" i="7"/>
  <c r="K133" i="7"/>
  <c r="AE133" i="7"/>
  <c r="K153" i="7"/>
  <c r="AE153" i="7"/>
  <c r="K157" i="7"/>
  <c r="AE157" i="7"/>
  <c r="K161" i="7"/>
  <c r="AE161" i="7"/>
  <c r="K169" i="7"/>
  <c r="AE169" i="7"/>
  <c r="K185" i="7"/>
  <c r="AE185" i="7"/>
  <c r="K245" i="7"/>
  <c r="AE245" i="7"/>
  <c r="K253" i="7"/>
  <c r="AE253" i="7"/>
  <c r="K305" i="7"/>
  <c r="AE305" i="7"/>
  <c r="K337" i="7"/>
  <c r="AE337" i="7"/>
  <c r="K345" i="7"/>
  <c r="AE345" i="7"/>
  <c r="K353" i="7"/>
  <c r="AE353" i="7"/>
  <c r="K361" i="7"/>
  <c r="AE361" i="7"/>
  <c r="K369" i="7"/>
  <c r="AE369" i="7"/>
  <c r="K377" i="7"/>
  <c r="AE377" i="7"/>
  <c r="K385" i="7"/>
  <c r="AE385" i="7"/>
  <c r="K393" i="7"/>
  <c r="AE393" i="7"/>
  <c r="K401" i="7"/>
  <c r="AE401" i="7"/>
  <c r="K409" i="7"/>
  <c r="AE409" i="7"/>
  <c r="K417" i="7"/>
  <c r="AE417" i="7"/>
  <c r="K425" i="7"/>
  <c r="AE425" i="7"/>
  <c r="K433" i="7"/>
  <c r="AE433" i="7"/>
  <c r="K441" i="7"/>
  <c r="AE441" i="7"/>
  <c r="K449" i="7"/>
  <c r="AE449" i="7"/>
  <c r="K457" i="7"/>
  <c r="AE457" i="7"/>
  <c r="K465" i="7"/>
  <c r="AE465" i="7"/>
  <c r="K473" i="7"/>
  <c r="AE473" i="7"/>
  <c r="K481" i="7"/>
  <c r="AE481" i="7"/>
  <c r="K489" i="7"/>
  <c r="AE489" i="7"/>
  <c r="K497" i="7"/>
  <c r="AE497" i="7"/>
  <c r="K505" i="7"/>
  <c r="AE505" i="7"/>
  <c r="K509" i="7"/>
  <c r="AE509" i="7"/>
  <c r="K569" i="7"/>
  <c r="AE569" i="7"/>
  <c r="K581" i="7"/>
  <c r="AE581" i="7"/>
  <c r="K717" i="7"/>
  <c r="AE717" i="7"/>
  <c r="K733" i="7"/>
  <c r="AE733" i="7"/>
  <c r="K741" i="7"/>
  <c r="AE741" i="7"/>
  <c r="K757" i="7"/>
  <c r="AE757" i="7"/>
  <c r="K765" i="7"/>
  <c r="AE765" i="7"/>
  <c r="K785" i="7"/>
  <c r="AE785" i="7"/>
  <c r="K789" i="7"/>
  <c r="AE789" i="7"/>
  <c r="K797" i="7"/>
  <c r="AE797" i="7"/>
  <c r="K805" i="7"/>
  <c r="AE805" i="7"/>
  <c r="K813" i="7"/>
  <c r="AE813" i="7"/>
  <c r="K829" i="7"/>
  <c r="AE829" i="7"/>
  <c r="K833" i="7"/>
  <c r="AE833" i="7"/>
  <c r="K849" i="7"/>
  <c r="AE849" i="7"/>
  <c r="K869" i="7"/>
  <c r="AE869" i="7"/>
  <c r="K877" i="7"/>
  <c r="AE877" i="7"/>
  <c r="K885" i="7"/>
  <c r="AE885" i="7"/>
  <c r="K893" i="7"/>
  <c r="AE893" i="7"/>
  <c r="K897" i="7"/>
  <c r="AE897" i="7"/>
  <c r="K909" i="7"/>
  <c r="AE909" i="7"/>
  <c r="K965" i="7"/>
  <c r="AE965" i="7"/>
  <c r="K973" i="7"/>
  <c r="AE973" i="7"/>
  <c r="K981" i="7"/>
  <c r="AE981" i="7"/>
  <c r="K989" i="7"/>
  <c r="AE989" i="7"/>
  <c r="K993" i="7"/>
  <c r="AE993" i="7"/>
  <c r="K1001" i="7"/>
  <c r="AE1001" i="7"/>
  <c r="K189" i="7"/>
  <c r="AE189" i="7"/>
  <c r="K31" i="7"/>
  <c r="AE31" i="7"/>
  <c r="K35" i="7"/>
  <c r="AE35" i="7"/>
  <c r="K43" i="7"/>
  <c r="AE43" i="7"/>
  <c r="K47" i="7"/>
  <c r="AE47" i="7"/>
  <c r="K51" i="7"/>
  <c r="AE51" i="7"/>
  <c r="K55" i="7"/>
  <c r="AE55" i="7"/>
  <c r="K59" i="7"/>
  <c r="AE59" i="7"/>
  <c r="K63" i="7"/>
  <c r="AE63" i="7"/>
  <c r="K67" i="7"/>
  <c r="AE67" i="7"/>
  <c r="K71" i="7"/>
  <c r="AE71" i="7"/>
  <c r="K75" i="7"/>
  <c r="AE75" i="7"/>
  <c r="K79" i="7"/>
  <c r="AE79" i="7"/>
  <c r="K83" i="7"/>
  <c r="AE83" i="7"/>
  <c r="K87" i="7"/>
  <c r="AE87" i="7"/>
  <c r="K91" i="7"/>
  <c r="AE91" i="7"/>
  <c r="K95" i="7"/>
  <c r="AE95" i="7"/>
  <c r="K99" i="7"/>
  <c r="AE99" i="7"/>
  <c r="K103" i="7"/>
  <c r="AE103" i="7"/>
  <c r="K107" i="7"/>
  <c r="AE107" i="7"/>
  <c r="K111" i="7"/>
  <c r="AE111" i="7"/>
  <c r="K119" i="7"/>
  <c r="AE119" i="7"/>
  <c r="K123" i="7"/>
  <c r="AE123" i="7"/>
  <c r="K131" i="7"/>
  <c r="AE131" i="7"/>
  <c r="K139" i="7"/>
  <c r="AE139" i="7"/>
  <c r="K143" i="7"/>
  <c r="AE143" i="7"/>
  <c r="K151" i="7"/>
  <c r="AE151" i="7"/>
  <c r="K159" i="7"/>
  <c r="AE159" i="7"/>
  <c r="K163" i="7"/>
  <c r="AE163" i="7"/>
  <c r="K167" i="7"/>
  <c r="AE167" i="7"/>
  <c r="K171" i="7"/>
  <c r="AE171" i="7"/>
  <c r="K175" i="7"/>
  <c r="AE175" i="7"/>
  <c r="K183" i="7"/>
  <c r="AE183" i="7"/>
  <c r="K191" i="7"/>
  <c r="AE191" i="7"/>
  <c r="K195" i="7"/>
  <c r="AE195" i="7"/>
  <c r="K199" i="7"/>
  <c r="AE199" i="7" s="1"/>
  <c r="K203" i="7"/>
  <c r="AE203" i="7"/>
  <c r="K207" i="7"/>
  <c r="AE207" i="7"/>
  <c r="K215" i="7"/>
  <c r="AE215" i="7"/>
  <c r="K223" i="7"/>
  <c r="AE223" i="7" s="1"/>
  <c r="K227" i="7"/>
  <c r="AE227" i="7"/>
  <c r="K231" i="7"/>
  <c r="AE231" i="7"/>
  <c r="K235" i="7"/>
  <c r="AE235" i="7"/>
  <c r="K239" i="7"/>
  <c r="AE239" i="7" s="1"/>
  <c r="K247" i="7"/>
  <c r="AE247" i="7"/>
  <c r="K255" i="7"/>
  <c r="AE255" i="7"/>
  <c r="K259" i="7"/>
  <c r="AE259" i="7"/>
  <c r="K263" i="7"/>
  <c r="AE263" i="7" s="1"/>
  <c r="K267" i="7"/>
  <c r="AE267" i="7"/>
  <c r="K271" i="7"/>
  <c r="AE271" i="7"/>
  <c r="K279" i="7"/>
  <c r="AE279" i="7"/>
  <c r="K287" i="7"/>
  <c r="AE287" i="7" s="1"/>
  <c r="K291" i="7"/>
  <c r="AE291" i="7"/>
  <c r="K295" i="7"/>
  <c r="AE295" i="7"/>
  <c r="K299" i="7"/>
  <c r="AE299" i="7"/>
  <c r="K307" i="7"/>
  <c r="AE307" i="7" s="1"/>
  <c r="K315" i="7"/>
  <c r="AE315" i="7"/>
  <c r="K323" i="7"/>
  <c r="AE323" i="7"/>
  <c r="K331" i="7"/>
  <c r="AE331" i="7"/>
  <c r="K339" i="7"/>
  <c r="AE339" i="7" s="1"/>
  <c r="K343" i="7"/>
  <c r="AE343" i="7"/>
  <c r="K347" i="7"/>
  <c r="AE347" i="7"/>
  <c r="K351" i="7"/>
  <c r="AE351" i="7"/>
  <c r="K359" i="7"/>
  <c r="AE359" i="7" s="1"/>
  <c r="K367" i="7"/>
  <c r="AE367" i="7"/>
  <c r="K375" i="7"/>
  <c r="AE375" i="7"/>
  <c r="K383" i="7"/>
  <c r="AE383" i="7"/>
  <c r="K391" i="7"/>
  <c r="AE391" i="7" s="1"/>
  <c r="K399" i="7"/>
  <c r="AE399" i="7"/>
  <c r="K407" i="7"/>
  <c r="AE407" i="7"/>
  <c r="K415" i="7"/>
  <c r="AE415" i="7"/>
  <c r="K431" i="7"/>
  <c r="AE431" i="7" s="1"/>
  <c r="K447" i="7"/>
  <c r="AE447" i="7"/>
  <c r="K479" i="7"/>
  <c r="AE479" i="7"/>
  <c r="K495" i="7"/>
  <c r="AE495" i="7"/>
  <c r="K571" i="7"/>
  <c r="AE571" i="7" s="1"/>
  <c r="K583" i="7"/>
  <c r="AE583" i="7"/>
  <c r="K607" i="7"/>
  <c r="AE607" i="7"/>
  <c r="K611" i="7"/>
  <c r="AE611" i="7"/>
  <c r="K615" i="7"/>
  <c r="AE615" i="7" s="1"/>
  <c r="K619" i="7"/>
  <c r="AE619" i="7"/>
  <c r="K623" i="7"/>
  <c r="AE623" i="7"/>
  <c r="K627" i="7"/>
  <c r="AE627" i="7"/>
  <c r="K631" i="7"/>
  <c r="AE631" i="7" s="1"/>
  <c r="K635" i="7"/>
  <c r="AE635" i="7"/>
  <c r="K639" i="7"/>
  <c r="AE639" i="7"/>
  <c r="K643" i="7"/>
  <c r="AE643" i="7"/>
  <c r="K647" i="7"/>
  <c r="AE647" i="7" s="1"/>
  <c r="K651" i="7"/>
  <c r="AE651" i="7"/>
  <c r="K655" i="7"/>
  <c r="AE655" i="7"/>
  <c r="K659" i="7"/>
  <c r="AE659" i="7"/>
  <c r="K663" i="7"/>
  <c r="AE663" i="7" s="1"/>
  <c r="K667" i="7"/>
  <c r="AE667" i="7"/>
  <c r="K671" i="7"/>
  <c r="AE671" i="7"/>
  <c r="K675" i="7"/>
  <c r="AE675" i="7"/>
  <c r="K679" i="7"/>
  <c r="AE679" i="7" s="1"/>
  <c r="K683" i="7"/>
  <c r="AE683" i="7"/>
  <c r="K687" i="7"/>
  <c r="AE687" i="7"/>
  <c r="K691" i="7"/>
  <c r="AE691" i="7"/>
  <c r="K695" i="7"/>
  <c r="AE695" i="7" s="1"/>
  <c r="K699" i="7"/>
  <c r="AE699" i="7"/>
  <c r="K703" i="7"/>
  <c r="AE703" i="7"/>
  <c r="K715" i="7"/>
  <c r="AE715" i="7"/>
  <c r="K739" i="7"/>
  <c r="AE739" i="7" s="1"/>
  <c r="K755" i="7"/>
  <c r="AE755" i="7"/>
  <c r="K767" i="7"/>
  <c r="AE767" i="7"/>
  <c r="K779" i="7"/>
  <c r="AE779" i="7"/>
  <c r="K811" i="7"/>
  <c r="AE811" i="7" s="1"/>
  <c r="K835" i="7"/>
  <c r="AE835" i="7"/>
  <c r="K843" i="7"/>
  <c r="AE843" i="7"/>
  <c r="K851" i="7"/>
  <c r="AE851" i="7"/>
  <c r="K859" i="7"/>
  <c r="AE859" i="7" s="1"/>
  <c r="K867" i="7"/>
  <c r="AE867" i="7"/>
  <c r="K875" i="7"/>
  <c r="AE875" i="7"/>
  <c r="K879" i="7"/>
  <c r="AE879" i="7"/>
  <c r="K883" i="7"/>
  <c r="AE883" i="7" s="1"/>
  <c r="K887" i="7"/>
  <c r="AE887" i="7"/>
  <c r="K891" i="7"/>
  <c r="AE891" i="7"/>
  <c r="K895" i="7"/>
  <c r="AE895" i="7"/>
  <c r="K899" i="7"/>
  <c r="AE899" i="7" s="1"/>
  <c r="K903" i="7"/>
  <c r="AE903" i="7"/>
  <c r="K907" i="7"/>
  <c r="AE907" i="7"/>
  <c r="K911" i="7"/>
  <c r="AE911" i="7"/>
  <c r="K915" i="7"/>
  <c r="AE915" i="7" s="1"/>
  <c r="K923" i="7"/>
  <c r="AE923" i="7"/>
  <c r="K931" i="7"/>
  <c r="AE931" i="7"/>
  <c r="K939" i="7"/>
  <c r="AE939" i="7"/>
  <c r="K947" i="7"/>
  <c r="AE947" i="7" s="1"/>
  <c r="K955" i="7"/>
  <c r="AE955" i="7"/>
  <c r="K963" i="7"/>
  <c r="AE963" i="7"/>
  <c r="K971" i="7"/>
  <c r="AE971" i="7"/>
  <c r="K979" i="7"/>
  <c r="AE979" i="7" s="1"/>
  <c r="K987" i="7"/>
  <c r="AE987" i="7"/>
  <c r="K995" i="7"/>
  <c r="AE995" i="7"/>
  <c r="K41" i="7"/>
  <c r="AE41" i="7"/>
  <c r="K281" i="7"/>
  <c r="AE281" i="7" s="1"/>
  <c r="K40" i="7"/>
  <c r="AE40" i="7"/>
  <c r="K39" i="7"/>
  <c r="AE39" i="7"/>
  <c r="K38" i="7"/>
  <c r="AE38" i="7"/>
  <c r="K37" i="7"/>
  <c r="L38" i="7"/>
  <c r="AF38" i="7" s="1"/>
  <c r="L32" i="7"/>
  <c r="AF32" i="7" s="1"/>
  <c r="L36" i="7"/>
  <c r="AF36" i="7" s="1"/>
  <c r="L40" i="7"/>
  <c r="L56" i="7"/>
  <c r="AF56" i="7"/>
  <c r="L60" i="7"/>
  <c r="AF60" i="7" s="1"/>
  <c r="L68" i="7"/>
  <c r="AF68" i="7" s="1"/>
  <c r="L72" i="7"/>
  <c r="AF72" i="7" s="1"/>
  <c r="L80" i="7"/>
  <c r="AF80" i="7"/>
  <c r="L88" i="7"/>
  <c r="AF88" i="7"/>
  <c r="L92" i="7"/>
  <c r="AF92" i="7" s="1"/>
  <c r="L96" i="7"/>
  <c r="AF96" i="7" s="1"/>
  <c r="L100" i="7"/>
  <c r="AF100" i="7"/>
  <c r="L132" i="7"/>
  <c r="AF132" i="7"/>
  <c r="L168" i="7"/>
  <c r="AF168" i="7" s="1"/>
  <c r="L176" i="7"/>
  <c r="AF176" i="7" s="1"/>
  <c r="L200" i="7"/>
  <c r="AF200" i="7"/>
  <c r="L428" i="7"/>
  <c r="AF428" i="7" s="1"/>
  <c r="L460" i="7"/>
  <c r="AF460" i="7" s="1"/>
  <c r="L492" i="7"/>
  <c r="AF492" i="7"/>
  <c r="L736" i="7"/>
  <c r="AF736" i="7"/>
  <c r="L784" i="7"/>
  <c r="AF784" i="7" s="1"/>
  <c r="L816" i="7"/>
  <c r="AF816" i="7" s="1"/>
  <c r="L33" i="7"/>
  <c r="AF33" i="7"/>
  <c r="L61" i="7"/>
  <c r="AF61" i="7" s="1"/>
  <c r="L69" i="7"/>
  <c r="AF69" i="7" s="1"/>
  <c r="L81" i="7"/>
  <c r="AF81" i="7" s="1"/>
  <c r="L101" i="7"/>
  <c r="AF101" i="7"/>
  <c r="L105" i="7"/>
  <c r="AF105" i="7" s="1"/>
  <c r="L117" i="7"/>
  <c r="AF117" i="7" s="1"/>
  <c r="L161" i="7"/>
  <c r="AF161" i="7" s="1"/>
  <c r="L181" i="7"/>
  <c r="AF181" i="7"/>
  <c r="L733" i="7"/>
  <c r="AF733" i="7" s="1"/>
  <c r="L34" i="7"/>
  <c r="AF34" i="7" s="1"/>
  <c r="L194" i="7"/>
  <c r="AF194" i="7" s="1"/>
  <c r="L222" i="7"/>
  <c r="AF222" i="7" s="1"/>
  <c r="L278" i="7"/>
  <c r="AF278" i="7" s="1"/>
  <c r="L318" i="7"/>
  <c r="AF318" i="7"/>
  <c r="L354" i="7"/>
  <c r="AF354" i="7" s="1"/>
  <c r="L370" i="7"/>
  <c r="AF370" i="7" s="1"/>
  <c r="L610" i="7"/>
  <c r="AF610" i="7" s="1"/>
  <c r="L642" i="7"/>
  <c r="AF642" i="7"/>
  <c r="L50" i="7"/>
  <c r="AF50" i="7"/>
  <c r="L166" i="7"/>
  <c r="AF166" i="7" s="1"/>
  <c r="L186" i="7"/>
  <c r="AF186" i="7" s="1"/>
  <c r="L103" i="7"/>
  <c r="AF103" i="7"/>
  <c r="L195" i="7"/>
  <c r="AF195" i="7"/>
  <c r="L227" i="7"/>
  <c r="AF227" i="7" s="1"/>
  <c r="L259" i="7"/>
  <c r="AF259" i="7" s="1"/>
  <c r="L415" i="7"/>
  <c r="AF415" i="7"/>
  <c r="L779" i="7"/>
  <c r="AF779" i="7" s="1"/>
  <c r="K692" i="7"/>
  <c r="AE692" i="7" s="1"/>
  <c r="L720" i="7"/>
  <c r="AF720" i="7" s="1"/>
  <c r="K772" i="7"/>
  <c r="AE772" i="7"/>
  <c r="K840" i="7"/>
  <c r="AE840" i="7" s="1"/>
  <c r="K848" i="7"/>
  <c r="AE848" i="7" s="1"/>
  <c r="K860" i="7"/>
  <c r="AE860" i="7" s="1"/>
  <c r="K876" i="7"/>
  <c r="AE876" i="7"/>
  <c r="K888" i="7"/>
  <c r="AE888" i="7"/>
  <c r="K892" i="7"/>
  <c r="AE892" i="7" s="1"/>
  <c r="K932" i="7"/>
  <c r="AE932" i="7" s="1"/>
  <c r="L78" i="7"/>
  <c r="AF78" i="7"/>
  <c r="L153" i="7"/>
  <c r="AF153" i="7"/>
  <c r="L299" i="7"/>
  <c r="AF299" i="7" s="1"/>
  <c r="L889" i="7"/>
  <c r="AF889" i="7" s="1"/>
  <c r="L928" i="7"/>
  <c r="AF928" i="7"/>
  <c r="K317" i="7"/>
  <c r="AE317" i="7" s="1"/>
  <c r="K325" i="7"/>
  <c r="AE325" i="7" s="1"/>
  <c r="K333" i="7"/>
  <c r="AE333" i="7" s="1"/>
  <c r="L341" i="7"/>
  <c r="AF341" i="7"/>
  <c r="L365" i="7"/>
  <c r="AF365" i="7" s="1"/>
  <c r="L373" i="7"/>
  <c r="AF373" i="7" s="1"/>
  <c r="L381" i="7"/>
  <c r="AF381" i="7" s="1"/>
  <c r="L405" i="7"/>
  <c r="AF405" i="7"/>
  <c r="L425" i="7"/>
  <c r="AF425" i="7"/>
  <c r="L437" i="7"/>
  <c r="AF437" i="7" s="1"/>
  <c r="L457" i="7"/>
  <c r="AF457" i="7" s="1"/>
  <c r="L469" i="7"/>
  <c r="AF469" i="7"/>
  <c r="L501" i="7"/>
  <c r="AF501" i="7"/>
  <c r="L525" i="7"/>
  <c r="AF525" i="7" s="1"/>
  <c r="L557" i="7"/>
  <c r="AF557" i="7" s="1"/>
  <c r="K573" i="7"/>
  <c r="AE573" i="7"/>
  <c r="K577" i="7"/>
  <c r="AE577" i="7" s="1"/>
  <c r="L581" i="7"/>
  <c r="AF581" i="7" s="1"/>
  <c r="K585" i="7"/>
  <c r="AE585" i="7" s="1"/>
  <c r="K589" i="7"/>
  <c r="AE589" i="7"/>
  <c r="K593" i="7"/>
  <c r="AE593" i="7" s="1"/>
  <c r="K597" i="7"/>
  <c r="AE597" i="7" s="1"/>
  <c r="K601" i="7"/>
  <c r="AE601" i="7" s="1"/>
  <c r="K605" i="7"/>
  <c r="AE605" i="7"/>
  <c r="K609" i="7"/>
  <c r="AE609" i="7"/>
  <c r="L613" i="7"/>
  <c r="AF613" i="7" s="1"/>
  <c r="K617" i="7"/>
  <c r="AE617" i="7" s="1"/>
  <c r="K621" i="7"/>
  <c r="AE621" i="7"/>
  <c r="K625" i="7"/>
  <c r="AE625" i="7"/>
  <c r="K633" i="7"/>
  <c r="AE633" i="7" s="1"/>
  <c r="K637" i="7"/>
  <c r="AE637" i="7" s="1"/>
  <c r="K641" i="7"/>
  <c r="AE641" i="7"/>
  <c r="K649" i="7"/>
  <c r="AE649" i="7" s="1"/>
  <c r="K653" i="7"/>
  <c r="AE653" i="7" s="1"/>
  <c r="K657" i="7"/>
  <c r="AE657" i="7" s="1"/>
  <c r="K665" i="7"/>
  <c r="AE665" i="7"/>
  <c r="K669" i="7"/>
  <c r="AE669" i="7" s="1"/>
  <c r="K677" i="7"/>
  <c r="AE677" i="7" s="1"/>
  <c r="K681" i="7"/>
  <c r="AE681" i="7" s="1"/>
  <c r="K689" i="7"/>
  <c r="AE689" i="7"/>
  <c r="K693" i="7"/>
  <c r="AE693" i="7"/>
  <c r="K701" i="7"/>
  <c r="AE701" i="7" s="1"/>
  <c r="K705" i="7"/>
  <c r="AE705" i="7" s="1"/>
  <c r="K713" i="7"/>
  <c r="AE713" i="7"/>
  <c r="L725" i="7"/>
  <c r="AF725" i="7"/>
  <c r="K729" i="7"/>
  <c r="AE729" i="7" s="1"/>
  <c r="K737" i="7"/>
  <c r="AE737" i="7" s="1"/>
  <c r="K753" i="7"/>
  <c r="AE753" i="7"/>
  <c r="L757" i="7"/>
  <c r="AF757" i="7" s="1"/>
  <c r="K761" i="7"/>
  <c r="AE761" i="7" s="1"/>
  <c r="L769" i="7"/>
  <c r="AF769" i="7" s="1"/>
  <c r="K777" i="7"/>
  <c r="AE777" i="7"/>
  <c r="L813" i="7"/>
  <c r="AF813" i="7" s="1"/>
  <c r="K821" i="7"/>
  <c r="AE821" i="7" s="1"/>
  <c r="K825" i="7"/>
  <c r="AE825" i="7" s="1"/>
  <c r="L833" i="7"/>
  <c r="AF833" i="7"/>
  <c r="K837" i="7"/>
  <c r="AE837" i="7"/>
  <c r="K845" i="7"/>
  <c r="AE845" i="7" s="1"/>
  <c r="K853" i="7"/>
  <c r="AE853" i="7" s="1"/>
  <c r="L865" i="7"/>
  <c r="AF865" i="7"/>
  <c r="L877" i="7"/>
  <c r="AF877" i="7"/>
  <c r="L881" i="7"/>
  <c r="AF881" i="7" s="1"/>
  <c r="L885" i="7"/>
  <c r="AF885" i="7" s="1"/>
  <c r="L901" i="7"/>
  <c r="AF901" i="7"/>
  <c r="L905" i="7"/>
  <c r="AF905" i="7" s="1"/>
  <c r="L917" i="7"/>
  <c r="AF917" i="7" s="1"/>
  <c r="K921" i="7"/>
  <c r="AE921" i="7" s="1"/>
  <c r="K925" i="7"/>
  <c r="AE925" i="7"/>
  <c r="K929" i="7"/>
  <c r="AE929" i="7" s="1"/>
  <c r="K933" i="7"/>
  <c r="AE933" i="7" s="1"/>
  <c r="K937" i="7"/>
  <c r="AE937" i="7" s="1"/>
  <c r="K941" i="7"/>
  <c r="AE941" i="7"/>
  <c r="K945" i="7"/>
  <c r="AE945" i="7"/>
  <c r="K949" i="7"/>
  <c r="AE949" i="7" s="1"/>
  <c r="K953" i="7"/>
  <c r="AE953" i="7" s="1"/>
  <c r="K957" i="7"/>
  <c r="AE957" i="7"/>
  <c r="K961" i="7"/>
  <c r="AE961" i="7"/>
  <c r="K126" i="7"/>
  <c r="AE126" i="7" s="1"/>
  <c r="K135" i="7"/>
  <c r="AE135" i="7" s="1"/>
  <c r="K147" i="7"/>
  <c r="AE147" i="7" s="1"/>
  <c r="K165" i="7"/>
  <c r="AE165" i="7" s="1"/>
  <c r="K179" i="7"/>
  <c r="AE179" i="7" s="1"/>
  <c r="K197" i="7"/>
  <c r="AE197" i="7"/>
  <c r="K211" i="7"/>
  <c r="AE211" i="7"/>
  <c r="K229" i="7"/>
  <c r="AE229" i="7" s="1"/>
  <c r="K243" i="7"/>
  <c r="AE243" i="7" s="1"/>
  <c r="K257" i="7"/>
  <c r="AE257" i="7"/>
  <c r="K261" i="7"/>
  <c r="AE261" i="7"/>
  <c r="K275" i="7"/>
  <c r="AE275" i="7" s="1"/>
  <c r="K289" i="7"/>
  <c r="AE289" i="7" s="1"/>
  <c r="K293" i="7"/>
  <c r="AE293" i="7"/>
  <c r="K329" i="7"/>
  <c r="AE329" i="7" s="1"/>
  <c r="K521" i="7"/>
  <c r="AE521" i="7" s="1"/>
  <c r="K537" i="7"/>
  <c r="AE537" i="7" s="1"/>
  <c r="K553" i="7"/>
  <c r="AE553" i="7"/>
  <c r="K661" i="7"/>
  <c r="AE661" i="7" s="1"/>
  <c r="L920" i="7"/>
  <c r="AF920" i="7" s="1"/>
  <c r="L952" i="7"/>
  <c r="AF952" i="7" s="1"/>
  <c r="L104" i="7"/>
  <c r="AF104" i="7"/>
  <c r="L120" i="7"/>
  <c r="AF120" i="7"/>
  <c r="L172" i="7"/>
  <c r="AF172" i="7" s="1"/>
  <c r="L260" i="7"/>
  <c r="AF260" i="7" s="1"/>
  <c r="L300" i="7"/>
  <c r="AF300" i="7"/>
  <c r="L324" i="7"/>
  <c r="AF324" i="7"/>
  <c r="K348" i="7"/>
  <c r="AE348" i="7" s="1"/>
  <c r="L388" i="7"/>
  <c r="AF388" i="7" s="1"/>
  <c r="L404" i="7"/>
  <c r="AF404" i="7" s="1"/>
  <c r="K508" i="7"/>
  <c r="AE508" i="7"/>
  <c r="K516" i="7"/>
  <c r="AE516" i="7"/>
  <c r="K528" i="7"/>
  <c r="AE528" i="7" s="1"/>
  <c r="K536" i="7"/>
  <c r="AE536" i="7" s="1"/>
  <c r="K548" i="7"/>
  <c r="AE548" i="7"/>
  <c r="K560" i="7"/>
  <c r="AE560" i="7"/>
  <c r="K568" i="7"/>
  <c r="AE568" i="7" s="1"/>
  <c r="L604" i="7"/>
  <c r="AF604" i="7" s="1"/>
  <c r="L652" i="7"/>
  <c r="AF652" i="7" s="1"/>
  <c r="K664" i="7"/>
  <c r="AE664" i="7"/>
  <c r="K680" i="7"/>
  <c r="AE680" i="7" s="1"/>
  <c r="K704" i="7"/>
  <c r="AE704" i="7" s="1"/>
  <c r="K716" i="7"/>
  <c r="AE716" i="7" s="1"/>
  <c r="K756" i="7"/>
  <c r="AE756" i="7"/>
  <c r="L788" i="7"/>
  <c r="AF788" i="7" s="1"/>
  <c r="K856" i="7"/>
  <c r="AE856" i="7" s="1"/>
  <c r="K872" i="7"/>
  <c r="AE872" i="7" s="1"/>
  <c r="K884" i="7"/>
  <c r="AE884" i="7"/>
  <c r="K908" i="7"/>
  <c r="AE908" i="7" s="1"/>
  <c r="K916" i="7"/>
  <c r="AE916" i="7" s="1"/>
  <c r="K924" i="7"/>
  <c r="AE924" i="7" s="1"/>
  <c r="K956" i="7"/>
  <c r="AE956" i="7" s="1"/>
  <c r="K980" i="7"/>
  <c r="AE980" i="7" s="1"/>
  <c r="K988" i="7"/>
  <c r="AE988" i="7" s="1"/>
  <c r="K996" i="7"/>
  <c r="AE996" i="7" s="1"/>
  <c r="L57" i="7"/>
  <c r="AF57" i="7" s="1"/>
  <c r="L171" i="7"/>
  <c r="AF171" i="7" s="1"/>
  <c r="L185" i="7"/>
  <c r="AF185" i="7" s="1"/>
  <c r="L285" i="7"/>
  <c r="AF285" i="7" s="1"/>
  <c r="L640" i="7"/>
  <c r="AF640" i="7" s="1"/>
  <c r="L691" i="7"/>
  <c r="AF691" i="7" s="1"/>
  <c r="L426" i="7"/>
  <c r="AF426" i="7" s="1"/>
  <c r="K478" i="7"/>
  <c r="AE478" i="7" s="1"/>
  <c r="K498" i="7"/>
  <c r="AE498" i="7" s="1"/>
  <c r="K510" i="7"/>
  <c r="AE510" i="7" s="1"/>
  <c r="K518" i="7"/>
  <c r="AE518" i="7" s="1"/>
  <c r="K526" i="7"/>
  <c r="AE526" i="7" s="1"/>
  <c r="K530" i="7"/>
  <c r="AE530" i="7"/>
  <c r="K538" i="7"/>
  <c r="AE538" i="7" s="1"/>
  <c r="K542" i="7"/>
  <c r="AE542" i="7" s="1"/>
  <c r="K546" i="7"/>
  <c r="AE546" i="7" s="1"/>
  <c r="K550" i="7"/>
  <c r="AE550" i="7"/>
  <c r="K554" i="7"/>
  <c r="AE554" i="7"/>
  <c r="K558" i="7"/>
  <c r="AE558" i="7" s="1"/>
  <c r="K562" i="7"/>
  <c r="AE562" i="7" s="1"/>
  <c r="K566" i="7"/>
  <c r="AE566" i="7" s="1"/>
  <c r="K570" i="7"/>
  <c r="AE570" i="7"/>
  <c r="K582" i="7"/>
  <c r="AE582" i="7" s="1"/>
  <c r="K586" i="7"/>
  <c r="AE586" i="7"/>
  <c r="L662" i="7"/>
  <c r="AF662" i="7"/>
  <c r="L682" i="7"/>
  <c r="AF682" i="7" s="1"/>
  <c r="L690" i="7"/>
  <c r="AF690" i="7" s="1"/>
  <c r="L706" i="7"/>
  <c r="AF706" i="7"/>
  <c r="K710" i="7"/>
  <c r="AE710" i="7" s="1"/>
  <c r="L722" i="7"/>
  <c r="AF722" i="7" s="1"/>
  <c r="K726" i="7"/>
  <c r="AE726" i="7" s="1"/>
  <c r="K734" i="7"/>
  <c r="AE734" i="7" s="1"/>
  <c r="K750" i="7"/>
  <c r="AE750" i="7"/>
  <c r="L762" i="7"/>
  <c r="AF762" i="7"/>
  <c r="K766" i="7"/>
  <c r="AE766" i="7" s="1"/>
  <c r="K774" i="7"/>
  <c r="AE774" i="7"/>
  <c r="L778" i="7"/>
  <c r="AF778" i="7"/>
  <c r="K782" i="7"/>
  <c r="AE782" i="7" s="1"/>
  <c r="K786" i="7"/>
  <c r="AE786" i="7" s="1"/>
  <c r="K790" i="7"/>
  <c r="AE790" i="7" s="1"/>
  <c r="K794" i="7"/>
  <c r="AE794" i="7" s="1"/>
  <c r="K798" i="7"/>
  <c r="AE798" i="7"/>
  <c r="K802" i="7"/>
  <c r="AE802" i="7" s="1"/>
  <c r="K806" i="7"/>
  <c r="AE806" i="7" s="1"/>
  <c r="K810" i="7"/>
  <c r="AE810" i="7"/>
  <c r="K814" i="7"/>
  <c r="AE814" i="7"/>
  <c r="K818" i="7"/>
  <c r="AE818" i="7" s="1"/>
  <c r="K822" i="7"/>
  <c r="AE822" i="7"/>
  <c r="K826" i="7"/>
  <c r="AE826" i="7" s="1"/>
  <c r="K834" i="7"/>
  <c r="AE834" i="7" s="1"/>
  <c r="K842" i="7"/>
  <c r="AE842" i="7" s="1"/>
  <c r="K850" i="7"/>
  <c r="AE850" i="7" s="1"/>
  <c r="L862" i="7"/>
  <c r="AF862" i="7" s="1"/>
  <c r="L870" i="7"/>
  <c r="AF870" i="7"/>
  <c r="K874" i="7"/>
  <c r="AE874" i="7" s="1"/>
  <c r="K890" i="7"/>
  <c r="AE890" i="7"/>
  <c r="K894" i="7"/>
  <c r="AE894" i="7"/>
  <c r="K898" i="7"/>
  <c r="AE898" i="7" s="1"/>
  <c r="K902" i="7"/>
  <c r="AE902" i="7" s="1"/>
  <c r="K906" i="7"/>
  <c r="AE906" i="7"/>
  <c r="L918" i="7"/>
  <c r="AF918" i="7" s="1"/>
  <c r="K922" i="7"/>
  <c r="AE922" i="7" s="1"/>
  <c r="K930" i="7"/>
  <c r="AE930" i="7"/>
  <c r="K938" i="7"/>
  <c r="AE938" i="7"/>
  <c r="L942" i="7"/>
  <c r="AF942" i="7" s="1"/>
  <c r="K946" i="7"/>
  <c r="AE946" i="7" s="1"/>
  <c r="K954" i="7"/>
  <c r="AE954" i="7"/>
  <c r="K962" i="7"/>
  <c r="AE962" i="7"/>
  <c r="K970" i="7"/>
  <c r="AE970" i="7" s="1"/>
  <c r="K978" i="7"/>
  <c r="AE978" i="7" s="1"/>
  <c r="L982" i="7"/>
  <c r="AF982" i="7"/>
  <c r="K986" i="7"/>
  <c r="AE986" i="7"/>
  <c r="K994" i="7"/>
  <c r="AE994" i="7" s="1"/>
  <c r="K1002" i="7"/>
  <c r="AE1002" i="7" s="1"/>
  <c r="K142" i="7"/>
  <c r="AE142" i="7"/>
  <c r="K155" i="7"/>
  <c r="AE155" i="7"/>
  <c r="K173" i="7"/>
  <c r="AE173" i="7" s="1"/>
  <c r="K187" i="7"/>
  <c r="AE187" i="7" s="1"/>
  <c r="K205" i="7"/>
  <c r="AE205" i="7"/>
  <c r="K219" i="7"/>
  <c r="AE219" i="7"/>
  <c r="K237" i="7"/>
  <c r="AE237" i="7" s="1"/>
  <c r="K251" i="7"/>
  <c r="AE251" i="7" s="1"/>
  <c r="K269" i="7"/>
  <c r="AE269" i="7"/>
  <c r="K283" i="7"/>
  <c r="AE283" i="7"/>
  <c r="K301" i="7"/>
  <c r="AE301" i="7" s="1"/>
  <c r="K321" i="7"/>
  <c r="AE321" i="7" s="1"/>
  <c r="K470" i="7"/>
  <c r="AE470" i="7"/>
  <c r="K517" i="7"/>
  <c r="AE517" i="7" s="1"/>
  <c r="K533" i="7"/>
  <c r="AE533" i="7" s="1"/>
  <c r="K549" i="7"/>
  <c r="AE549" i="7" s="1"/>
  <c r="K565" i="7"/>
  <c r="AE565" i="7"/>
  <c r="K578" i="7"/>
  <c r="AE578" i="7" s="1"/>
  <c r="K636" i="7"/>
  <c r="AE636" i="7" s="1"/>
  <c r="K645" i="7"/>
  <c r="AE645" i="7" s="1"/>
  <c r="K673" i="7"/>
  <c r="AE673" i="7"/>
  <c r="K685" i="7"/>
  <c r="AE685" i="7" s="1"/>
  <c r="K697" i="7"/>
  <c r="AE697" i="7" s="1"/>
  <c r="K721" i="7"/>
  <c r="AE721" i="7" s="1"/>
  <c r="K758" i="7"/>
  <c r="AE758" i="7"/>
  <c r="K793" i="7"/>
  <c r="AE793" i="7" s="1"/>
  <c r="K858" i="7"/>
  <c r="K934" i="7"/>
  <c r="AE934" i="7" s="1"/>
  <c r="K966" i="7"/>
  <c r="AE966" i="7"/>
  <c r="L976" i="7"/>
  <c r="AF976" i="7" s="1"/>
  <c r="K998" i="7"/>
  <c r="AE998" i="7" s="1"/>
  <c r="L136" i="7"/>
  <c r="AF136" i="7" s="1"/>
  <c r="L148" i="7"/>
  <c r="AF148" i="7"/>
  <c r="L164" i="7"/>
  <c r="AF164" i="7" s="1"/>
  <c r="L196" i="7"/>
  <c r="AF196" i="7" s="1"/>
  <c r="L212" i="7"/>
  <c r="AF212" i="7" s="1"/>
  <c r="L228" i="7"/>
  <c r="AF228" i="7"/>
  <c r="L252" i="7"/>
  <c r="AF252" i="7" s="1"/>
  <c r="L292" i="7"/>
  <c r="AF292" i="7" s="1"/>
  <c r="L308" i="7"/>
  <c r="AF308" i="7" s="1"/>
  <c r="L340" i="7"/>
  <c r="AF340" i="7" s="1"/>
  <c r="L364" i="7"/>
  <c r="AF364" i="7"/>
  <c r="L396" i="7"/>
  <c r="AF396" i="7"/>
  <c r="L436" i="7"/>
  <c r="AF436" i="7" s="1"/>
  <c r="L484" i="7"/>
  <c r="AF484" i="7"/>
  <c r="K524" i="7"/>
  <c r="AE524" i="7" s="1"/>
  <c r="K532" i="7"/>
  <c r="AE532" i="7"/>
  <c r="K540" i="7"/>
  <c r="AE540" i="7" s="1"/>
  <c r="K544" i="7"/>
  <c r="AE544" i="7" s="1"/>
  <c r="K552" i="7"/>
  <c r="AE552" i="7" s="1"/>
  <c r="K556" i="7"/>
  <c r="AE556" i="7"/>
  <c r="K564" i="7"/>
  <c r="AE564" i="7" s="1"/>
  <c r="K580" i="7"/>
  <c r="AE580" i="7" s="1"/>
  <c r="K612" i="7"/>
  <c r="AE612" i="7" s="1"/>
  <c r="K616" i="7"/>
  <c r="AE616" i="7"/>
  <c r="K628" i="7"/>
  <c r="AE628" i="7" s="1"/>
  <c r="K632" i="7"/>
  <c r="K644" i="7"/>
  <c r="AE644" i="7" s="1"/>
  <c r="K648" i="7"/>
  <c r="AE648" i="7"/>
  <c r="K660" i="7"/>
  <c r="AE660" i="7" s="1"/>
  <c r="K672" i="7"/>
  <c r="AE672" i="7" s="1"/>
  <c r="K684" i="7"/>
  <c r="AE684" i="7" s="1"/>
  <c r="K696" i="7"/>
  <c r="AE696" i="7"/>
  <c r="K708" i="7"/>
  <c r="AE708" i="7" s="1"/>
  <c r="K732" i="7"/>
  <c r="AE732" i="7" s="1"/>
  <c r="K740" i="7"/>
  <c r="AE740" i="7" s="1"/>
  <c r="L780" i="7"/>
  <c r="AF780" i="7"/>
  <c r="L796" i="7"/>
  <c r="AF796" i="7" s="1"/>
  <c r="L812" i="7"/>
  <c r="AF812" i="7" s="1"/>
  <c r="K836" i="7"/>
  <c r="K868" i="7"/>
  <c r="AE868" i="7"/>
  <c r="K880" i="7"/>
  <c r="AE880" i="7" s="1"/>
  <c r="L904" i="7"/>
  <c r="AF904" i="7" s="1"/>
  <c r="K912" i="7"/>
  <c r="AE912" i="7" s="1"/>
  <c r="K940" i="7"/>
  <c r="AE940" i="7"/>
  <c r="K948" i="7"/>
  <c r="K964" i="7"/>
  <c r="AE964" i="7" s="1"/>
  <c r="K972" i="7"/>
  <c r="AE972" i="7" s="1"/>
  <c r="L41" i="7"/>
  <c r="AF41" i="7"/>
  <c r="L73" i="7"/>
  <c r="AF73" i="7" s="1"/>
  <c r="L110" i="7"/>
  <c r="AF110" i="7" s="1"/>
  <c r="L122" i="7"/>
  <c r="AF122" i="7" s="1"/>
  <c r="L210" i="7"/>
  <c r="AF210" i="7"/>
  <c r="L235" i="7"/>
  <c r="AF235" i="7" s="1"/>
  <c r="L274" i="7"/>
  <c r="AF274" i="7" s="1"/>
  <c r="L465" i="7"/>
  <c r="AF465" i="7"/>
  <c r="K668" i="7"/>
  <c r="AE668" i="7" s="1"/>
  <c r="L715" i="7"/>
  <c r="K764" i="7"/>
  <c r="AE764" i="7" s="1"/>
  <c r="L830" i="7"/>
  <c r="AF830" i="7"/>
  <c r="K864" i="7"/>
  <c r="AE864" i="7" s="1"/>
  <c r="L109" i="7"/>
  <c r="AF109" i="7" s="1"/>
  <c r="K309" i="7"/>
  <c r="AE309" i="7" s="1"/>
  <c r="L314" i="7"/>
  <c r="AF314" i="7"/>
  <c r="L330" i="7"/>
  <c r="AF330" i="7" s="1"/>
  <c r="L366" i="7"/>
  <c r="AF366" i="7" s="1"/>
  <c r="K414" i="7"/>
  <c r="AE414" i="7" s="1"/>
  <c r="K418" i="7"/>
  <c r="AE418" i="7"/>
  <c r="K430" i="7"/>
  <c r="AE430" i="7" s="1"/>
  <c r="K434" i="7"/>
  <c r="AE434" i="7" s="1"/>
  <c r="K446" i="7"/>
  <c r="K450" i="7"/>
  <c r="AE450" i="7"/>
  <c r="K462" i="7"/>
  <c r="AE462" i="7" s="1"/>
  <c r="K466" i="7"/>
  <c r="AE466" i="7" s="1"/>
  <c r="K482" i="7"/>
  <c r="AE482" i="7" s="1"/>
  <c r="K494" i="7"/>
  <c r="AE494" i="7"/>
  <c r="K506" i="7"/>
  <c r="K514" i="7"/>
  <c r="AE514" i="7" s="1"/>
  <c r="K522" i="7"/>
  <c r="AE522" i="7" s="1"/>
  <c r="K534" i="7"/>
  <c r="AE534" i="7"/>
  <c r="L55" i="7"/>
  <c r="AF55" i="7" s="1"/>
  <c r="L63" i="7"/>
  <c r="AF63" i="7" s="1"/>
  <c r="L71" i="7"/>
  <c r="AF71" i="7" s="1"/>
  <c r="L87" i="7"/>
  <c r="AF87" i="7"/>
  <c r="L95" i="7"/>
  <c r="AF95" i="7" s="1"/>
  <c r="L107" i="7"/>
  <c r="AF107" i="7" s="1"/>
  <c r="L123" i="7"/>
  <c r="AF123" i="7" s="1"/>
  <c r="L151" i="7"/>
  <c r="AF151" i="7"/>
  <c r="L167" i="7"/>
  <c r="AF167" i="7" s="1"/>
  <c r="L183" i="7"/>
  <c r="L207" i="7"/>
  <c r="AF207" i="7" s="1"/>
  <c r="L215" i="7"/>
  <c r="AF215" i="7"/>
  <c r="L231" i="7"/>
  <c r="AF231" i="7" s="1"/>
  <c r="L239" i="7"/>
  <c r="AF239" i="7" s="1"/>
  <c r="L271" i="7"/>
  <c r="AF271" i="7" s="1"/>
  <c r="L279" i="7"/>
  <c r="AF279" i="7"/>
  <c r="L287" i="7"/>
  <c r="AF287" i="7" s="1"/>
  <c r="K303" i="7"/>
  <c r="AE303" i="7" s="1"/>
  <c r="K311" i="7"/>
  <c r="AE311" i="7" s="1"/>
  <c r="L315" i="7"/>
  <c r="AF315" i="7"/>
  <c r="K319" i="7"/>
  <c r="AE319" i="7" s="1"/>
  <c r="L323" i="7"/>
  <c r="AF323" i="7" s="1"/>
  <c r="K327" i="7"/>
  <c r="L331" i="7"/>
  <c r="AF331" i="7"/>
  <c r="K335" i="7"/>
  <c r="AE335" i="7" s="1"/>
  <c r="L351" i="7"/>
  <c r="AF351" i="7" s="1"/>
  <c r="K355" i="7"/>
  <c r="AE355" i="7" s="1"/>
  <c r="K363" i="7"/>
  <c r="AE363" i="7"/>
  <c r="K371" i="7"/>
  <c r="K379" i="7"/>
  <c r="AE379" i="7" s="1"/>
  <c r="L383" i="7"/>
  <c r="K387" i="7"/>
  <c r="AE387" i="7"/>
  <c r="K395" i="7"/>
  <c r="AE395" i="7" s="1"/>
  <c r="K403" i="7"/>
  <c r="AE403" i="7" s="1"/>
  <c r="L407" i="7"/>
  <c r="AF407" i="7" s="1"/>
  <c r="K411" i="7"/>
  <c r="AE411" i="7"/>
  <c r="K419" i="7"/>
  <c r="AE419" i="7" s="1"/>
  <c r="K423" i="7"/>
  <c r="AE423" i="7" s="1"/>
  <c r="K427" i="7"/>
  <c r="AE427" i="7" s="1"/>
  <c r="K435" i="7"/>
  <c r="AE435" i="7"/>
  <c r="K439" i="7"/>
  <c r="AE439" i="7" s="1"/>
  <c r="K443" i="7"/>
  <c r="K451" i="7"/>
  <c r="AE451" i="7" s="1"/>
  <c r="K455" i="7"/>
  <c r="AE455" i="7"/>
  <c r="K459" i="7"/>
  <c r="AE459" i="7" s="1"/>
  <c r="K467" i="7"/>
  <c r="AE467" i="7" s="1"/>
  <c r="K471" i="7"/>
  <c r="AE471" i="7" s="1"/>
  <c r="K475" i="7"/>
  <c r="AE475" i="7"/>
  <c r="K483" i="7"/>
  <c r="AE483" i="7" s="1"/>
  <c r="K487" i="7"/>
  <c r="AE487" i="7" s="1"/>
  <c r="K491" i="7"/>
  <c r="AE491" i="7" s="1"/>
  <c r="K499" i="7"/>
  <c r="AE499" i="7"/>
  <c r="K503" i="7"/>
  <c r="AE503" i="7" s="1"/>
  <c r="K507" i="7"/>
  <c r="AE507" i="7" s="1"/>
  <c r="K511" i="7"/>
  <c r="K515" i="7"/>
  <c r="AE515" i="7"/>
  <c r="K519" i="7"/>
  <c r="AE519" i="7" s="1"/>
  <c r="K523" i="7"/>
  <c r="AE523" i="7" s="1"/>
  <c r="K527" i="7"/>
  <c r="AE527" i="7" s="1"/>
  <c r="K531" i="7"/>
  <c r="AE531" i="7"/>
  <c r="K535" i="7"/>
  <c r="AE535" i="7" s="1"/>
  <c r="K539" i="7"/>
  <c r="AE539" i="7" s="1"/>
  <c r="K543" i="7"/>
  <c r="AE543" i="7" s="1"/>
  <c r="K547" i="7"/>
  <c r="AE547" i="7"/>
  <c r="K551" i="7"/>
  <c r="AE551" i="7" s="1"/>
  <c r="K555" i="7"/>
  <c r="AE555" i="7" s="1"/>
  <c r="K559" i="7"/>
  <c r="AE559" i="7" s="1"/>
  <c r="K563" i="7"/>
  <c r="AE563" i="7"/>
  <c r="K567" i="7"/>
  <c r="AE567" i="7" s="1"/>
  <c r="K575" i="7"/>
  <c r="AE575" i="7" s="1"/>
  <c r="K579" i="7"/>
  <c r="AE579" i="7" s="1"/>
  <c r="K587" i="7"/>
  <c r="AE587" i="7"/>
  <c r="K591" i="7"/>
  <c r="AE591" i="7" s="1"/>
  <c r="K595" i="7"/>
  <c r="K599" i="7"/>
  <c r="AE599" i="7" s="1"/>
  <c r="K603" i="7"/>
  <c r="AE603" i="7"/>
  <c r="L607" i="7"/>
  <c r="AF607" i="7" s="1"/>
  <c r="L611" i="7"/>
  <c r="AF611" i="7" s="1"/>
  <c r="L619" i="7"/>
  <c r="AF619" i="7" s="1"/>
  <c r="L627" i="7"/>
  <c r="AF627" i="7"/>
  <c r="L635" i="7"/>
  <c r="AF635" i="7" s="1"/>
  <c r="L643" i="7"/>
  <c r="AF643" i="7" s="1"/>
  <c r="L659" i="7"/>
  <c r="AF659" i="7" s="1"/>
  <c r="L667" i="7"/>
  <c r="AF667" i="7"/>
  <c r="L671" i="7"/>
  <c r="AF671" i="7" s="1"/>
  <c r="L675" i="7"/>
  <c r="AF675" i="7" s="1"/>
  <c r="L683" i="7"/>
  <c r="L699" i="7"/>
  <c r="AF699" i="7"/>
  <c r="K707" i="7"/>
  <c r="AE707" i="7" s="1"/>
  <c r="K711" i="7"/>
  <c r="AE711" i="7" s="1"/>
  <c r="K719" i="7"/>
  <c r="AE719" i="7" s="1"/>
  <c r="K723" i="7"/>
  <c r="AE723" i="7"/>
  <c r="K727" i="7"/>
  <c r="K731" i="7"/>
  <c r="AE731" i="7" s="1"/>
  <c r="K735" i="7"/>
  <c r="AE735" i="7" s="1"/>
  <c r="K743" i="7"/>
  <c r="AE743" i="7"/>
  <c r="K747" i="7"/>
  <c r="AE747" i="7" s="1"/>
  <c r="K751" i="7"/>
  <c r="AE751" i="7" s="1"/>
  <c r="K759" i="7"/>
  <c r="AE759" i="7" s="1"/>
  <c r="K763" i="7"/>
  <c r="AE763" i="7"/>
  <c r="K771" i="7"/>
  <c r="AE771" i="7" s="1"/>
  <c r="K775" i="7"/>
  <c r="AE775" i="7" s="1"/>
  <c r="K783" i="7"/>
  <c r="AE783" i="7" s="1"/>
  <c r="K787" i="7"/>
  <c r="AE787" i="7"/>
  <c r="K791" i="7"/>
  <c r="AE791" i="7" s="1"/>
  <c r="K799" i="7"/>
  <c r="K803" i="7"/>
  <c r="AE803" i="7" s="1"/>
  <c r="K807" i="7"/>
  <c r="AE807" i="7"/>
  <c r="K815" i="7"/>
  <c r="AE815" i="7" s="1"/>
  <c r="K819" i="7"/>
  <c r="AE819" i="7" s="1"/>
  <c r="K823" i="7"/>
  <c r="AE823" i="7" s="1"/>
  <c r="K827" i="7"/>
  <c r="AE827" i="7"/>
  <c r="K831" i="7"/>
  <c r="AE831" i="7" s="1"/>
  <c r="K847" i="7"/>
  <c r="AE847" i="7" s="1"/>
  <c r="L851" i="7"/>
  <c r="AF851" i="7" s="1"/>
  <c r="K855" i="7"/>
  <c r="AE855" i="7"/>
  <c r="K863" i="7"/>
  <c r="AE863" i="7" s="1"/>
  <c r="K871" i="7"/>
  <c r="AE871" i="7" s="1"/>
  <c r="L911" i="7"/>
  <c r="AF911" i="7" s="1"/>
  <c r="K919" i="7"/>
  <c r="AE919" i="7"/>
  <c r="K927" i="7"/>
  <c r="K935" i="7"/>
  <c r="K943" i="7"/>
  <c r="AE943" i="7" s="1"/>
  <c r="K951" i="7"/>
  <c r="AE951" i="7"/>
  <c r="K959" i="7"/>
  <c r="AE959" i="7" s="1"/>
  <c r="K967" i="7"/>
  <c r="K975" i="7"/>
  <c r="AE975" i="7" s="1"/>
  <c r="K983" i="7"/>
  <c r="AE983" i="7"/>
  <c r="K991" i="7"/>
  <c r="AE991" i="7" s="1"/>
  <c r="K999" i="7"/>
  <c r="AE999" i="7" s="1"/>
  <c r="K115" i="7"/>
  <c r="AE115" i="7" s="1"/>
  <c r="K118" i="7"/>
  <c r="AE118" i="7"/>
  <c r="K127" i="7"/>
  <c r="AE127" i="7" s="1"/>
  <c r="K145" i="7"/>
  <c r="AE145" i="7" s="1"/>
  <c r="K177" i="7"/>
  <c r="AE177" i="7" s="1"/>
  <c r="K209" i="7"/>
  <c r="AE209" i="7"/>
  <c r="K241" i="7"/>
  <c r="AE241" i="7" s="1"/>
  <c r="K273" i="7"/>
  <c r="K313" i="7"/>
  <c r="AE313" i="7" s="1"/>
  <c r="K454" i="7"/>
  <c r="AE454" i="7"/>
  <c r="K463" i="7"/>
  <c r="AE463" i="7" s="1"/>
  <c r="K513" i="7"/>
  <c r="AE513" i="7" s="1"/>
  <c r="K529" i="7"/>
  <c r="AE529" i="7" s="1"/>
  <c r="K545" i="7"/>
  <c r="AE545" i="7"/>
  <c r="K561" i="7"/>
  <c r="AE561" i="7" s="1"/>
  <c r="K594" i="7"/>
  <c r="AE594" i="7" s="1"/>
  <c r="K602" i="7"/>
  <c r="AE602" i="7" s="1"/>
  <c r="K620" i="7"/>
  <c r="AE620" i="7"/>
  <c r="K629" i="7"/>
  <c r="AE629" i="7" s="1"/>
  <c r="K676" i="7"/>
  <c r="AE676" i="7" s="1"/>
  <c r="K688" i="7"/>
  <c r="AE688" i="7" s="1"/>
  <c r="K724" i="7"/>
  <c r="AE724" i="7"/>
  <c r="K795" i="7"/>
  <c r="AE795" i="7" s="1"/>
  <c r="K839" i="7"/>
  <c r="K861" i="7"/>
  <c r="AE861" i="7" s="1"/>
  <c r="K886" i="7"/>
  <c r="AE886" i="7"/>
  <c r="K900" i="7"/>
  <c r="AE900" i="7"/>
  <c r="K926" i="7"/>
  <c r="AE926" i="7"/>
  <c r="K958" i="7"/>
  <c r="AE958" i="7" s="1"/>
  <c r="K990" i="7"/>
  <c r="AE990" i="7"/>
  <c r="L1000" i="7"/>
  <c r="AF1000" i="7" s="1"/>
  <c r="L993" i="7"/>
  <c r="L1001" i="7"/>
  <c r="AF1001" i="7" s="1"/>
  <c r="L965" i="7"/>
  <c r="AF965" i="7"/>
  <c r="L989" i="7"/>
  <c r="AF989" i="7"/>
  <c r="L997" i="7"/>
  <c r="AF997" i="7"/>
  <c r="L687" i="7"/>
  <c r="AF687" i="7"/>
  <c r="L31" i="7"/>
  <c r="AF31" i="7" s="1"/>
  <c r="L728" i="7"/>
  <c r="AF728" i="7" s="1"/>
  <c r="L944" i="7"/>
  <c r="AF944" i="7"/>
  <c r="L606" i="7"/>
  <c r="AF606" i="7"/>
  <c r="L143" i="7"/>
  <c r="AF143" i="7"/>
  <c r="L596" i="7"/>
  <c r="AF596" i="7" s="1"/>
  <c r="L422" i="7"/>
  <c r="AF422" i="7"/>
  <c r="L302" i="7"/>
  <c r="AF302" i="7" s="1"/>
  <c r="L128" i="7"/>
  <c r="AF128" i="7" s="1"/>
  <c r="L64" i="7"/>
  <c r="AF64" i="7" s="1"/>
  <c r="L554" i="7"/>
  <c r="AF554" i="7"/>
  <c r="L479" i="7"/>
  <c r="AF479" i="7"/>
  <c r="L693" i="7"/>
  <c r="AF693" i="7"/>
  <c r="L703" i="7"/>
  <c r="AF703" i="7"/>
  <c r="L979" i="7"/>
  <c r="AF979" i="7"/>
  <c r="L656" i="7"/>
  <c r="AF656" i="7"/>
  <c r="L339" i="7"/>
  <c r="AF339" i="7"/>
  <c r="L307" i="7"/>
  <c r="AF307" i="7"/>
  <c r="L159" i="7"/>
  <c r="AF159" i="7"/>
  <c r="L268" i="7"/>
  <c r="AF268" i="7"/>
  <c r="L617" i="7"/>
  <c r="AF617" i="7"/>
  <c r="L630" i="7"/>
  <c r="AF630" i="7"/>
  <c r="L631" i="7"/>
  <c r="AF631" i="7"/>
  <c r="L717" i="7"/>
  <c r="AF717" i="7"/>
  <c r="L663" i="7"/>
  <c r="AF663" i="7"/>
  <c r="L431" i="7"/>
  <c r="AF431" i="7"/>
  <c r="L102" i="7"/>
  <c r="AF102" i="7"/>
  <c r="L893" i="7"/>
  <c r="AF893" i="7"/>
  <c r="L824" i="7"/>
  <c r="AF824" i="7"/>
  <c r="L76" i="7"/>
  <c r="AF76" i="7" s="1"/>
  <c r="L973" i="7"/>
  <c r="AF973" i="7" s="1"/>
  <c r="L977" i="7"/>
  <c r="AF977" i="7" s="1"/>
  <c r="L359" i="7"/>
  <c r="AF359" i="7"/>
  <c r="L223" i="7"/>
  <c r="AF223" i="7" s="1"/>
  <c r="L406" i="7"/>
  <c r="AF406" i="7" s="1"/>
  <c r="L954" i="7"/>
  <c r="AF954" i="7" s="1"/>
  <c r="L714" i="7"/>
  <c r="AF714" i="7" s="1"/>
  <c r="L358" i="7"/>
  <c r="AF358" i="7" s="1"/>
  <c r="L204" i="7"/>
  <c r="AF204" i="7" s="1"/>
  <c r="L866" i="7"/>
  <c r="AF866" i="7" s="1"/>
  <c r="L294" i="7"/>
  <c r="AF294" i="7" s="1"/>
  <c r="L246" i="7"/>
  <c r="AF246" i="7" s="1"/>
  <c r="L208" i="7"/>
  <c r="AF208" i="7" s="1"/>
  <c r="L44" i="7"/>
  <c r="AF44" i="7" s="1"/>
  <c r="L199" i="7"/>
  <c r="AF199" i="7" s="1"/>
  <c r="L500" i="7"/>
  <c r="AF500" i="7" s="1"/>
  <c r="L873" i="7"/>
  <c r="AF873" i="7" s="1"/>
  <c r="L413" i="7"/>
  <c r="AF413" i="7" s="1"/>
  <c r="L262" i="7"/>
  <c r="AF262" i="7" s="1"/>
  <c r="L214" i="7"/>
  <c r="AF214" i="7" s="1"/>
  <c r="L277" i="7"/>
  <c r="AF277" i="7" s="1"/>
  <c r="L899" i="7"/>
  <c r="AF899" i="7" s="1"/>
  <c r="L679" i="7"/>
  <c r="AF679" i="7" s="1"/>
  <c r="L608" i="7"/>
  <c r="AF608" i="7" s="1"/>
  <c r="L738" i="7"/>
  <c r="AF738" i="7" s="1"/>
  <c r="L744" i="7"/>
  <c r="AF744" i="7" s="1"/>
  <c r="L765" i="7"/>
  <c r="AF765" i="7" s="1"/>
  <c r="L445" i="7"/>
  <c r="AF445" i="7" s="1"/>
  <c r="L820" i="7"/>
  <c r="AF820" i="7" s="1"/>
  <c r="L647" i="7"/>
  <c r="AF647" i="7" s="1"/>
  <c r="L849" i="7"/>
  <c r="AF849" i="7" s="1"/>
  <c r="L245" i="7"/>
  <c r="AF245" i="7" s="1"/>
  <c r="L144" i="7"/>
  <c r="AF144" i="7" s="1"/>
  <c r="L112" i="7"/>
  <c r="AF112" i="7" s="1"/>
  <c r="L936" i="7"/>
  <c r="AF936" i="7" s="1"/>
  <c r="L883" i="7"/>
  <c r="AF883" i="7" s="1"/>
  <c r="L695" i="7"/>
  <c r="AF695" i="7" s="1"/>
  <c r="L655" i="7"/>
  <c r="AF655" i="7" s="1"/>
  <c r="L623" i="7"/>
  <c r="AF623" i="7" s="1"/>
  <c r="L391" i="7"/>
  <c r="AF391" i="7" s="1"/>
  <c r="L375" i="7"/>
  <c r="AF375" i="7" s="1"/>
  <c r="L295" i="7"/>
  <c r="AF295" i="7" s="1"/>
  <c r="L263" i="7"/>
  <c r="AF263" i="7" s="1"/>
  <c r="L175" i="7"/>
  <c r="AF175" i="7" s="1"/>
  <c r="L458" i="7"/>
  <c r="AF458" i="7" s="1"/>
  <c r="L390" i="7"/>
  <c r="L157" i="7"/>
  <c r="AF157" i="7" s="1"/>
  <c r="L576" i="7"/>
  <c r="AF576" i="7" s="1"/>
  <c r="L468" i="7"/>
  <c r="AF468" i="7" s="1"/>
  <c r="L332" i="7"/>
  <c r="AF332" i="7" s="1"/>
  <c r="L236" i="7"/>
  <c r="AF236" i="7" s="1"/>
  <c r="L896" i="7"/>
  <c r="AF896" i="7" s="1"/>
  <c r="L838" i="7"/>
  <c r="AF838" i="7" s="1"/>
  <c r="L670" i="7"/>
  <c r="AF670" i="7" s="1"/>
  <c r="L590" i="7"/>
  <c r="AF590" i="7" s="1"/>
  <c r="L249" i="7"/>
  <c r="AF249" i="7" s="1"/>
  <c r="L119" i="7"/>
  <c r="AF119" i="7" s="1"/>
  <c r="L808" i="7"/>
  <c r="AF808" i="7" s="1"/>
  <c r="L188" i="7"/>
  <c r="AF188" i="7" s="1"/>
  <c r="L984" i="7"/>
  <c r="AF984" i="7" s="1"/>
  <c r="L909" i="7"/>
  <c r="AF909" i="7" s="1"/>
  <c r="L857" i="7"/>
  <c r="AF857" i="7" s="1"/>
  <c r="L789" i="7"/>
  <c r="AF789" i="7" s="1"/>
  <c r="L477" i="7"/>
  <c r="AF477" i="7" s="1"/>
  <c r="L397" i="7"/>
  <c r="AF397" i="7" s="1"/>
  <c r="L349" i="7"/>
  <c r="AF349" i="7" s="1"/>
  <c r="L792" i="7"/>
  <c r="AF792" i="7" s="1"/>
  <c r="L907" i="7"/>
  <c r="AF907" i="7" s="1"/>
  <c r="L615" i="7"/>
  <c r="AF615" i="7" s="1"/>
  <c r="L286" i="7"/>
  <c r="AF286" i="7" s="1"/>
  <c r="L230" i="7"/>
  <c r="AF230" i="7" s="1"/>
  <c r="L773" i="7"/>
  <c r="AF773" i="7" s="1"/>
  <c r="L225" i="7"/>
  <c r="AF225" i="7" s="1"/>
  <c r="L121" i="7"/>
  <c r="AF121" i="7" s="1"/>
  <c r="L93" i="7"/>
  <c r="AF93" i="7" s="1"/>
  <c r="L49" i="7"/>
  <c r="AF49" i="7" s="1"/>
  <c r="L140" i="7"/>
  <c r="AF140" i="7" s="1"/>
  <c r="L108" i="7"/>
  <c r="AF108" i="7" s="1"/>
  <c r="L48" i="7"/>
  <c r="AF48" i="7" s="1"/>
  <c r="L939" i="7"/>
  <c r="AF939" i="7" s="1"/>
  <c r="L189" i="7"/>
  <c r="AF189" i="7" s="1"/>
  <c r="L987" i="7"/>
  <c r="AF987" i="7" s="1"/>
  <c r="L974" i="7"/>
  <c r="AF974" i="7" s="1"/>
  <c r="L846" i="7"/>
  <c r="AF846" i="7" s="1"/>
  <c r="L650" i="7"/>
  <c r="AF650" i="7" s="1"/>
  <c r="L598" i="7"/>
  <c r="AF598" i="7" s="1"/>
  <c r="L960" i="7"/>
  <c r="AF960" i="7" s="1"/>
  <c r="L447" i="7"/>
  <c r="AF447" i="7" s="1"/>
  <c r="L89" i="7"/>
  <c r="AF89" i="7" s="1"/>
  <c r="L828" i="7"/>
  <c r="AF828" i="7" s="1"/>
  <c r="L276" i="7"/>
  <c r="AF276" i="7" s="1"/>
  <c r="L869" i="7"/>
  <c r="AF869" i="7" s="1"/>
  <c r="L410" i="7"/>
  <c r="AF410" i="7" s="1"/>
  <c r="L755" i="7"/>
  <c r="L394" i="7"/>
  <c r="AF394" i="7"/>
  <c r="L113" i="7"/>
  <c r="AF113" i="7"/>
  <c r="L216" i="7"/>
  <c r="AF216" i="7"/>
  <c r="L106" i="7"/>
  <c r="AF106" i="7"/>
  <c r="L399" i="7"/>
  <c r="AF399" i="7"/>
  <c r="L367" i="7"/>
  <c r="AF367" i="7"/>
  <c r="L139" i="7"/>
  <c r="AF139" i="7"/>
  <c r="L244" i="7"/>
  <c r="AF244" i="7"/>
  <c r="L742" i="7"/>
  <c r="AF742" i="7"/>
  <c r="L618" i="7"/>
  <c r="AF618" i="7"/>
  <c r="L130" i="7"/>
  <c r="AF130" i="7"/>
  <c r="L170" i="7"/>
  <c r="AF170" i="7"/>
  <c r="L152" i="7"/>
  <c r="AF152" i="7"/>
  <c r="L52" i="7"/>
  <c r="AF52" i="7"/>
  <c r="L700" i="7"/>
  <c r="AF700" i="7"/>
  <c r="L867" i="7"/>
  <c r="AF867" i="7"/>
  <c r="L247" i="7"/>
  <c r="AF247" i="7"/>
  <c r="L378" i="7"/>
  <c r="AF378" i="7"/>
  <c r="L600" i="7"/>
  <c r="AF600" i="7"/>
  <c r="L923" i="7"/>
  <c r="AF923" i="7"/>
  <c r="L770" i="7"/>
  <c r="AF770" i="7"/>
  <c r="L490" i="7"/>
  <c r="AF490" i="7"/>
  <c r="L267" i="7"/>
  <c r="AF267" i="7"/>
  <c r="L745" i="7"/>
  <c r="AF745" i="7"/>
  <c r="L389" i="7"/>
  <c r="AF389" i="7"/>
  <c r="L357" i="7"/>
  <c r="AF357" i="7"/>
  <c r="L253" i="7"/>
  <c r="AF253" i="7"/>
  <c r="L835" i="7"/>
  <c r="AF835" i="7"/>
  <c r="L449" i="7"/>
  <c r="AF449" i="7"/>
  <c r="L201" i="7"/>
  <c r="AF201" i="7"/>
  <c r="L84" i="7"/>
  <c r="AF84" i="7"/>
  <c r="L981" i="7"/>
  <c r="AF981" i="7"/>
  <c r="L914" i="7"/>
  <c r="AF914" i="7"/>
  <c r="L550" i="7"/>
  <c r="AF550" i="7"/>
  <c r="L651" i="7"/>
  <c r="AF651" i="7"/>
  <c r="L79" i="7"/>
  <c r="AF79" i="7"/>
  <c r="L47" i="7"/>
  <c r="AF47" i="7"/>
  <c r="L346" i="7"/>
  <c r="AF346" i="7"/>
  <c r="L203" i="7"/>
  <c r="AF203" i="7"/>
  <c r="L832" i="7"/>
  <c r="AF832" i="7"/>
  <c r="L768" i="7"/>
  <c r="AF768" i="7"/>
  <c r="L588" i="7"/>
  <c r="AF588" i="7"/>
  <c r="L356" i="7"/>
  <c r="AF356" i="7"/>
  <c r="L180" i="7"/>
  <c r="AF180" i="7"/>
  <c r="L955" i="7"/>
  <c r="AF955" i="7"/>
  <c r="L538" i="7"/>
  <c r="AF538" i="7"/>
  <c r="L718" i="7"/>
  <c r="AF718" i="7"/>
  <c r="L698" i="7"/>
  <c r="AF698" i="7"/>
  <c r="L125" i="7"/>
  <c r="AF125" i="7"/>
  <c r="L913" i="7"/>
  <c r="AF913" i="7"/>
  <c r="L897" i="7"/>
  <c r="AF897" i="7"/>
  <c r="L781" i="7"/>
  <c r="AF781" i="7"/>
  <c r="L509" i="7"/>
  <c r="AF509" i="7"/>
  <c r="L291" i="7"/>
  <c r="AF291" i="7"/>
  <c r="L163" i="7"/>
  <c r="AF163" i="7"/>
  <c r="L154" i="7"/>
  <c r="AF154" i="7"/>
  <c r="L800" i="7"/>
  <c r="AF800" i="7"/>
  <c r="L184" i="7"/>
  <c r="AF184" i="7"/>
  <c r="L116" i="7"/>
  <c r="AF116" i="7"/>
  <c r="L42" i="7"/>
  <c r="AF42" i="7"/>
  <c r="L566" i="7"/>
  <c r="AF566" i="7"/>
  <c r="L534" i="7"/>
  <c r="AF534" i="7"/>
  <c r="M779" i="7"/>
  <c r="AG779" i="7"/>
  <c r="L575" i="7"/>
  <c r="AF575" i="7"/>
  <c r="L968" i="7"/>
  <c r="AF968" i="7"/>
  <c r="M375" i="7"/>
  <c r="AG375" i="7"/>
  <c r="L891" i="7"/>
  <c r="AF891" i="7"/>
  <c r="L639" i="7"/>
  <c r="AF639" i="7"/>
  <c r="L587" i="7"/>
  <c r="AF587" i="7"/>
  <c r="L255" i="7"/>
  <c r="AF255" i="7"/>
  <c r="L191" i="7"/>
  <c r="AF191" i="7"/>
  <c r="L39" i="7"/>
  <c r="AF39" i="7"/>
  <c r="L305" i="7"/>
  <c r="AF305" i="7"/>
  <c r="L134" i="7"/>
  <c r="AF134" i="7"/>
  <c r="L804" i="7"/>
  <c r="AF804" i="7"/>
  <c r="L660" i="7"/>
  <c r="AF660" i="7"/>
  <c r="L316" i="7"/>
  <c r="AF316" i="7"/>
  <c r="L284" i="7"/>
  <c r="AF284" i="7"/>
  <c r="L854" i="7"/>
  <c r="AF854" i="7"/>
  <c r="L746" i="7"/>
  <c r="AF746" i="7"/>
  <c r="L638" i="7"/>
  <c r="AF638" i="7"/>
  <c r="L776" i="7"/>
  <c r="AF776" i="7"/>
  <c r="L220" i="7"/>
  <c r="AF220" i="7"/>
  <c r="L156" i="7"/>
  <c r="AF156" i="7"/>
  <c r="L624" i="7"/>
  <c r="AF624" i="7"/>
  <c r="L829" i="7"/>
  <c r="AF829" i="7"/>
  <c r="L801" i="7"/>
  <c r="AF801" i="7"/>
  <c r="L489" i="7"/>
  <c r="AF489" i="7"/>
  <c r="L206" i="7"/>
  <c r="AF206" i="7"/>
  <c r="L254" i="7"/>
  <c r="AF254" i="7"/>
  <c r="L97" i="7"/>
  <c r="AF97" i="7"/>
  <c r="L65" i="7"/>
  <c r="AF65" i="7"/>
  <c r="L760" i="7"/>
  <c r="AF760" i="7"/>
  <c r="L124" i="7"/>
  <c r="AF124" i="7"/>
  <c r="L971" i="7"/>
  <c r="L956" i="7"/>
  <c r="AF956" i="7" s="1"/>
  <c r="L767" i="7"/>
  <c r="L133" i="7"/>
  <c r="AF133" i="7"/>
  <c r="L192" i="7"/>
  <c r="AF192" i="7"/>
  <c r="L160" i="7"/>
  <c r="AF160" i="7"/>
  <c r="L37" i="7"/>
  <c r="AF37" i="7"/>
  <c r="AE37" i="7"/>
  <c r="L969" i="7"/>
  <c r="AF969" i="7" s="1"/>
  <c r="L872" i="7"/>
  <c r="AF872" i="7" s="1"/>
  <c r="L665" i="7"/>
  <c r="AF665" i="7" s="1"/>
  <c r="M407" i="7"/>
  <c r="AG407" i="7" s="1"/>
  <c r="L915" i="7"/>
  <c r="AF915" i="7" s="1"/>
  <c r="L895" i="7"/>
  <c r="L879" i="7"/>
  <c r="AF879" i="7" s="1"/>
  <c r="L859" i="7"/>
  <c r="AF859" i="7" s="1"/>
  <c r="L843" i="7"/>
  <c r="AF843" i="7" s="1"/>
  <c r="L583" i="7"/>
  <c r="L571" i="7"/>
  <c r="AF571" i="7" s="1"/>
  <c r="M431" i="7"/>
  <c r="AG431" i="7" s="1"/>
  <c r="L91" i="7"/>
  <c r="L75" i="7"/>
  <c r="AF75" i="7" s="1"/>
  <c r="L59" i="7"/>
  <c r="AF59" i="7" s="1"/>
  <c r="L43" i="7"/>
  <c r="AF43" i="7" s="1"/>
  <c r="L474" i="7"/>
  <c r="AF474" i="7" s="1"/>
  <c r="L398" i="7"/>
  <c r="AF398" i="7" s="1"/>
  <c r="L350" i="7"/>
  <c r="AF350" i="7" s="1"/>
  <c r="L322" i="7"/>
  <c r="AF322" i="7" s="1"/>
  <c r="L141" i="7"/>
  <c r="AF141" i="7" s="1"/>
  <c r="L852" i="7"/>
  <c r="AF852" i="7" s="1"/>
  <c r="L678" i="7"/>
  <c r="AF678" i="7" s="1"/>
  <c r="L438" i="7"/>
  <c r="AF438" i="7" s="1"/>
  <c r="L281" i="7"/>
  <c r="AF281" i="7" s="1"/>
  <c r="L178" i="7"/>
  <c r="AF178" i="7" s="1"/>
  <c r="L62" i="7"/>
  <c r="AF62" i="7" s="1"/>
  <c r="L592" i="7"/>
  <c r="AF592" i="7" s="1"/>
  <c r="L380" i="7"/>
  <c r="AF380" i="7" s="1"/>
  <c r="L882" i="7"/>
  <c r="AF882" i="7" s="1"/>
  <c r="L584" i="7"/>
  <c r="AF584" i="7" s="1"/>
  <c r="L950" i="7"/>
  <c r="AF950" i="7" s="1"/>
  <c r="L754" i="7"/>
  <c r="AF754" i="7" s="1"/>
  <c r="L702" i="7"/>
  <c r="AF702" i="7" s="1"/>
  <c r="L686" i="7"/>
  <c r="L666" i="7"/>
  <c r="AF666" i="7" s="1"/>
  <c r="L646" i="7"/>
  <c r="AF646" i="7" s="1"/>
  <c r="L622" i="7"/>
  <c r="AF622" i="7" s="1"/>
  <c r="M554" i="7"/>
  <c r="AG554" i="7" s="1"/>
  <c r="L342" i="7"/>
  <c r="AF342" i="7" s="1"/>
  <c r="L992" i="7"/>
  <c r="AF992" i="7" s="1"/>
  <c r="L326" i="7"/>
  <c r="AF326" i="7" s="1"/>
  <c r="L238" i="7"/>
  <c r="L131" i="7"/>
  <c r="AF131" i="7" s="1"/>
  <c r="L844" i="7"/>
  <c r="AF844" i="7" s="1"/>
  <c r="L452" i="7"/>
  <c r="AF452" i="7" s="1"/>
  <c r="L963" i="7"/>
  <c r="AF963" i="7" s="1"/>
  <c r="L878" i="7"/>
  <c r="AF878" i="7" s="1"/>
  <c r="L569" i="7"/>
  <c r="AF569" i="7" s="1"/>
  <c r="L817" i="7"/>
  <c r="AF817" i="7" s="1"/>
  <c r="L797" i="7"/>
  <c r="L741" i="7"/>
  <c r="AF741" i="7" s="1"/>
  <c r="L701" i="7"/>
  <c r="AF701" i="7" s="1"/>
  <c r="L573" i="7"/>
  <c r="AF573" i="7" s="1"/>
  <c r="L493" i="7"/>
  <c r="AF493" i="7" s="1"/>
  <c r="L473" i="7"/>
  <c r="AF473" i="7" s="1"/>
  <c r="L453" i="7"/>
  <c r="AF453" i="7" s="1"/>
  <c r="L429" i="7"/>
  <c r="AF429" i="7" s="1"/>
  <c r="L409" i="7"/>
  <c r="L393" i="7"/>
  <c r="AF393" i="7" s="1"/>
  <c r="L377" i="7"/>
  <c r="AF377" i="7" s="1"/>
  <c r="L361" i="7"/>
  <c r="AF361" i="7" s="1"/>
  <c r="L345" i="7"/>
  <c r="AF345" i="7" s="1"/>
  <c r="L809" i="7"/>
  <c r="AF809" i="7" s="1"/>
  <c r="L347" i="7"/>
  <c r="AF347" i="7" s="1"/>
  <c r="L221" i="7"/>
  <c r="AF221" i="7" s="1"/>
  <c r="L860" i="7"/>
  <c r="L712" i="7"/>
  <c r="AF712" i="7" s="1"/>
  <c r="L495" i="7"/>
  <c r="L343" i="7"/>
  <c r="L198" i="7"/>
  <c r="AF198" i="7" s="1"/>
  <c r="L150" i="7"/>
  <c r="AF150" i="7" s="1"/>
  <c r="L730" i="7"/>
  <c r="AF730" i="7" s="1"/>
  <c r="L486" i="7"/>
  <c r="L386" i="7"/>
  <c r="AF386" i="7"/>
  <c r="L334" i="7"/>
  <c r="AF334" i="7"/>
  <c r="L298" i="7"/>
  <c r="AF298" i="7"/>
  <c r="L282" i="7"/>
  <c r="AF282" i="7"/>
  <c r="L258" i="7"/>
  <c r="AF258" i="7"/>
  <c r="L234" i="7"/>
  <c r="AF234" i="7"/>
  <c r="L218" i="7"/>
  <c r="AF218" i="7"/>
  <c r="L190" i="7"/>
  <c r="AF190" i="7"/>
  <c r="L98" i="7"/>
  <c r="AF98" i="7"/>
  <c r="L709" i="7"/>
  <c r="AF709" i="7"/>
  <c r="L433" i="7"/>
  <c r="AF433" i="7"/>
  <c r="L265" i="7"/>
  <c r="AF265" i="7"/>
  <c r="L213" i="7"/>
  <c r="AF213" i="7"/>
  <c r="L169" i="7"/>
  <c r="AF169" i="7"/>
  <c r="L85" i="7"/>
  <c r="AF85" i="7"/>
  <c r="L45" i="7"/>
  <c r="AF45" i="7"/>
  <c r="L444" i="7"/>
  <c r="AF444" i="7"/>
  <c r="L158" i="7"/>
  <c r="AF158" i="7"/>
  <c r="L70" i="7"/>
  <c r="AF70" i="7"/>
  <c r="L811" i="7"/>
  <c r="AF811" i="7"/>
  <c r="L497" i="7"/>
  <c r="AF497" i="7"/>
  <c r="L417" i="7"/>
  <c r="AF417" i="7"/>
  <c r="L137" i="7"/>
  <c r="AE137" i="7"/>
  <c r="L985" i="7"/>
  <c r="AF985" i="7"/>
  <c r="L947" i="7"/>
  <c r="AF947" i="7"/>
  <c r="L572" i="7"/>
  <c r="AF572" i="7"/>
  <c r="L951" i="7"/>
  <c r="AF951" i="7"/>
  <c r="L903" i="7"/>
  <c r="AF903" i="7"/>
  <c r="L887" i="7"/>
  <c r="AF887" i="7"/>
  <c r="L739" i="7"/>
  <c r="AF739" i="7"/>
  <c r="L99" i="7"/>
  <c r="AF99" i="7"/>
  <c r="L83" i="7"/>
  <c r="AF83" i="7"/>
  <c r="L67" i="7"/>
  <c r="AF67" i="7"/>
  <c r="L51" i="7"/>
  <c r="AF51" i="7"/>
  <c r="L35" i="7"/>
  <c r="AF35" i="7"/>
  <c r="L442" i="7"/>
  <c r="AF442" i="7"/>
  <c r="L382" i="7"/>
  <c r="AF382" i="7"/>
  <c r="L338" i="7"/>
  <c r="AF338" i="7"/>
  <c r="L306" i="7"/>
  <c r="AF306" i="7"/>
  <c r="L658" i="7"/>
  <c r="AF658" i="7"/>
  <c r="L337" i="7"/>
  <c r="AF337" i="7"/>
  <c r="L242" i="7"/>
  <c r="AF242" i="7"/>
  <c r="L146" i="7"/>
  <c r="AF146" i="7"/>
  <c r="L94" i="7"/>
  <c r="AF94" i="7"/>
  <c r="L30" i="7"/>
  <c r="AF30" i="7"/>
  <c r="L752" i="7"/>
  <c r="AF752" i="7"/>
  <c r="L644" i="7"/>
  <c r="AF644" i="7"/>
  <c r="L532" i="7"/>
  <c r="AF532" i="7"/>
  <c r="L372" i="7"/>
  <c r="AF372" i="7"/>
  <c r="L910" i="7"/>
  <c r="AF910" i="7"/>
  <c r="L922" i="7"/>
  <c r="AF922" i="7"/>
  <c r="L898" i="7"/>
  <c r="AF898" i="7"/>
  <c r="L694" i="7"/>
  <c r="AF694" i="7"/>
  <c r="L674" i="7"/>
  <c r="AF674" i="7"/>
  <c r="L654" i="7"/>
  <c r="AF654" i="7"/>
  <c r="L634" i="7"/>
  <c r="AF634" i="7"/>
  <c r="L614" i="7"/>
  <c r="AF614" i="7"/>
  <c r="L374" i="7"/>
  <c r="AF374" i="7"/>
  <c r="L114" i="7"/>
  <c r="L875" i="7"/>
  <c r="AF875" i="7" s="1"/>
  <c r="L502" i="7"/>
  <c r="L988" i="7"/>
  <c r="AF988" i="7"/>
  <c r="L420" i="7"/>
  <c r="AF420" i="7"/>
  <c r="L995" i="7"/>
  <c r="AF995" i="7"/>
  <c r="L931" i="7"/>
  <c r="AF931" i="7"/>
  <c r="L841" i="7"/>
  <c r="AF841" i="7"/>
  <c r="L805" i="7"/>
  <c r="AF805" i="7"/>
  <c r="L785" i="7"/>
  <c r="AF785" i="7"/>
  <c r="L749" i="7"/>
  <c r="AF749" i="7"/>
  <c r="L541" i="7"/>
  <c r="L505" i="7"/>
  <c r="AF505" i="7" s="1"/>
  <c r="L485" i="7"/>
  <c r="AF485" i="7" s="1"/>
  <c r="L461" i="7"/>
  <c r="AF461" i="7" s="1"/>
  <c r="L441" i="7"/>
  <c r="AF441" i="7" s="1"/>
  <c r="L421" i="7"/>
  <c r="AF421" i="7" s="1"/>
  <c r="L401" i="7"/>
  <c r="AF401" i="7" s="1"/>
  <c r="L385" i="7"/>
  <c r="AF385" i="7" s="1"/>
  <c r="L369" i="7"/>
  <c r="AF369" i="7" s="1"/>
  <c r="L353" i="7"/>
  <c r="AF353" i="7" s="1"/>
  <c r="L270" i="7"/>
  <c r="AF270" i="7" s="1"/>
  <c r="L174" i="7"/>
  <c r="AF174" i="7" s="1"/>
  <c r="L46" i="7"/>
  <c r="AF46" i="7" s="1"/>
  <c r="L748" i="7"/>
  <c r="AF748" i="7" s="1"/>
  <c r="L692" i="7"/>
  <c r="AF692" i="7" s="1"/>
  <c r="L111" i="7"/>
  <c r="L182" i="7"/>
  <c r="AF182" i="7"/>
  <c r="L74" i="7"/>
  <c r="AF74" i="7"/>
  <c r="L626" i="7"/>
  <c r="AF626" i="7"/>
  <c r="L402" i="7"/>
  <c r="AF402" i="7"/>
  <c r="L362" i="7"/>
  <c r="AF362" i="7"/>
  <c r="L310" i="7"/>
  <c r="AF310" i="7"/>
  <c r="L290" i="7"/>
  <c r="AF290" i="7"/>
  <c r="L266" i="7"/>
  <c r="AF266" i="7"/>
  <c r="L250" i="7"/>
  <c r="AF250" i="7"/>
  <c r="L226" i="7"/>
  <c r="AF226" i="7"/>
  <c r="L202" i="7"/>
  <c r="AF202" i="7"/>
  <c r="L162" i="7"/>
  <c r="AF162" i="7"/>
  <c r="L54" i="7"/>
  <c r="AF54" i="7"/>
  <c r="L481" i="7"/>
  <c r="AF481" i="7"/>
  <c r="L297" i="7"/>
  <c r="AF297" i="7"/>
  <c r="L233" i="7"/>
  <c r="AF233" i="7"/>
  <c r="L149" i="7"/>
  <c r="AF149" i="7"/>
  <c r="L77" i="7"/>
  <c r="AF77" i="7"/>
  <c r="L53" i="7"/>
  <c r="AF53" i="7"/>
  <c r="L29" i="7"/>
  <c r="AF29" i="7"/>
  <c r="L476" i="7"/>
  <c r="AF476" i="7"/>
  <c r="L412" i="7"/>
  <c r="AF412" i="7"/>
  <c r="L90" i="7"/>
  <c r="AF90" i="7"/>
  <c r="L58" i="7"/>
  <c r="AF58" i="7"/>
  <c r="L970" i="7"/>
  <c r="AF970" i="7"/>
  <c r="L938" i="7"/>
  <c r="AF938" i="7"/>
  <c r="L570" i="7"/>
  <c r="AF570" i="7"/>
  <c r="L704" i="7"/>
  <c r="AF704" i="7"/>
  <c r="M613" i="7"/>
  <c r="AG613" i="7"/>
  <c r="L888" i="7"/>
  <c r="AF888" i="7"/>
  <c r="M130" i="7"/>
  <c r="L983" i="7"/>
  <c r="AF983" i="7" s="1"/>
  <c r="L919" i="7"/>
  <c r="L603" i="7"/>
  <c r="AF603" i="7" s="1"/>
  <c r="L880" i="7"/>
  <c r="L628" i="7"/>
  <c r="L916" i="7"/>
  <c r="AF916" i="7" s="1"/>
  <c r="L508" i="7"/>
  <c r="AF508" i="7" s="1"/>
  <c r="L653" i="7"/>
  <c r="AF653" i="7" s="1"/>
  <c r="L621" i="7"/>
  <c r="AF621" i="7" s="1"/>
  <c r="M509" i="7"/>
  <c r="AG509" i="7" s="1"/>
  <c r="L932" i="7"/>
  <c r="L641" i="7"/>
  <c r="AF641" i="7"/>
  <c r="L999" i="7"/>
  <c r="M811" i="7"/>
  <c r="AG811" i="7" s="1"/>
  <c r="M422" i="7"/>
  <c r="AG422" i="7" s="1"/>
  <c r="M745" i="7"/>
  <c r="AG745" i="7" s="1"/>
  <c r="M351" i="7"/>
  <c r="AG351" i="7" s="1"/>
  <c r="L990" i="7"/>
  <c r="AF990" i="7" s="1"/>
  <c r="L890" i="7"/>
  <c r="AF890" i="7" s="1"/>
  <c r="L842" i="7"/>
  <c r="L991" i="7"/>
  <c r="AF991" i="7"/>
  <c r="L975" i="7"/>
  <c r="L959" i="7"/>
  <c r="AF959" i="7" s="1"/>
  <c r="L943" i="7"/>
  <c r="AF943" i="7" s="1"/>
  <c r="L684" i="7"/>
  <c r="L847" i="7"/>
  <c r="AF847" i="7"/>
  <c r="L542" i="7"/>
  <c r="AF542" i="7"/>
  <c r="L544" i="7"/>
  <c r="AF544" i="7" s="1"/>
  <c r="L1002" i="7"/>
  <c r="L681" i="7"/>
  <c r="AF681" i="7" s="1"/>
  <c r="L661" i="7"/>
  <c r="AF661" i="7" s="1"/>
  <c r="L609" i="7"/>
  <c r="AF609" i="7" s="1"/>
  <c r="L863" i="7"/>
  <c r="L599" i="7"/>
  <c r="AF599" i="7"/>
  <c r="L591" i="7"/>
  <c r="AF591" i="7"/>
  <c r="L648" i="7"/>
  <c r="AF648" i="7"/>
  <c r="L958" i="7"/>
  <c r="AF958" i="7"/>
  <c r="L528" i="7"/>
  <c r="AF528" i="7"/>
  <c r="L586" i="7"/>
  <c r="AF586" i="7"/>
  <c r="L518" i="7"/>
  <c r="AF518" i="7"/>
  <c r="M534" i="7"/>
  <c r="AG534" i="7"/>
  <c r="L696" i="7"/>
  <c r="AF696" i="7"/>
  <c r="L580" i="7"/>
  <c r="AF580" i="7"/>
  <c r="L556" i="7"/>
  <c r="AF556" i="7"/>
  <c r="M769" i="7"/>
  <c r="M123" i="7"/>
  <c r="AG123" i="7" s="1"/>
  <c r="L998" i="7"/>
  <c r="AF998" i="7" s="1"/>
  <c r="L986" i="7"/>
  <c r="L926" i="7"/>
  <c r="L906" i="7"/>
  <c r="AF906" i="7" s="1"/>
  <c r="L582" i="7"/>
  <c r="AF582" i="7" s="1"/>
  <c r="L996" i="7"/>
  <c r="L980" i="7"/>
  <c r="L924" i="7"/>
  <c r="AF924" i="7" s="1"/>
  <c r="L908" i="7"/>
  <c r="L680" i="7"/>
  <c r="L548" i="7"/>
  <c r="AF548" i="7"/>
  <c r="L705" i="7"/>
  <c r="AF705" i="7"/>
  <c r="L577" i="7"/>
  <c r="AF577" i="7"/>
  <c r="M557" i="7"/>
  <c r="AG557" i="7"/>
  <c r="M525" i="7"/>
  <c r="AG525" i="7"/>
  <c r="L892" i="7"/>
  <c r="AF892" i="7"/>
  <c r="L876" i="7"/>
  <c r="AF876" i="7"/>
  <c r="L840" i="7"/>
  <c r="M965" i="7"/>
  <c r="AG965" i="7"/>
  <c r="L313" i="7"/>
  <c r="AF313" i="7"/>
  <c r="L803" i="7"/>
  <c r="AF803" i="7"/>
  <c r="L711" i="7"/>
  <c r="AF711" i="7"/>
  <c r="M671" i="7"/>
  <c r="AG671" i="7"/>
  <c r="L483" i="7"/>
  <c r="AF483" i="7"/>
  <c r="L439" i="7"/>
  <c r="AF439" i="7"/>
  <c r="L395" i="7"/>
  <c r="AF395" i="7" s="1"/>
  <c r="L363" i="7"/>
  <c r="AF363" i="7"/>
  <c r="M331" i="7"/>
  <c r="AG331" i="7"/>
  <c r="M279" i="7"/>
  <c r="AG279" i="7"/>
  <c r="M231" i="7"/>
  <c r="AG231" i="7" s="1"/>
  <c r="L466" i="7"/>
  <c r="AF466" i="7"/>
  <c r="M306" i="7"/>
  <c r="AG306" i="7"/>
  <c r="M600" i="7"/>
  <c r="AG600" i="7" s="1"/>
  <c r="M340" i="7"/>
  <c r="AG340" i="7"/>
  <c r="M212" i="7"/>
  <c r="AG212" i="7"/>
  <c r="M987" i="7"/>
  <c r="AG987" i="7"/>
  <c r="L758" i="7"/>
  <c r="AF758" i="7"/>
  <c r="L283" i="7"/>
  <c r="AF283" i="7"/>
  <c r="L155" i="7"/>
  <c r="AF155" i="7"/>
  <c r="M662" i="7"/>
  <c r="AG662" i="7"/>
  <c r="M630" i="7"/>
  <c r="AG630" i="7"/>
  <c r="M249" i="7"/>
  <c r="AG249" i="7"/>
  <c r="M57" i="7"/>
  <c r="AG57" i="7"/>
  <c r="L348" i="7"/>
  <c r="AF348" i="7"/>
  <c r="L147" i="7"/>
  <c r="AF147" i="7"/>
  <c r="M913" i="7"/>
  <c r="AG913" i="7"/>
  <c r="M905" i="7"/>
  <c r="AG905" i="7"/>
  <c r="M881" i="7"/>
  <c r="AG881" i="7"/>
  <c r="M873" i="7"/>
  <c r="AG873" i="7"/>
  <c r="M865" i="7"/>
  <c r="AG865" i="7"/>
  <c r="L825" i="7"/>
  <c r="AF825" i="7"/>
  <c r="L753" i="7"/>
  <c r="AF753" i="7"/>
  <c r="L737" i="7"/>
  <c r="AF737" i="7"/>
  <c r="M717" i="7"/>
  <c r="AG717" i="7"/>
  <c r="L649" i="7"/>
  <c r="AF649" i="7"/>
  <c r="N613" i="7"/>
  <c r="M581" i="7"/>
  <c r="AG581" i="7" s="1"/>
  <c r="M505" i="7"/>
  <c r="AG505" i="7" s="1"/>
  <c r="M493" i="7"/>
  <c r="AG493" i="7" s="1"/>
  <c r="M421" i="7"/>
  <c r="AG421" i="7" s="1"/>
  <c r="M369" i="7"/>
  <c r="AG369" i="7" s="1"/>
  <c r="M353" i="7"/>
  <c r="M345" i="7"/>
  <c r="AG345" i="7" s="1"/>
  <c r="L333" i="7"/>
  <c r="AF333" i="7" s="1"/>
  <c r="M889" i="7"/>
  <c r="AG889" i="7" s="1"/>
  <c r="M703" i="7"/>
  <c r="AG703" i="7" s="1"/>
  <c r="M299" i="7"/>
  <c r="AG299" i="7" s="1"/>
  <c r="M253" i="7"/>
  <c r="AG253" i="7" s="1"/>
  <c r="M206" i="7"/>
  <c r="AG206" i="7" s="1"/>
  <c r="M153" i="7"/>
  <c r="AG153" i="7" s="1"/>
  <c r="M78" i="7"/>
  <c r="AG78" i="7" s="1"/>
  <c r="M720" i="7"/>
  <c r="AG720" i="7" s="1"/>
  <c r="M195" i="7"/>
  <c r="AG195" i="7"/>
  <c r="M50" i="7"/>
  <c r="AG50" i="7" s="1"/>
  <c r="M394" i="7"/>
  <c r="AG394" i="7" s="1"/>
  <c r="M370" i="7"/>
  <c r="AG370" i="7" s="1"/>
  <c r="M354" i="7"/>
  <c r="AG354" i="7"/>
  <c r="M318" i="7"/>
  <c r="AG318" i="7" s="1"/>
  <c r="M302" i="7"/>
  <c r="AG302" i="7" s="1"/>
  <c r="M286" i="7"/>
  <c r="AG286" i="7" s="1"/>
  <c r="M278" i="7"/>
  <c r="AG278" i="7" s="1"/>
  <c r="M222" i="7"/>
  <c r="AG222" i="7" s="1"/>
  <c r="M194" i="7"/>
  <c r="AG194" i="7" s="1"/>
  <c r="M225" i="7"/>
  <c r="AG225" i="7" s="1"/>
  <c r="M181" i="7"/>
  <c r="AG181" i="7"/>
  <c r="M208" i="7"/>
  <c r="AG208" i="7" s="1"/>
  <c r="M176" i="7"/>
  <c r="AG176" i="7" s="1"/>
  <c r="M144" i="7"/>
  <c r="AG144" i="7" s="1"/>
  <c r="M132" i="7"/>
  <c r="AG132" i="7" s="1"/>
  <c r="M100" i="7"/>
  <c r="AG100" i="7" s="1"/>
  <c r="M92" i="7"/>
  <c r="AG92" i="7" s="1"/>
  <c r="M84" i="7"/>
  <c r="AG84" i="7" s="1"/>
  <c r="M68" i="7"/>
  <c r="AG68" i="7" s="1"/>
  <c r="M60" i="7"/>
  <c r="AG60" i="7" s="1"/>
  <c r="M44" i="7"/>
  <c r="AG44" i="7" s="1"/>
  <c r="M36" i="7"/>
  <c r="AG36" i="7" s="1"/>
  <c r="M989" i="7"/>
  <c r="AG989" i="7" s="1"/>
  <c r="M1001" i="7"/>
  <c r="AG1001" i="7" s="1"/>
  <c r="M968" i="7"/>
  <c r="AG968" i="7" s="1"/>
  <c r="L579" i="7"/>
  <c r="AF579" i="7" s="1"/>
  <c r="M426" i="7"/>
  <c r="AG426" i="7" s="1"/>
  <c r="L127" i="7"/>
  <c r="AF127" i="7" s="1"/>
  <c r="M903" i="7"/>
  <c r="AG903" i="7"/>
  <c r="M879" i="7"/>
  <c r="AG879" i="7" s="1"/>
  <c r="L855" i="7"/>
  <c r="AF855" i="7"/>
  <c r="L807" i="7"/>
  <c r="AF807" i="7" s="1"/>
  <c r="L751" i="7"/>
  <c r="AF751" i="7" s="1"/>
  <c r="L731" i="7"/>
  <c r="AF731" i="7" s="1"/>
  <c r="L723" i="7"/>
  <c r="AF723" i="7"/>
  <c r="L707" i="7"/>
  <c r="AF707" i="7"/>
  <c r="L567" i="7"/>
  <c r="AF567" i="7" s="1"/>
  <c r="L559" i="7"/>
  <c r="AF559" i="7" s="1"/>
  <c r="L551" i="7"/>
  <c r="AF551" i="7"/>
  <c r="L543" i="7"/>
  <c r="AF543" i="7"/>
  <c r="L535" i="7"/>
  <c r="AF535" i="7" s="1"/>
  <c r="L527" i="7"/>
  <c r="AF527" i="7" s="1"/>
  <c r="L519" i="7"/>
  <c r="AF519" i="7"/>
  <c r="L487" i="7"/>
  <c r="AF487" i="7" s="1"/>
  <c r="L467" i="7"/>
  <c r="AF467" i="7" s="1"/>
  <c r="L423" i="7"/>
  <c r="AF423" i="7"/>
  <c r="M415" i="7"/>
  <c r="AG415" i="7" s="1"/>
  <c r="L335" i="7"/>
  <c r="AF335" i="7" s="1"/>
  <c r="L319" i="7"/>
  <c r="AF319" i="7"/>
  <c r="L311" i="7"/>
  <c r="AF311" i="7" s="1"/>
  <c r="L303" i="7"/>
  <c r="AF303" i="7" s="1"/>
  <c r="M143" i="7"/>
  <c r="AG143" i="7"/>
  <c r="M99" i="7"/>
  <c r="AG99" i="7"/>
  <c r="M75" i="7"/>
  <c r="M43" i="7"/>
  <c r="AG43" i="7" s="1"/>
  <c r="M35" i="7"/>
  <c r="AG35" i="7"/>
  <c r="L514" i="7"/>
  <c r="AF514" i="7"/>
  <c r="L494" i="7"/>
  <c r="AF494" i="7" s="1"/>
  <c r="L418" i="7"/>
  <c r="AF418" i="7" s="1"/>
  <c r="M305" i="7"/>
  <c r="AG305" i="7"/>
  <c r="M274" i="7"/>
  <c r="AG274" i="7"/>
  <c r="M235" i="7"/>
  <c r="AG235" i="7" s="1"/>
  <c r="M210" i="7"/>
  <c r="AG210" i="7" s="1"/>
  <c r="M157" i="7"/>
  <c r="AG157" i="7"/>
  <c r="M73" i="7"/>
  <c r="AG73" i="7"/>
  <c r="M41" i="7"/>
  <c r="AG41" i="7" s="1"/>
  <c r="L972" i="7"/>
  <c r="AF972" i="7" s="1"/>
  <c r="L912" i="7"/>
  <c r="AF912" i="7"/>
  <c r="L868" i="7"/>
  <c r="AF868" i="7" s="1"/>
  <c r="L740" i="7"/>
  <c r="AF740" i="7"/>
  <c r="L616" i="7"/>
  <c r="AF616" i="7"/>
  <c r="L552" i="7"/>
  <c r="AF552" i="7" s="1"/>
  <c r="L524" i="7"/>
  <c r="AF524" i="7" s="1"/>
  <c r="M976" i="7"/>
  <c r="AG976" i="7"/>
  <c r="L793" i="7"/>
  <c r="AF793" i="7"/>
  <c r="L237" i="7"/>
  <c r="AF237" i="7" s="1"/>
  <c r="L187" i="7"/>
  <c r="AF187" i="7" s="1"/>
  <c r="L978" i="7"/>
  <c r="AF978" i="7"/>
  <c r="L966" i="7"/>
  <c r="AF966" i="7"/>
  <c r="L946" i="7"/>
  <c r="L934" i="7"/>
  <c r="AF934" i="7" s="1"/>
  <c r="L850" i="7"/>
  <c r="AF850" i="7"/>
  <c r="L834" i="7"/>
  <c r="AF834" i="7"/>
  <c r="L818" i="7"/>
  <c r="AF818" i="7" s="1"/>
  <c r="L782" i="7"/>
  <c r="AF782" i="7" s="1"/>
  <c r="L766" i="7"/>
  <c r="AF766" i="7"/>
  <c r="L726" i="7"/>
  <c r="AF726" i="7"/>
  <c r="L710" i="7"/>
  <c r="AF710" i="7" s="1"/>
  <c r="L602" i="7"/>
  <c r="AF602" i="7" s="1"/>
  <c r="L578" i="7"/>
  <c r="AF578" i="7"/>
  <c r="L562" i="7"/>
  <c r="AF562" i="7"/>
  <c r="L546" i="7"/>
  <c r="AF546" i="7" s="1"/>
  <c r="M640" i="7"/>
  <c r="AG640" i="7" s="1"/>
  <c r="L884" i="7"/>
  <c r="AF884" i="7"/>
  <c r="L856" i="7"/>
  <c r="AF856" i="7"/>
  <c r="M828" i="7"/>
  <c r="AG828" i="7" s="1"/>
  <c r="M788" i="7"/>
  <c r="AG788" i="7" s="1"/>
  <c r="L716" i="7"/>
  <c r="AF716" i="7"/>
  <c r="L664" i="7"/>
  <c r="AF664" i="7"/>
  <c r="M596" i="7"/>
  <c r="AG596" i="7" s="1"/>
  <c r="L560" i="7"/>
  <c r="AF560" i="7" s="1"/>
  <c r="L516" i="7"/>
  <c r="AF516" i="7"/>
  <c r="M420" i="7"/>
  <c r="AG420" i="7" s="1"/>
  <c r="M388" i="7"/>
  <c r="AG388" i="7"/>
  <c r="M324" i="7"/>
  <c r="AG324" i="7"/>
  <c r="M300" i="7"/>
  <c r="AG300" i="7" s="1"/>
  <c r="M260" i="7"/>
  <c r="AG260" i="7" s="1"/>
  <c r="M204" i="7"/>
  <c r="AG204" i="7"/>
  <c r="M172" i="7"/>
  <c r="AG172" i="7"/>
  <c r="M120" i="7"/>
  <c r="AG120" i="7" s="1"/>
  <c r="M920" i="7"/>
  <c r="AG920" i="7" s="1"/>
  <c r="M359" i="7"/>
  <c r="AG359" i="7"/>
  <c r="L293" i="7"/>
  <c r="AF293" i="7"/>
  <c r="L261" i="7"/>
  <c r="AF261" i="7" s="1"/>
  <c r="L229" i="7"/>
  <c r="AF229" i="7" s="1"/>
  <c r="L179" i="7"/>
  <c r="AF179" i="7"/>
  <c r="L138" i="7"/>
  <c r="AF138" i="7"/>
  <c r="M107" i="7"/>
  <c r="AG107" i="7" s="1"/>
  <c r="L957" i="7"/>
  <c r="AF957" i="7" s="1"/>
  <c r="L949" i="7"/>
  <c r="AF949" i="7"/>
  <c r="L941" i="7"/>
  <c r="AF941" i="7"/>
  <c r="L933" i="7"/>
  <c r="L925" i="7"/>
  <c r="AF925" i="7" s="1"/>
  <c r="L853" i="7"/>
  <c r="AF853" i="7"/>
  <c r="M841" i="7"/>
  <c r="AG841" i="7"/>
  <c r="M833" i="7"/>
  <c r="AG833" i="7" s="1"/>
  <c r="M789" i="7"/>
  <c r="AG789" i="7" s="1"/>
  <c r="L761" i="7"/>
  <c r="AF761" i="7"/>
  <c r="M725" i="7"/>
  <c r="AG725" i="7"/>
  <c r="L697" i="7"/>
  <c r="AF697" i="7" s="1"/>
  <c r="L689" i="7"/>
  <c r="AF689" i="7" s="1"/>
  <c r="L669" i="7"/>
  <c r="AF669" i="7"/>
  <c r="L645" i="7"/>
  <c r="AF645" i="7"/>
  <c r="L625" i="7"/>
  <c r="AF625" i="7" s="1"/>
  <c r="M617" i="7"/>
  <c r="AG617" i="7" s="1"/>
  <c r="L605" i="7"/>
  <c r="AF605" i="7"/>
  <c r="L597" i="7"/>
  <c r="AF597" i="7"/>
  <c r="L589" i="7"/>
  <c r="L565" i="7"/>
  <c r="AF565" i="7" s="1"/>
  <c r="L549" i="7"/>
  <c r="AF549" i="7"/>
  <c r="L533" i="7"/>
  <c r="AF533" i="7"/>
  <c r="L517" i="7"/>
  <c r="AF517" i="7" s="1"/>
  <c r="M291" i="7"/>
  <c r="AG291" i="7" s="1"/>
  <c r="M198" i="7"/>
  <c r="AG198" i="7"/>
  <c r="M182" i="7"/>
  <c r="AG182" i="7"/>
  <c r="M150" i="7"/>
  <c r="AG150" i="7" s="1"/>
  <c r="L526" i="7"/>
  <c r="AF526" i="7" s="1"/>
  <c r="M34" i="7"/>
  <c r="AG34" i="7"/>
  <c r="M733" i="7"/>
  <c r="M417" i="7"/>
  <c r="AG417" i="7" s="1"/>
  <c r="M149" i="7"/>
  <c r="AG149" i="7"/>
  <c r="M117" i="7"/>
  <c r="AG117" i="7" s="1"/>
  <c r="M105" i="7"/>
  <c r="AG105" i="7" s="1"/>
  <c r="M77" i="7"/>
  <c r="AG77" i="7"/>
  <c r="M65" i="7"/>
  <c r="AG65" i="7"/>
  <c r="M45" i="7"/>
  <c r="AG45" i="7" s="1"/>
  <c r="M33" i="7"/>
  <c r="AG33" i="7" s="1"/>
  <c r="M492" i="7"/>
  <c r="AG492" i="7"/>
  <c r="M460" i="7"/>
  <c r="AG460" i="7"/>
  <c r="M428" i="7"/>
  <c r="M106" i="7"/>
  <c r="AG106" i="7" s="1"/>
  <c r="M997" i="7"/>
  <c r="AG997" i="7" s="1"/>
  <c r="M979" i="7"/>
  <c r="AG979" i="7" s="1"/>
  <c r="L724" i="7"/>
  <c r="AF724" i="7"/>
  <c r="L241" i="7"/>
  <c r="AF241" i="7"/>
  <c r="L115" i="7"/>
  <c r="L783" i="7"/>
  <c r="AF783" i="7"/>
  <c r="M687" i="7"/>
  <c r="AG687" i="7"/>
  <c r="M659" i="7"/>
  <c r="AG659" i="7" s="1"/>
  <c r="M619" i="7"/>
  <c r="AG619" i="7" s="1"/>
  <c r="L503" i="7"/>
  <c r="AF503" i="7" s="1"/>
  <c r="L419" i="7"/>
  <c r="AF419" i="7"/>
  <c r="L387" i="7"/>
  <c r="AF387" i="7"/>
  <c r="L355" i="7"/>
  <c r="AF355" i="7"/>
  <c r="M323" i="7"/>
  <c r="AG323" i="7" s="1"/>
  <c r="M215" i="7"/>
  <c r="AG215" i="7"/>
  <c r="M151" i="7"/>
  <c r="AG151" i="7"/>
  <c r="L434" i="7"/>
  <c r="AF434" i="7"/>
  <c r="M465" i="7"/>
  <c r="AG465" i="7" s="1"/>
  <c r="M780" i="7"/>
  <c r="AG780" i="7"/>
  <c r="M252" i="7"/>
  <c r="AG252" i="7"/>
  <c r="M148" i="7"/>
  <c r="AG148" i="7" s="1"/>
  <c r="M896" i="7"/>
  <c r="AG896" i="7"/>
  <c r="M970" i="7"/>
  <c r="AG970" i="7"/>
  <c r="M898" i="7"/>
  <c r="AG898" i="7"/>
  <c r="M862" i="7"/>
  <c r="AG862" i="7" s="1"/>
  <c r="L826" i="7"/>
  <c r="AF826" i="7"/>
  <c r="L790" i="7"/>
  <c r="AF790" i="7"/>
  <c r="L734" i="7"/>
  <c r="AF734" i="7"/>
  <c r="M706" i="7"/>
  <c r="AG706" i="7" s="1"/>
  <c r="M682" i="7"/>
  <c r="AG682" i="7"/>
  <c r="M691" i="7"/>
  <c r="AG691" i="7"/>
  <c r="L756" i="7"/>
  <c r="AF756" i="7"/>
  <c r="M604" i="7"/>
  <c r="AG604" i="7" s="1"/>
  <c r="M700" i="7"/>
  <c r="AG700" i="7"/>
  <c r="L463" i="7"/>
  <c r="AF463" i="7"/>
  <c r="L787" i="7"/>
  <c r="AF787" i="7"/>
  <c r="L775" i="7"/>
  <c r="AF775" i="7"/>
  <c r="M695" i="7"/>
  <c r="AG695" i="7"/>
  <c r="M667" i="7"/>
  <c r="AG667" i="7" s="1"/>
  <c r="M643" i="7"/>
  <c r="AG643" i="7"/>
  <c r="M611" i="7"/>
  <c r="AG611" i="7"/>
  <c r="L451" i="7"/>
  <c r="AF451" i="7"/>
  <c r="M271" i="7"/>
  <c r="AG271" i="7" s="1"/>
  <c r="M223" i="7"/>
  <c r="AG223" i="7"/>
  <c r="L462" i="7"/>
  <c r="AF462" i="7" s="1"/>
  <c r="L450" i="7"/>
  <c r="AF450" i="7"/>
  <c r="L430" i="7"/>
  <c r="AF430" i="7" s="1"/>
  <c r="M406" i="7"/>
  <c r="AG406" i="7"/>
  <c r="M366" i="7"/>
  <c r="AG366" i="7" s="1"/>
  <c r="M346" i="7"/>
  <c r="AG346" i="7"/>
  <c r="M330" i="7"/>
  <c r="AG330" i="7" s="1"/>
  <c r="M314" i="7"/>
  <c r="AG314" i="7"/>
  <c r="M109" i="7"/>
  <c r="AG109" i="7" s="1"/>
  <c r="M904" i="7"/>
  <c r="AG904" i="7"/>
  <c r="M812" i="7"/>
  <c r="AG812" i="7" s="1"/>
  <c r="M796" i="7"/>
  <c r="AG796" i="7"/>
  <c r="M728" i="7"/>
  <c r="AG728" i="7" s="1"/>
  <c r="M644" i="7"/>
  <c r="AG644" i="7"/>
  <c r="M588" i="7"/>
  <c r="AG588" i="7" s="1"/>
  <c r="M484" i="7"/>
  <c r="AG484" i="7"/>
  <c r="M468" i="7"/>
  <c r="AG468" i="7" s="1"/>
  <c r="M436" i="7"/>
  <c r="AG436" i="7" s="1"/>
  <c r="M396" i="7"/>
  <c r="AG396" i="7" s="1"/>
  <c r="M364" i="7"/>
  <c r="AG364" i="7"/>
  <c r="M308" i="7"/>
  <c r="AG308" i="7" s="1"/>
  <c r="M292" i="7"/>
  <c r="AG292" i="7"/>
  <c r="M268" i="7"/>
  <c r="AG268" i="7" s="1"/>
  <c r="M228" i="7"/>
  <c r="AG228" i="7"/>
  <c r="M164" i="7"/>
  <c r="AG164" i="7" s="1"/>
  <c r="M136" i="7"/>
  <c r="AG136" i="7"/>
  <c r="L269" i="7"/>
  <c r="AF269" i="7" s="1"/>
  <c r="L142" i="7"/>
  <c r="AF142" i="7"/>
  <c r="L886" i="7"/>
  <c r="AF886" i="7" s="1"/>
  <c r="L810" i="7"/>
  <c r="AF810" i="7"/>
  <c r="L802" i="7"/>
  <c r="AF802" i="7" s="1"/>
  <c r="M746" i="7"/>
  <c r="AG746" i="7"/>
  <c r="M738" i="7"/>
  <c r="AG738" i="7" s="1"/>
  <c r="M666" i="7"/>
  <c r="AG666" i="7" s="1"/>
  <c r="M654" i="7"/>
  <c r="AG654" i="7"/>
  <c r="M634" i="7"/>
  <c r="AG634" i="7" s="1"/>
  <c r="M598" i="7"/>
  <c r="AG598" i="7"/>
  <c r="M550" i="7"/>
  <c r="AG550" i="7" s="1"/>
  <c r="L498" i="7"/>
  <c r="AF498" i="7"/>
  <c r="L478" i="7"/>
  <c r="AF478" i="7" s="1"/>
  <c r="M342" i="7"/>
  <c r="AG342" i="7"/>
  <c r="M875" i="7"/>
  <c r="AG875" i="7" s="1"/>
  <c r="M267" i="7"/>
  <c r="AG267" i="7"/>
  <c r="M171" i="7"/>
  <c r="AG171" i="7"/>
  <c r="M89" i="7"/>
  <c r="AG89" i="7" s="1"/>
  <c r="M924" i="7"/>
  <c r="AG924" i="7"/>
  <c r="M652" i="7"/>
  <c r="AG652" i="7" s="1"/>
  <c r="M963" i="7"/>
  <c r="AG963" i="7"/>
  <c r="M458" i="7"/>
  <c r="AG458" i="7" s="1"/>
  <c r="L289" i="7"/>
  <c r="AF289" i="7"/>
  <c r="L257" i="7"/>
  <c r="AF257" i="7" s="1"/>
  <c r="L211" i="7"/>
  <c r="AF211" i="7"/>
  <c r="L135" i="7"/>
  <c r="AF135" i="7" s="1"/>
  <c r="M917" i="7"/>
  <c r="AG917" i="7"/>
  <c r="M901" i="7"/>
  <c r="AG901" i="7" s="1"/>
  <c r="M885" i="7"/>
  <c r="AG885" i="7"/>
  <c r="M877" i="7"/>
  <c r="AG877" i="7" s="1"/>
  <c r="L845" i="7"/>
  <c r="AF845" i="7"/>
  <c r="L837" i="7"/>
  <c r="AF837" i="7" s="1"/>
  <c r="L821" i="7"/>
  <c r="AF821" i="7"/>
  <c r="M805" i="7"/>
  <c r="AG805" i="7" s="1"/>
  <c r="L713" i="7"/>
  <c r="AF713" i="7" s="1"/>
  <c r="L673" i="7"/>
  <c r="AF673" i="7"/>
  <c r="M665" i="7"/>
  <c r="AG665" i="7" s="1"/>
  <c r="L629" i="7"/>
  <c r="AF629" i="7"/>
  <c r="M577" i="7"/>
  <c r="AG577" i="7" s="1"/>
  <c r="M501" i="7"/>
  <c r="AG501" i="7"/>
  <c r="M489" i="7"/>
  <c r="AG489" i="7" s="1"/>
  <c r="M469" i="7"/>
  <c r="AG469" i="7"/>
  <c r="M457" i="7"/>
  <c r="AG457" i="7" s="1"/>
  <c r="M437" i="7"/>
  <c r="AG437" i="7"/>
  <c r="M425" i="7"/>
  <c r="AG425" i="7" s="1"/>
  <c r="M405" i="7"/>
  <c r="AG405" i="7"/>
  <c r="M397" i="7"/>
  <c r="AG397" i="7" s="1"/>
  <c r="M381" i="7"/>
  <c r="AG381" i="7"/>
  <c r="M373" i="7"/>
  <c r="AG373" i="7" s="1"/>
  <c r="M365" i="7"/>
  <c r="AG365" i="7"/>
  <c r="M341" i="7"/>
  <c r="AG341" i="7" s="1"/>
  <c r="L317" i="7"/>
  <c r="AF317" i="7"/>
  <c r="M928" i="7"/>
  <c r="AG928" i="7" s="1"/>
  <c r="M46" i="7"/>
  <c r="AG46" i="7"/>
  <c r="M876" i="7"/>
  <c r="AG876" i="7"/>
  <c r="L772" i="7"/>
  <c r="AF772" i="7" s="1"/>
  <c r="M748" i="7"/>
  <c r="AG748" i="7" s="1"/>
  <c r="M712" i="7"/>
  <c r="AG712" i="7"/>
  <c r="M907" i="7"/>
  <c r="AG907" i="7"/>
  <c r="M259" i="7"/>
  <c r="M131" i="7"/>
  <c r="AG131" i="7" s="1"/>
  <c r="M122" i="7"/>
  <c r="AG122" i="7"/>
  <c r="M74" i="7"/>
  <c r="AG74" i="7"/>
  <c r="M642" i="7"/>
  <c r="AG642" i="7" s="1"/>
  <c r="M610" i="7"/>
  <c r="AG610" i="7" s="1"/>
  <c r="L522" i="7"/>
  <c r="AF522" i="7"/>
  <c r="M386" i="7"/>
  <c r="AG386" i="7"/>
  <c r="M362" i="7"/>
  <c r="AG362" i="7" s="1"/>
  <c r="M334" i="7"/>
  <c r="AG334" i="7" s="1"/>
  <c r="M310" i="7"/>
  <c r="AG310" i="7"/>
  <c r="M258" i="7"/>
  <c r="AG258" i="7"/>
  <c r="M250" i="7"/>
  <c r="AG250" i="7" s="1"/>
  <c r="M234" i="7"/>
  <c r="AG234" i="7" s="1"/>
  <c r="M226" i="7"/>
  <c r="AG226" i="7"/>
  <c r="M218" i="7"/>
  <c r="AG218" i="7"/>
  <c r="M245" i="7"/>
  <c r="M161" i="7"/>
  <c r="AG161" i="7" s="1"/>
  <c r="M216" i="7"/>
  <c r="AG216" i="7"/>
  <c r="M200" i="7"/>
  <c r="AG200" i="7" s="1"/>
  <c r="M184" i="7"/>
  <c r="AG184" i="7" s="1"/>
  <c r="M168" i="7"/>
  <c r="AG168" i="7"/>
  <c r="M152" i="7"/>
  <c r="AG152" i="7"/>
  <c r="M128" i="7"/>
  <c r="AG128" i="7" s="1"/>
  <c r="M116" i="7"/>
  <c r="AG116" i="7" s="1"/>
  <c r="M108" i="7"/>
  <c r="AG108" i="7"/>
  <c r="M96" i="7"/>
  <c r="AG96" i="7"/>
  <c r="M88" i="7"/>
  <c r="M80" i="7"/>
  <c r="AG80" i="7" s="1"/>
  <c r="M72" i="7"/>
  <c r="AG72" i="7"/>
  <c r="M64" i="7"/>
  <c r="AG64" i="7"/>
  <c r="M56" i="7"/>
  <c r="AG56" i="7" s="1"/>
  <c r="M48" i="7"/>
  <c r="AG48" i="7" s="1"/>
  <c r="M32" i="7"/>
  <c r="AG32" i="7"/>
  <c r="M936" i="7"/>
  <c r="AG936" i="7" s="1"/>
  <c r="N375" i="7"/>
  <c r="L177" i="7"/>
  <c r="AF177" i="7"/>
  <c r="L815" i="7"/>
  <c r="AF815" i="7" s="1"/>
  <c r="M699" i="7"/>
  <c r="AG699" i="7"/>
  <c r="M627" i="7"/>
  <c r="AG627" i="7" s="1"/>
  <c r="M607" i="7"/>
  <c r="AG607" i="7"/>
  <c r="L459" i="7"/>
  <c r="AF459" i="7" s="1"/>
  <c r="L403" i="7"/>
  <c r="AF403" i="7"/>
  <c r="L379" i="7"/>
  <c r="AF379" i="7" s="1"/>
  <c r="M315" i="7"/>
  <c r="AG315" i="7" s="1"/>
  <c r="M263" i="7"/>
  <c r="AG263" i="7"/>
  <c r="M167" i="7"/>
  <c r="AG167" i="7" s="1"/>
  <c r="L482" i="7"/>
  <c r="AF482" i="7"/>
  <c r="M398" i="7"/>
  <c r="AG398" i="7"/>
  <c r="L309" i="7"/>
  <c r="AF309" i="7" s="1"/>
  <c r="M378" i="7"/>
  <c r="AG378" i="7"/>
  <c r="M752" i="7"/>
  <c r="AG752" i="7" s="1"/>
  <c r="L668" i="7"/>
  <c r="AF668" i="7"/>
  <c r="M580" i="7"/>
  <c r="AG580" i="7" s="1"/>
  <c r="M380" i="7"/>
  <c r="AG380" i="7"/>
  <c r="M180" i="7"/>
  <c r="AG180" i="7"/>
  <c r="M944" i="7"/>
  <c r="AG944" i="7" s="1"/>
  <c r="N351" i="7"/>
  <c r="L205" i="7"/>
  <c r="AF205" i="7" s="1"/>
  <c r="M958" i="7"/>
  <c r="AG958" i="7"/>
  <c r="L798" i="7"/>
  <c r="AF798" i="7"/>
  <c r="L774" i="7"/>
  <c r="AF774" i="7" s="1"/>
  <c r="L750" i="7"/>
  <c r="AF750" i="7" s="1"/>
  <c r="M722" i="7"/>
  <c r="AG722" i="7"/>
  <c r="M714" i="7"/>
  <c r="AG714" i="7"/>
  <c r="M690" i="7"/>
  <c r="M670" i="7"/>
  <c r="AG670" i="7" s="1"/>
  <c r="M606" i="7"/>
  <c r="AG606" i="7"/>
  <c r="M582" i="7"/>
  <c r="AG582" i="7"/>
  <c r="N554" i="7"/>
  <c r="M538" i="7"/>
  <c r="AG538" i="7" s="1"/>
  <c r="M285" i="7"/>
  <c r="AG285" i="7"/>
  <c r="M185" i="7"/>
  <c r="AG185" i="7" s="1"/>
  <c r="M956" i="7"/>
  <c r="AG956" i="7"/>
  <c r="M995" i="7"/>
  <c r="AG995" i="7"/>
  <c r="L197" i="7"/>
  <c r="AF197" i="7" s="1"/>
  <c r="M1000" i="7"/>
  <c r="AG1000" i="7"/>
  <c r="L861" i="7"/>
  <c r="AF861" i="7" s="1"/>
  <c r="L795" i="7"/>
  <c r="AF795" i="7"/>
  <c r="M656" i="7"/>
  <c r="AG656" i="7" s="1"/>
  <c r="L209" i="7"/>
  <c r="AF209" i="7"/>
  <c r="L145" i="7"/>
  <c r="AF145" i="7" s="1"/>
  <c r="M983" i="7"/>
  <c r="AG983" i="7"/>
  <c r="M951" i="7"/>
  <c r="AG951" i="7"/>
  <c r="L827" i="7"/>
  <c r="AF827" i="7"/>
  <c r="L819" i="7"/>
  <c r="L735" i="7"/>
  <c r="AF735" i="7" s="1"/>
  <c r="M675" i="7"/>
  <c r="AG675" i="7" s="1"/>
  <c r="M635" i="7"/>
  <c r="AG635" i="7"/>
  <c r="M623" i="7"/>
  <c r="AG623" i="7" s="1"/>
  <c r="M587" i="7"/>
  <c r="L491" i="7"/>
  <c r="AF491" i="7"/>
  <c r="L471" i="7"/>
  <c r="AF471" i="7" s="1"/>
  <c r="L427" i="7"/>
  <c r="AF427" i="7"/>
  <c r="M287" i="7"/>
  <c r="AG287" i="7" s="1"/>
  <c r="M239" i="7"/>
  <c r="AG239" i="7"/>
  <c r="M207" i="7"/>
  <c r="AG207" i="7" s="1"/>
  <c r="M159" i="7"/>
  <c r="AG159" i="7"/>
  <c r="M244" i="7"/>
  <c r="AG244" i="7" s="1"/>
  <c r="M196" i="7"/>
  <c r="AG196" i="7"/>
  <c r="L721" i="7"/>
  <c r="AF721" i="7" s="1"/>
  <c r="L321" i="7"/>
  <c r="AF321" i="7"/>
  <c r="L219" i="7"/>
  <c r="AF219" i="7" s="1"/>
  <c r="M942" i="7"/>
  <c r="AG942" i="7"/>
  <c r="M922" i="7"/>
  <c r="AG922" i="7" s="1"/>
  <c r="M870" i="7"/>
  <c r="AG870" i="7"/>
  <c r="M830" i="7"/>
  <c r="M973" i="7"/>
  <c r="AG973" i="7"/>
  <c r="M985" i="7"/>
  <c r="AG985" i="7" s="1"/>
  <c r="L454" i="7"/>
  <c r="AF454" i="7"/>
  <c r="L118" i="7"/>
  <c r="AF118" i="7" s="1"/>
  <c r="M911" i="7"/>
  <c r="AG911" i="7"/>
  <c r="M899" i="7"/>
  <c r="L871" i="7"/>
  <c r="AF871" i="7"/>
  <c r="M851" i="7"/>
  <c r="AG851" i="7" s="1"/>
  <c r="L831" i="7"/>
  <c r="AF831" i="7"/>
  <c r="L823" i="7"/>
  <c r="AF823" i="7" s="1"/>
  <c r="N811" i="7"/>
  <c r="L791" i="7"/>
  <c r="AF791" i="7"/>
  <c r="N779" i="7"/>
  <c r="L771" i="7"/>
  <c r="AF771" i="7"/>
  <c r="L763" i="7"/>
  <c r="AF763" i="7" s="1"/>
  <c r="L759" i="7"/>
  <c r="AF759" i="7"/>
  <c r="L747" i="7"/>
  <c r="L743" i="7"/>
  <c r="AF743" i="7"/>
  <c r="L719" i="7"/>
  <c r="AF719" i="7" s="1"/>
  <c r="L563" i="7"/>
  <c r="AF563" i="7"/>
  <c r="L555" i="7"/>
  <c r="AF555" i="7" s="1"/>
  <c r="L547" i="7"/>
  <c r="AF547" i="7"/>
  <c r="L539" i="7"/>
  <c r="AF539" i="7" s="1"/>
  <c r="L531" i="7"/>
  <c r="AF531" i="7"/>
  <c r="L523" i="7"/>
  <c r="AF523" i="7" s="1"/>
  <c r="L515" i="7"/>
  <c r="AF515" i="7"/>
  <c r="L507" i="7"/>
  <c r="AF507" i="7" s="1"/>
  <c r="L499" i="7"/>
  <c r="AF499" i="7"/>
  <c r="L475" i="7"/>
  <c r="AF475" i="7" s="1"/>
  <c r="L455" i="7"/>
  <c r="AF455" i="7"/>
  <c r="L435" i="7"/>
  <c r="AF435" i="7" s="1"/>
  <c r="L411" i="7"/>
  <c r="AF411" i="7"/>
  <c r="M367" i="7"/>
  <c r="M95" i="7"/>
  <c r="AG95" i="7"/>
  <c r="M87" i="7"/>
  <c r="AG87" i="7" s="1"/>
  <c r="M79" i="7"/>
  <c r="AG79" i="7"/>
  <c r="M71" i="7"/>
  <c r="AG71" i="7" s="1"/>
  <c r="M63" i="7"/>
  <c r="AG63" i="7"/>
  <c r="M55" i="7"/>
  <c r="AG55" i="7" s="1"/>
  <c r="M39" i="7"/>
  <c r="AG39" i="7"/>
  <c r="L414" i="7"/>
  <c r="AF414" i="7" s="1"/>
  <c r="M102" i="7"/>
  <c r="AG102" i="7"/>
  <c r="M852" i="7"/>
  <c r="L764" i="7"/>
  <c r="AF764" i="7"/>
  <c r="M242" i="7"/>
  <c r="AG242" i="7" s="1"/>
  <c r="M178" i="7"/>
  <c r="AG178" i="7" s="1"/>
  <c r="M146" i="7"/>
  <c r="AG146" i="7"/>
  <c r="L964" i="7"/>
  <c r="L940" i="7"/>
  <c r="AF940" i="7"/>
  <c r="L864" i="7"/>
  <c r="AF864" i="7" s="1"/>
  <c r="L732" i="7"/>
  <c r="AF732" i="7"/>
  <c r="L708" i="7"/>
  <c r="AF708" i="7" s="1"/>
  <c r="L688" i="7"/>
  <c r="AF688" i="7"/>
  <c r="L672" i="7"/>
  <c r="L620" i="7"/>
  <c r="AF620" i="7"/>
  <c r="L612" i="7"/>
  <c r="AF612" i="7" s="1"/>
  <c r="L564" i="7"/>
  <c r="AF564" i="7"/>
  <c r="L540" i="7"/>
  <c r="AF540" i="7" s="1"/>
  <c r="M584" i="7"/>
  <c r="AG584" i="7" s="1"/>
  <c r="L470" i="7"/>
  <c r="AF470" i="7"/>
  <c r="L301" i="7"/>
  <c r="AF301" i="7" s="1"/>
  <c r="L251" i="7"/>
  <c r="AF251" i="7"/>
  <c r="L173" i="7"/>
  <c r="L994" i="7"/>
  <c r="AF994" i="7"/>
  <c r="M982" i="7"/>
  <c r="AG982" i="7" s="1"/>
  <c r="L962" i="7"/>
  <c r="AF962" i="7"/>
  <c r="M950" i="7"/>
  <c r="AG950" i="7" s="1"/>
  <c r="L930" i="7"/>
  <c r="AF930" i="7"/>
  <c r="M918" i="7"/>
  <c r="AG918" i="7" s="1"/>
  <c r="L902" i="7"/>
  <c r="AF902" i="7"/>
  <c r="L894" i="7"/>
  <c r="AF894" i="7" s="1"/>
  <c r="L874" i="7"/>
  <c r="AF874" i="7"/>
  <c r="M838" i="7"/>
  <c r="L822" i="7"/>
  <c r="AF822" i="7"/>
  <c r="L814" i="7"/>
  <c r="AF814" i="7" s="1"/>
  <c r="L806" i="7"/>
  <c r="AF806" i="7"/>
  <c r="L794" i="7"/>
  <c r="AF794" i="7" s="1"/>
  <c r="L786" i="7"/>
  <c r="AF786" i="7"/>
  <c r="M778" i="7"/>
  <c r="M762" i="7"/>
  <c r="AG762" i="7"/>
  <c r="L594" i="7"/>
  <c r="AF594" i="7" s="1"/>
  <c r="L530" i="7"/>
  <c r="AF530" i="7"/>
  <c r="M631" i="7"/>
  <c r="AG631" i="7" s="1"/>
  <c r="L900" i="7"/>
  <c r="AF900" i="7"/>
  <c r="M744" i="7"/>
  <c r="AG744" i="7" s="1"/>
  <c r="L676" i="7"/>
  <c r="AF676" i="7" s="1"/>
  <c r="L636" i="7"/>
  <c r="AF636" i="7" s="1"/>
  <c r="L568" i="7"/>
  <c r="AF568" i="7"/>
  <c r="L536" i="7"/>
  <c r="M500" i="7"/>
  <c r="M404" i="7"/>
  <c r="AG404" i="7" s="1"/>
  <c r="M188" i="7"/>
  <c r="AG188" i="7" s="1"/>
  <c r="M156" i="7"/>
  <c r="M104" i="7"/>
  <c r="AG104" i="7"/>
  <c r="M952" i="7"/>
  <c r="AG952" i="7" s="1"/>
  <c r="M866" i="7"/>
  <c r="AG866" i="7"/>
  <c r="M693" i="7"/>
  <c r="AG693" i="7" s="1"/>
  <c r="L633" i="7"/>
  <c r="AF633" i="7"/>
  <c r="L329" i="7"/>
  <c r="L275" i="7"/>
  <c r="AF275" i="7"/>
  <c r="L243" i="7"/>
  <c r="AF243" i="7" s="1"/>
  <c r="L165" i="7"/>
  <c r="AF165" i="7"/>
  <c r="L126" i="7"/>
  <c r="AF126" i="7" s="1"/>
  <c r="L961" i="7"/>
  <c r="L953" i="7"/>
  <c r="AF953" i="7" s="1"/>
  <c r="L945" i="7"/>
  <c r="AF945" i="7"/>
  <c r="L937" i="7"/>
  <c r="AF937" i="7" s="1"/>
  <c r="L929" i="7"/>
  <c r="AF929" i="7" s="1"/>
  <c r="L921" i="7"/>
  <c r="M921" i="7" s="1"/>
  <c r="AG921" i="7" s="1"/>
  <c r="AF921" i="7"/>
  <c r="M813" i="7"/>
  <c r="AG813" i="7"/>
  <c r="L777" i="7"/>
  <c r="AF777" i="7" s="1"/>
  <c r="M765" i="7"/>
  <c r="AG765" i="7"/>
  <c r="M757" i="7"/>
  <c r="AG757" i="7"/>
  <c r="L729" i="7"/>
  <c r="AF729" i="7"/>
  <c r="L685" i="7"/>
  <c r="AF685" i="7" s="1"/>
  <c r="L677" i="7"/>
  <c r="AF677" i="7"/>
  <c r="L657" i="7"/>
  <c r="AF657" i="7" s="1"/>
  <c r="L637" i="7"/>
  <c r="AF637" i="7"/>
  <c r="M609" i="7"/>
  <c r="AG609" i="7" s="1"/>
  <c r="L601" i="7"/>
  <c r="AF601" i="7" s="1"/>
  <c r="L593" i="7"/>
  <c r="AF593" i="7"/>
  <c r="L585" i="7"/>
  <c r="AF585" i="7"/>
  <c r="L561" i="7"/>
  <c r="L553" i="7"/>
  <c r="AF553" i="7"/>
  <c r="L545" i="7"/>
  <c r="AF545" i="7"/>
  <c r="L537" i="7"/>
  <c r="AF537" i="7"/>
  <c r="L529" i="7"/>
  <c r="L521" i="7"/>
  <c r="L513" i="7"/>
  <c r="AF513" i="7" s="1"/>
  <c r="L325" i="7"/>
  <c r="AF325" i="7"/>
  <c r="L848" i="7"/>
  <c r="AF848" i="7" s="1"/>
  <c r="M820" i="7"/>
  <c r="AG820" i="7"/>
  <c r="M227" i="7"/>
  <c r="AG227" i="7"/>
  <c r="M103" i="7"/>
  <c r="AG103" i="7"/>
  <c r="M186" i="7"/>
  <c r="AG186" i="7" s="1"/>
  <c r="M166" i="7"/>
  <c r="AG166" i="7"/>
  <c r="L558" i="7"/>
  <c r="AF558" i="7" s="1"/>
  <c r="L510" i="7"/>
  <c r="AF510" i="7"/>
  <c r="M98" i="7"/>
  <c r="AG98" i="7" s="1"/>
  <c r="M54" i="7"/>
  <c r="AG54" i="7" s="1"/>
  <c r="M481" i="7"/>
  <c r="AG481" i="7"/>
  <c r="M277" i="7"/>
  <c r="AG277" i="7"/>
  <c r="M213" i="7"/>
  <c r="AG213" i="7" s="1"/>
  <c r="M121" i="7"/>
  <c r="AG121" i="7"/>
  <c r="M113" i="7"/>
  <c r="AG113" i="7"/>
  <c r="M101" i="7"/>
  <c r="AG101" i="7"/>
  <c r="M93" i="7"/>
  <c r="AG93" i="7" s="1"/>
  <c r="M81" i="7"/>
  <c r="AG81" i="7"/>
  <c r="M69" i="7"/>
  <c r="AG69" i="7" s="1"/>
  <c r="M61" i="7"/>
  <c r="M37" i="7"/>
  <c r="AG37" i="7" s="1"/>
  <c r="M816" i="7"/>
  <c r="AG816" i="7" s="1"/>
  <c r="M784" i="7"/>
  <c r="AG784" i="7"/>
  <c r="M736" i="7"/>
  <c r="AG736" i="7"/>
  <c r="M476" i="7"/>
  <c r="M412" i="7"/>
  <c r="AG412" i="7"/>
  <c r="M110" i="7"/>
  <c r="AG110" i="7"/>
  <c r="M38" i="7"/>
  <c r="AG38" i="7" s="1"/>
  <c r="M31" i="7"/>
  <c r="M444" i="7"/>
  <c r="M276" i="7"/>
  <c r="AG276" i="7" s="1"/>
  <c r="M678" i="7"/>
  <c r="AG678" i="7"/>
  <c r="M571" i="7"/>
  <c r="AG571" i="7" s="1"/>
  <c r="N407" i="7"/>
  <c r="M878" i="7"/>
  <c r="M614" i="7"/>
  <c r="AG614" i="7" s="1"/>
  <c r="M624" i="7"/>
  <c r="AG624" i="7"/>
  <c r="M358" i="7"/>
  <c r="AG358" i="7"/>
  <c r="M760" i="7"/>
  <c r="AG760" i="7" s="1"/>
  <c r="M792" i="7"/>
  <c r="AG792" i="7" s="1"/>
  <c r="M718" i="7"/>
  <c r="AG718" i="7"/>
  <c r="M59" i="7"/>
  <c r="AG59" i="7"/>
  <c r="M230" i="7"/>
  <c r="M393" i="7"/>
  <c r="AG393" i="7" s="1"/>
  <c r="M473" i="7"/>
  <c r="AG473" i="7"/>
  <c r="M119" i="7"/>
  <c r="AG119" i="7"/>
  <c r="M169" i="7"/>
  <c r="M709" i="7"/>
  <c r="AG709" i="7" s="1"/>
  <c r="M203" i="7"/>
  <c r="AG203" i="7"/>
  <c r="M835" i="7"/>
  <c r="AG835" i="7"/>
  <c r="M413" i="7"/>
  <c r="M923" i="7"/>
  <c r="AG923" i="7" s="1"/>
  <c r="M332" i="7"/>
  <c r="AG332" i="7"/>
  <c r="M638" i="7"/>
  <c r="AG638" i="7"/>
  <c r="M316" i="7"/>
  <c r="AG316" i="7" s="1"/>
  <c r="M295" i="7"/>
  <c r="AG295" i="7" s="1"/>
  <c r="M170" i="7"/>
  <c r="AG170" i="7"/>
  <c r="M897" i="7"/>
  <c r="AG897" i="7"/>
  <c r="M960" i="7"/>
  <c r="AG960" i="7" s="1"/>
  <c r="M350" i="7"/>
  <c r="AG350" i="7" s="1"/>
  <c r="M741" i="7"/>
  <c r="AG741" i="7"/>
  <c r="M859" i="7"/>
  <c r="AG859" i="7"/>
  <c r="M255" i="7"/>
  <c r="AG255" i="7" s="1"/>
  <c r="M867" i="7"/>
  <c r="AG867" i="7" s="1"/>
  <c r="M959" i="7"/>
  <c r="AG959" i="7"/>
  <c r="M62" i="7"/>
  <c r="AG62" i="7"/>
  <c r="M399" i="7"/>
  <c r="M655" i="7"/>
  <c r="AG655" i="7" s="1"/>
  <c r="M742" i="7"/>
  <c r="AG742" i="7"/>
  <c r="M651" i="7"/>
  <c r="AG651" i="7"/>
  <c r="M477" i="7"/>
  <c r="M974" i="7"/>
  <c r="AG974" i="7" s="1"/>
  <c r="M356" i="7"/>
  <c r="N356" i="7" s="1"/>
  <c r="AG356" i="7"/>
  <c r="M497" i="7"/>
  <c r="AG497" i="7"/>
  <c r="M163" i="7"/>
  <c r="AG163" i="7"/>
  <c r="M984" i="7"/>
  <c r="AG984" i="7"/>
  <c r="M83" i="7"/>
  <c r="AG83" i="7"/>
  <c r="M479" i="7"/>
  <c r="AG479" i="7"/>
  <c r="M76" i="7"/>
  <c r="AG76" i="7"/>
  <c r="M112" i="7"/>
  <c r="AG112" i="7"/>
  <c r="M647" i="7"/>
  <c r="AG647" i="7"/>
  <c r="M809" i="7"/>
  <c r="AG809" i="7"/>
  <c r="M134" i="7"/>
  <c r="M307" i="7"/>
  <c r="AG307" i="7"/>
  <c r="M445" i="7"/>
  <c r="N445" i="7" s="1"/>
  <c r="M125" i="7"/>
  <c r="AG125" i="7"/>
  <c r="M660" i="7"/>
  <c r="AG660" i="7"/>
  <c r="M175" i="7"/>
  <c r="AG175" i="7"/>
  <c r="M800" i="7"/>
  <c r="N800" i="7" s="1"/>
  <c r="M52" i="7"/>
  <c r="AG52" i="7"/>
  <c r="M361" i="7"/>
  <c r="AG361" i="7"/>
  <c r="M70" i="7"/>
  <c r="AG70" i="7"/>
  <c r="M773" i="7"/>
  <c r="N773" i="7" s="1"/>
  <c r="O773" i="7" s="1"/>
  <c r="M776" i="7"/>
  <c r="AG776" i="7"/>
  <c r="M992" i="7"/>
  <c r="AG992" i="7"/>
  <c r="M770" i="7"/>
  <c r="N770" i="7" s="1"/>
  <c r="O770" i="7" s="1"/>
  <c r="AG770" i="7"/>
  <c r="M846" i="7"/>
  <c r="AG846" i="7"/>
  <c r="M955" i="7"/>
  <c r="AG955" i="7"/>
  <c r="M532" i="7"/>
  <c r="AG532" i="7"/>
  <c r="M30" i="7"/>
  <c r="N30" i="7" s="1"/>
  <c r="O30" i="7" s="1"/>
  <c r="M883" i="7"/>
  <c r="AG883" i="7"/>
  <c r="M954" i="7"/>
  <c r="AG954" i="7"/>
  <c r="M191" i="7"/>
  <c r="AG191" i="7"/>
  <c r="M981" i="7"/>
  <c r="N981" i="7" s="1"/>
  <c r="M618" i="7"/>
  <c r="AG618" i="7"/>
  <c r="M236" i="7"/>
  <c r="AG236" i="7"/>
  <c r="M199" i="7"/>
  <c r="AG199" i="7"/>
  <c r="M977" i="7"/>
  <c r="N977" i="7" s="1"/>
  <c r="M663" i="7"/>
  <c r="AG663" i="7"/>
  <c r="M349" i="7"/>
  <c r="AG349" i="7"/>
  <c r="M869" i="7"/>
  <c r="AG869" i="7"/>
  <c r="M909" i="7"/>
  <c r="AG909" i="7" s="1"/>
  <c r="M566" i="7"/>
  <c r="AG566" i="7"/>
  <c r="M914" i="7"/>
  <c r="AG914" i="7"/>
  <c r="M824" i="7"/>
  <c r="N745" i="7"/>
  <c r="O745" i="7"/>
  <c r="AI745" i="7" s="1"/>
  <c r="M189" i="7"/>
  <c r="AG189" i="7"/>
  <c r="M739" i="7"/>
  <c r="AG739" i="7"/>
  <c r="M246" i="7"/>
  <c r="AG246" i="7" s="1"/>
  <c r="M294" i="7"/>
  <c r="AG294" i="7"/>
  <c r="M429" i="7"/>
  <c r="AG429" i="7"/>
  <c r="M621" i="7"/>
  <c r="M916" i="7"/>
  <c r="AG916" i="7" s="1"/>
  <c r="M590" i="7"/>
  <c r="AG590" i="7"/>
  <c r="M139" i="7"/>
  <c r="M939" i="7"/>
  <c r="M857" i="7"/>
  <c r="AG857" i="7"/>
  <c r="M391" i="7"/>
  <c r="AG391" i="7"/>
  <c r="M220" i="7"/>
  <c r="AG220" i="7"/>
  <c r="M281" i="7"/>
  <c r="AG281" i="7"/>
  <c r="M47" i="7"/>
  <c r="AG47" i="7"/>
  <c r="M608" i="7"/>
  <c r="AG608" i="7"/>
  <c r="M615" i="7"/>
  <c r="N615" i="7" s="1"/>
  <c r="AG615" i="7"/>
  <c r="M817" i="7"/>
  <c r="AG817" i="7"/>
  <c r="M639" i="7"/>
  <c r="AG639" i="7"/>
  <c r="M490" i="7"/>
  <c r="M49" i="7"/>
  <c r="AG49" i="7" s="1"/>
  <c r="M133" i="7"/>
  <c r="AG133" i="7" s="1"/>
  <c r="M297" i="7"/>
  <c r="AG297" i="7"/>
  <c r="M893" i="7"/>
  <c r="AG893" i="7"/>
  <c r="M785" i="7"/>
  <c r="AG785" i="7" s="1"/>
  <c r="M808" i="7"/>
  <c r="AG808" i="7"/>
  <c r="M854" i="7"/>
  <c r="AG854" i="7"/>
  <c r="M947" i="7"/>
  <c r="M650" i="7"/>
  <c r="AG650" i="7" s="1"/>
  <c r="M890" i="7"/>
  <c r="AG890" i="7"/>
  <c r="M284" i="7"/>
  <c r="AG284" i="7"/>
  <c r="M832" i="7"/>
  <c r="M247" i="7"/>
  <c r="AG247" i="7" s="1"/>
  <c r="M339" i="7"/>
  <c r="AG339" i="7"/>
  <c r="M679" i="7"/>
  <c r="AG679" i="7"/>
  <c r="M140" i="7"/>
  <c r="AG140" i="7" s="1"/>
  <c r="M201" i="7"/>
  <c r="AG201" i="7" s="1"/>
  <c r="M357" i="7"/>
  <c r="AG357" i="7"/>
  <c r="M389" i="7"/>
  <c r="AG389" i="7"/>
  <c r="N509" i="7"/>
  <c r="AH509" i="7" s="1"/>
  <c r="M768" i="7"/>
  <c r="AG768" i="7" s="1"/>
  <c r="M97" i="7"/>
  <c r="AG97" i="7"/>
  <c r="M849" i="7"/>
  <c r="AG849" i="7"/>
  <c r="M998" i="7"/>
  <c r="AG998" i="7" s="1"/>
  <c r="M576" i="7"/>
  <c r="AG576" i="7" s="1"/>
  <c r="M872" i="7"/>
  <c r="AG872" i="7"/>
  <c r="M160" i="7"/>
  <c r="AG160" i="7"/>
  <c r="M214" i="7"/>
  <c r="AG214" i="7" s="1"/>
  <c r="M262" i="7"/>
  <c r="AG262" i="7" s="1"/>
  <c r="M692" i="7"/>
  <c r="AG692" i="7"/>
  <c r="M410" i="7"/>
  <c r="AG410" i="7"/>
  <c r="M573" i="7"/>
  <c r="AG573" i="7" s="1"/>
  <c r="M801" i="7"/>
  <c r="AG801" i="7" s="1"/>
  <c r="M90" i="7"/>
  <c r="AG90" i="7"/>
  <c r="M701" i="7"/>
  <c r="AG701" i="7"/>
  <c r="M829" i="7"/>
  <c r="AG829" i="7" s="1"/>
  <c r="M844" i="7"/>
  <c r="AG844" i="7" s="1"/>
  <c r="M891" i="7"/>
  <c r="AG891" i="7"/>
  <c r="M603" i="7"/>
  <c r="AG603" i="7"/>
  <c r="M298" i="7"/>
  <c r="AG298" i="7"/>
  <c r="M42" i="7"/>
  <c r="AG42" i="7"/>
  <c r="M449" i="7"/>
  <c r="AG449" i="7"/>
  <c r="M453" i="7"/>
  <c r="AG453" i="7"/>
  <c r="M804" i="7"/>
  <c r="AG804" i="7"/>
  <c r="N534" i="7"/>
  <c r="AH534" i="7" s="1"/>
  <c r="M447" i="7"/>
  <c r="AG447" i="7"/>
  <c r="M347" i="7"/>
  <c r="M382" i="7"/>
  <c r="AG382" i="7"/>
  <c r="M781" i="7"/>
  <c r="AG781" i="7"/>
  <c r="M575" i="7"/>
  <c r="AG575" i="7"/>
  <c r="M192" i="7"/>
  <c r="N192" i="7" s="1"/>
  <c r="AG192" i="7"/>
  <c r="M254" i="7"/>
  <c r="AG254" i="7"/>
  <c r="AF755" i="7"/>
  <c r="M755" i="7"/>
  <c r="M990" i="7"/>
  <c r="AG990" i="7"/>
  <c r="M943" i="7"/>
  <c r="N943" i="7" s="1"/>
  <c r="O943" i="7" s="1"/>
  <c r="AI943" i="7" s="1"/>
  <c r="AG943" i="7"/>
  <c r="M641" i="7"/>
  <c r="AG641" i="7"/>
  <c r="M158" i="7"/>
  <c r="AG158" i="7"/>
  <c r="M154" i="7"/>
  <c r="AG154" i="7"/>
  <c r="M847" i="7"/>
  <c r="N847" i="7" s="1"/>
  <c r="AG847" i="7"/>
  <c r="M698" i="7"/>
  <c r="AG698" i="7"/>
  <c r="M433" i="7"/>
  <c r="AG433" i="7"/>
  <c r="M94" i="7"/>
  <c r="AG94" i="7"/>
  <c r="M843" i="7"/>
  <c r="N843" i="7" s="1"/>
  <c r="AG843" i="7"/>
  <c r="M372" i="7"/>
  <c r="AG372" i="7"/>
  <c r="M591" i="7"/>
  <c r="AG591" i="7"/>
  <c r="M290" i="7"/>
  <c r="AG290" i="7"/>
  <c r="M754" i="7"/>
  <c r="AG754" i="7"/>
  <c r="M887" i="7"/>
  <c r="AG887" i="7"/>
  <c r="M969" i="7"/>
  <c r="AG969" i="7"/>
  <c r="M377" i="7"/>
  <c r="N377" i="7" s="1"/>
  <c r="AH377" i="7" s="1"/>
  <c r="AG377" i="7"/>
  <c r="M704" i="7"/>
  <c r="AG704" i="7"/>
  <c r="AF767" i="7"/>
  <c r="M767" i="7"/>
  <c r="M438" i="7"/>
  <c r="AG438" i="7"/>
  <c r="M646" i="7"/>
  <c r="AG646" i="7"/>
  <c r="M694" i="7"/>
  <c r="AG694" i="7"/>
  <c r="M658" i="7"/>
  <c r="AG658" i="7"/>
  <c r="M592" i="7"/>
  <c r="AG592" i="7"/>
  <c r="M67" i="7"/>
  <c r="N67" i="7" s="1"/>
  <c r="AG67" i="7"/>
  <c r="M626" i="7"/>
  <c r="AG626" i="7"/>
  <c r="M485" i="7"/>
  <c r="AG485" i="7"/>
  <c r="N809" i="7"/>
  <c r="O809" i="7" s="1"/>
  <c r="AI809" i="7" s="1"/>
  <c r="AH809" i="7"/>
  <c r="M938" i="7"/>
  <c r="N938" i="7" s="1"/>
  <c r="AH938" i="7" s="1"/>
  <c r="AG938" i="7"/>
  <c r="M202" i="7"/>
  <c r="AG202" i="7"/>
  <c r="M270" i="7"/>
  <c r="AG270" i="7"/>
  <c r="M569" i="7"/>
  <c r="AG569" i="7"/>
  <c r="M322" i="7"/>
  <c r="AG322" i="7"/>
  <c r="M53" i="7"/>
  <c r="AG53" i="7"/>
  <c r="M544" i="7"/>
  <c r="N544" i="7" s="1"/>
  <c r="AG544" i="7"/>
  <c r="N431" i="7"/>
  <c r="AH431" i="7"/>
  <c r="M915" i="7"/>
  <c r="AG915" i="7"/>
  <c r="M124" i="7"/>
  <c r="AG124" i="7"/>
  <c r="M730" i="7"/>
  <c r="N730" i="7" s="1"/>
  <c r="O730" i="7" s="1"/>
  <c r="AG730" i="7"/>
  <c r="M888" i="7"/>
  <c r="AG888" i="7"/>
  <c r="M401" i="7"/>
  <c r="AG401" i="7"/>
  <c r="AF971" i="7"/>
  <c r="M971" i="7"/>
  <c r="M975" i="7"/>
  <c r="AG975" i="7" s="1"/>
  <c r="AF975" i="7"/>
  <c r="N130" i="7"/>
  <c r="AG130" i="7"/>
  <c r="AF137" i="7"/>
  <c r="M137" i="7"/>
  <c r="AF343" i="7"/>
  <c r="M343" i="7"/>
  <c r="M29" i="7"/>
  <c r="AG29" i="7"/>
  <c r="M906" i="7"/>
  <c r="N906" i="7" s="1"/>
  <c r="AG906" i="7"/>
  <c r="M141" i="7"/>
  <c r="AG141" i="7"/>
  <c r="M265" i="7"/>
  <c r="AG265" i="7"/>
  <c r="M174" i="7"/>
  <c r="AG174" i="7"/>
  <c r="M705" i="7"/>
  <c r="AG705" i="7"/>
  <c r="M326" i="7"/>
  <c r="AG326" i="7"/>
  <c r="M374" i="7"/>
  <c r="AG374" i="7"/>
  <c r="M518" i="7"/>
  <c r="AG518" i="7"/>
  <c r="M696" i="7"/>
  <c r="AG696" i="7"/>
  <c r="O534" i="7"/>
  <c r="AI534" i="7"/>
  <c r="M980" i="7"/>
  <c r="AG980" i="7"/>
  <c r="AF980" i="7"/>
  <c r="M926" i="7"/>
  <c r="AG926" i="7"/>
  <c r="AF926" i="7"/>
  <c r="N769" i="7"/>
  <c r="AG769" i="7"/>
  <c r="M863" i="7"/>
  <c r="AG863" i="7"/>
  <c r="AF863" i="7"/>
  <c r="M932" i="7"/>
  <c r="AG932" i="7"/>
  <c r="AF932" i="7"/>
  <c r="M880" i="7"/>
  <c r="AG880" i="7"/>
  <c r="AF880" i="7"/>
  <c r="AF502" i="7"/>
  <c r="M502" i="7"/>
  <c r="AF495" i="7"/>
  <c r="M495" i="7"/>
  <c r="AH554" i="7"/>
  <c r="O554" i="7"/>
  <c r="AI554" i="7"/>
  <c r="M842" i="7"/>
  <c r="AG842" i="7"/>
  <c r="AF842" i="7"/>
  <c r="AF111" i="7"/>
  <c r="M111" i="7"/>
  <c r="M337" i="7"/>
  <c r="AG337" i="7" s="1"/>
  <c r="M572" i="7"/>
  <c r="AG572" i="7" s="1"/>
  <c r="AH351" i="7"/>
  <c r="O351" i="7"/>
  <c r="AI351" i="7"/>
  <c r="M162" i="7"/>
  <c r="N162" i="7" s="1"/>
  <c r="M266" i="7"/>
  <c r="AG266" i="7"/>
  <c r="M402" i="7"/>
  <c r="AG402" i="7"/>
  <c r="M622" i="7"/>
  <c r="AG622" i="7"/>
  <c r="M988" i="7"/>
  <c r="AG988" i="7" s="1"/>
  <c r="M233" i="7"/>
  <c r="AG233" i="7"/>
  <c r="M882" i="7"/>
  <c r="AG882" i="7"/>
  <c r="AH613" i="7"/>
  <c r="O613" i="7"/>
  <c r="AI613" i="7" s="1"/>
  <c r="M840" i="7"/>
  <c r="AG840" i="7"/>
  <c r="AF840" i="7"/>
  <c r="M680" i="7"/>
  <c r="AG680" i="7" s="1"/>
  <c r="AF680" i="7"/>
  <c r="M996" i="7"/>
  <c r="AG996" i="7" s="1"/>
  <c r="AF996" i="7"/>
  <c r="M986" i="7"/>
  <c r="AG986" i="7"/>
  <c r="AF986" i="7"/>
  <c r="AH779" i="7"/>
  <c r="O779" i="7"/>
  <c r="AI779" i="7"/>
  <c r="AH375" i="7"/>
  <c r="O375" i="7"/>
  <c r="AI375" i="7"/>
  <c r="AH745" i="7"/>
  <c r="M684" i="7"/>
  <c r="AG684" i="7" s="1"/>
  <c r="AF684" i="7"/>
  <c r="M999" i="7"/>
  <c r="N999" i="7" s="1"/>
  <c r="AG999" i="7"/>
  <c r="AF999" i="7"/>
  <c r="M628" i="7"/>
  <c r="AG628" i="7" s="1"/>
  <c r="AF628" i="7"/>
  <c r="AF486" i="7"/>
  <c r="M486" i="7"/>
  <c r="M749" i="7"/>
  <c r="AG749" i="7" s="1"/>
  <c r="AH811" i="7"/>
  <c r="O811" i="7"/>
  <c r="AI811" i="7"/>
  <c r="N123" i="7"/>
  <c r="M892" i="7"/>
  <c r="AG892" i="7"/>
  <c r="M221" i="7"/>
  <c r="AG221" i="7"/>
  <c r="M702" i="7"/>
  <c r="AG702" i="7"/>
  <c r="M58" i="7"/>
  <c r="N58" i="7" s="1"/>
  <c r="O58" i="7" s="1"/>
  <c r="AG58" i="7"/>
  <c r="M910" i="7"/>
  <c r="AG910" i="7"/>
  <c r="M474" i="7"/>
  <c r="AG474" i="7"/>
  <c r="M338" i="7"/>
  <c r="AG338" i="7"/>
  <c r="M190" i="7"/>
  <c r="N190" i="7" s="1"/>
  <c r="AG190" i="7"/>
  <c r="M282" i="7"/>
  <c r="AG282" i="7"/>
  <c r="M674" i="7"/>
  <c r="AG674" i="7"/>
  <c r="M931" i="7"/>
  <c r="AG931" i="7"/>
  <c r="M85" i="7"/>
  <c r="AG85" i="7" s="1"/>
  <c r="M452" i="7"/>
  <c r="AG452" i="7"/>
  <c r="M51" i="7"/>
  <c r="AG51" i="7"/>
  <c r="M385" i="7"/>
  <c r="M461" i="7"/>
  <c r="AG461" i="7" s="1"/>
  <c r="N422" i="7"/>
  <c r="M991" i="7"/>
  <c r="AG991" i="7"/>
  <c r="M442" i="7"/>
  <c r="AF541" i="7"/>
  <c r="M541" i="7"/>
  <c r="AF114" i="7"/>
  <c r="M114" i="7"/>
  <c r="N525" i="7"/>
  <c r="M542" i="7"/>
  <c r="AG542" i="7"/>
  <c r="M661" i="7"/>
  <c r="AG661" i="7"/>
  <c r="M548" i="7"/>
  <c r="AG548" i="7"/>
  <c r="M648" i="7"/>
  <c r="AG648" i="7"/>
  <c r="M599" i="7"/>
  <c r="AG599" i="7"/>
  <c r="M570" i="7"/>
  <c r="AG570" i="7"/>
  <c r="M586" i="7"/>
  <c r="AG586" i="7"/>
  <c r="M653" i="7"/>
  <c r="AG653" i="7"/>
  <c r="M681" i="7"/>
  <c r="AG681" i="7"/>
  <c r="N557" i="7"/>
  <c r="M528" i="7"/>
  <c r="AG528" i="7" s="1"/>
  <c r="M556" i="7"/>
  <c r="AG556" i="7"/>
  <c r="M510" i="7"/>
  <c r="AG510" i="7" s="1"/>
  <c r="M729" i="7"/>
  <c r="AG729" i="7"/>
  <c r="M275" i="7"/>
  <c r="AG275" i="7"/>
  <c r="N776" i="7"/>
  <c r="M786" i="7"/>
  <c r="AG786" i="7"/>
  <c r="M894" i="7"/>
  <c r="AG894" i="7"/>
  <c r="N584" i="7"/>
  <c r="M612" i="7"/>
  <c r="AG612" i="7"/>
  <c r="N178" i="7"/>
  <c r="M539" i="7"/>
  <c r="AG539" i="7" s="1"/>
  <c r="M771" i="7"/>
  <c r="AG771" i="7"/>
  <c r="M831" i="7"/>
  <c r="AG831" i="7"/>
  <c r="N922" i="7"/>
  <c r="M219" i="7"/>
  <c r="AG219" i="7"/>
  <c r="M721" i="7"/>
  <c r="AG721" i="7"/>
  <c r="N239" i="7"/>
  <c r="M471" i="7"/>
  <c r="AG471" i="7"/>
  <c r="N603" i="7"/>
  <c r="M827" i="7"/>
  <c r="AG827" i="7"/>
  <c r="N185" i="7"/>
  <c r="N651" i="7"/>
  <c r="N936" i="7"/>
  <c r="N80" i="7"/>
  <c r="N218" i="7"/>
  <c r="N334" i="7"/>
  <c r="N901" i="7"/>
  <c r="N342" i="7"/>
  <c r="M142" i="7"/>
  <c r="AG142" i="7"/>
  <c r="N292" i="7"/>
  <c r="N396" i="7"/>
  <c r="N904" i="7"/>
  <c r="N406" i="7"/>
  <c r="N643" i="7"/>
  <c r="M463" i="7"/>
  <c r="AG463" i="7"/>
  <c r="N988" i="7"/>
  <c r="M734" i="7"/>
  <c r="AG734" i="7" s="1"/>
  <c r="N252" i="7"/>
  <c r="N465" i="7"/>
  <c r="M355" i="7"/>
  <c r="AG355" i="7"/>
  <c r="N659" i="7"/>
  <c r="M724" i="7"/>
  <c r="AG724" i="7" s="1"/>
  <c r="N45" i="7"/>
  <c r="N105" i="7"/>
  <c r="N849" i="7"/>
  <c r="M669" i="7"/>
  <c r="AG669" i="7"/>
  <c r="M179" i="7"/>
  <c r="AG179" i="7"/>
  <c r="N172" i="7"/>
  <c r="M560" i="7"/>
  <c r="AG560" i="7"/>
  <c r="M562" i="7"/>
  <c r="AG562" i="7"/>
  <c r="M934" i="7"/>
  <c r="AG934" i="7"/>
  <c r="M567" i="7"/>
  <c r="AG567" i="7" s="1"/>
  <c r="N879" i="7"/>
  <c r="N968" i="7"/>
  <c r="N44" i="7"/>
  <c r="N132" i="7"/>
  <c r="N294" i="7"/>
  <c r="N50" i="7"/>
  <c r="N703" i="7"/>
  <c r="N717" i="7"/>
  <c r="N865" i="7"/>
  <c r="N133" i="7"/>
  <c r="N227" i="7"/>
  <c r="N609" i="7"/>
  <c r="N220" i="7"/>
  <c r="M902" i="7"/>
  <c r="AG902" i="7"/>
  <c r="M940" i="7"/>
  <c r="AG940" i="7"/>
  <c r="N47" i="7"/>
  <c r="N95" i="7"/>
  <c r="M435" i="7"/>
  <c r="AG435" i="7"/>
  <c r="M515" i="7"/>
  <c r="AG515" i="7"/>
  <c r="M547" i="7"/>
  <c r="AG547" i="7"/>
  <c r="M118" i="7"/>
  <c r="AG118" i="7" s="1"/>
  <c r="M454" i="7"/>
  <c r="AG454" i="7" s="1"/>
  <c r="N985" i="7"/>
  <c r="M145" i="7"/>
  <c r="AG145" i="7"/>
  <c r="N656" i="7"/>
  <c r="M861" i="7"/>
  <c r="AG861" i="7" s="1"/>
  <c r="N606" i="7"/>
  <c r="N650" i="7"/>
  <c r="N722" i="7"/>
  <c r="M774" i="7"/>
  <c r="AG774" i="7"/>
  <c r="N990" i="7"/>
  <c r="M205" i="7"/>
  <c r="AG205" i="7"/>
  <c r="N944" i="7"/>
  <c r="N236" i="7"/>
  <c r="N380" i="7"/>
  <c r="N610" i="7"/>
  <c r="N74" i="7"/>
  <c r="N907" i="7"/>
  <c r="N748" i="7"/>
  <c r="N876" i="7"/>
  <c r="N46" i="7"/>
  <c r="N270" i="7"/>
  <c r="N928" i="7"/>
  <c r="N341" i="7"/>
  <c r="N357" i="7"/>
  <c r="N373" i="7"/>
  <c r="N389" i="7"/>
  <c r="N405" i="7"/>
  <c r="N425" i="7"/>
  <c r="N469" i="7"/>
  <c r="N489" i="7"/>
  <c r="N577" i="7"/>
  <c r="N458" i="7"/>
  <c r="M478" i="7"/>
  <c r="AG478" i="7"/>
  <c r="N542" i="7"/>
  <c r="N598" i="7"/>
  <c r="N666" i="7"/>
  <c r="N746" i="7"/>
  <c r="M802" i="7"/>
  <c r="AG802" i="7"/>
  <c r="M526" i="7"/>
  <c r="AG526" i="7"/>
  <c r="N182" i="7"/>
  <c r="N792" i="7"/>
  <c r="M533" i="7"/>
  <c r="AG533" i="7"/>
  <c r="M597" i="7"/>
  <c r="AG597" i="7"/>
  <c r="N641" i="7"/>
  <c r="M689" i="7"/>
  <c r="AG689" i="7" s="1"/>
  <c r="M941" i="7"/>
  <c r="AG941" i="7" s="1"/>
  <c r="M716" i="7"/>
  <c r="AG716" i="7"/>
  <c r="N828" i="7"/>
  <c r="N640" i="7"/>
  <c r="M602" i="7"/>
  <c r="AG602" i="7"/>
  <c r="M726" i="7"/>
  <c r="AG726" i="7"/>
  <c r="M782" i="7"/>
  <c r="AG782" i="7"/>
  <c r="M850" i="7"/>
  <c r="AG850" i="7"/>
  <c r="M187" i="7"/>
  <c r="AG187" i="7"/>
  <c r="M552" i="7"/>
  <c r="AG552" i="7"/>
  <c r="M972" i="7"/>
  <c r="AG972" i="7"/>
  <c r="N73" i="7"/>
  <c r="N189" i="7"/>
  <c r="N235" i="7"/>
  <c r="N305" i="7"/>
  <c r="M494" i="7"/>
  <c r="AG494" i="7"/>
  <c r="N35" i="7"/>
  <c r="N83" i="7"/>
  <c r="N99" i="7"/>
  <c r="N415" i="7"/>
  <c r="N479" i="7"/>
  <c r="M543" i="7"/>
  <c r="AG543" i="7"/>
  <c r="M723" i="7"/>
  <c r="AG723" i="7"/>
  <c r="M807" i="7"/>
  <c r="AG807" i="7"/>
  <c r="M649" i="7"/>
  <c r="AG649" i="7"/>
  <c r="M147" i="7"/>
  <c r="AG147" i="7"/>
  <c r="M348" i="7"/>
  <c r="AG348" i="7"/>
  <c r="N249" i="7"/>
  <c r="N590" i="7"/>
  <c r="N662" i="7"/>
  <c r="M283" i="7"/>
  <c r="AG283" i="7"/>
  <c r="N987" i="7"/>
  <c r="N600" i="7"/>
  <c r="N306" i="7"/>
  <c r="N231" i="7"/>
  <c r="N331" i="7"/>
  <c r="M395" i="7"/>
  <c r="AG395" i="7"/>
  <c r="M483" i="7"/>
  <c r="AG483" i="7"/>
  <c r="M711" i="7"/>
  <c r="AG711" i="7"/>
  <c r="M803" i="7"/>
  <c r="AG803" i="7"/>
  <c r="N991" i="7"/>
  <c r="N38" i="7"/>
  <c r="AH38" i="7"/>
  <c r="M848" i="7"/>
  <c r="AG848" i="7" s="1"/>
  <c r="M677" i="7"/>
  <c r="AG677" i="7" s="1"/>
  <c r="M929" i="7"/>
  <c r="AG929" i="7"/>
  <c r="M165" i="7"/>
  <c r="AG165" i="7"/>
  <c r="N844" i="7"/>
  <c r="N94" i="7"/>
  <c r="N678" i="7"/>
  <c r="M507" i="7"/>
  <c r="AG507" i="7" s="1"/>
  <c r="M759" i="7"/>
  <c r="AG759" i="7" s="1"/>
  <c r="N851" i="7"/>
  <c r="N954" i="7"/>
  <c r="N244" i="7"/>
  <c r="N287" i="7"/>
  <c r="N635" i="7"/>
  <c r="N675" i="7"/>
  <c r="N742" i="7"/>
  <c r="N263" i="7"/>
  <c r="N607" i="7"/>
  <c r="N32" i="7"/>
  <c r="N96" i="7"/>
  <c r="N200" i="7"/>
  <c r="N201" i="7"/>
  <c r="O201" i="7" s="1"/>
  <c r="N234" i="7"/>
  <c r="AH234" i="7" s="1"/>
  <c r="M673" i="7"/>
  <c r="AG673" i="7"/>
  <c r="N877" i="7"/>
  <c r="M289" i="7"/>
  <c r="AG289" i="7"/>
  <c r="N267" i="7"/>
  <c r="M886" i="7"/>
  <c r="AG886" i="7"/>
  <c r="N228" i="7"/>
  <c r="N436" i="7"/>
  <c r="N660" i="7"/>
  <c r="N109" i="7"/>
  <c r="M450" i="7"/>
  <c r="AG450" i="7"/>
  <c r="M451" i="7"/>
  <c r="AG451" i="7"/>
  <c r="N604" i="7"/>
  <c r="M826" i="7"/>
  <c r="AG826" i="7"/>
  <c r="N382" i="7"/>
  <c r="N460" i="7"/>
  <c r="N65" i="7"/>
  <c r="N497" i="7"/>
  <c r="N841" i="7"/>
  <c r="M261" i="7"/>
  <c r="AG261" i="7"/>
  <c r="N260" i="7"/>
  <c r="M740" i="7"/>
  <c r="AG740" i="7"/>
  <c r="M319" i="7"/>
  <c r="AG319" i="7"/>
  <c r="M467" i="7"/>
  <c r="AG467" i="7" s="1"/>
  <c r="M579" i="7"/>
  <c r="AG579" i="7"/>
  <c r="N60" i="7"/>
  <c r="N112" i="7"/>
  <c r="N318" i="7"/>
  <c r="N647" i="7"/>
  <c r="AH647" i="7" s="1"/>
  <c r="N206" i="7"/>
  <c r="N421" i="7"/>
  <c r="N505" i="7"/>
  <c r="N881" i="7"/>
  <c r="N93" i="7"/>
  <c r="N297" i="7"/>
  <c r="M558" i="7"/>
  <c r="AG558" i="7" s="1"/>
  <c r="M685" i="7"/>
  <c r="AG685" i="7" s="1"/>
  <c r="M937" i="7"/>
  <c r="AG937" i="7"/>
  <c r="N952" i="7"/>
  <c r="N404" i="7"/>
  <c r="M900" i="7"/>
  <c r="AG900" i="7" s="1"/>
  <c r="M620" i="7"/>
  <c r="AG620" i="7" s="1"/>
  <c r="N102" i="7"/>
  <c r="M637" i="7"/>
  <c r="AG637" i="7" s="1"/>
  <c r="N757" i="7"/>
  <c r="N857" i="7"/>
  <c r="M243" i="7"/>
  <c r="AG243" i="7"/>
  <c r="N762" i="7"/>
  <c r="M814" i="7"/>
  <c r="AG814" i="7"/>
  <c r="M994" i="7"/>
  <c r="AG994" i="7" s="1"/>
  <c r="M470" i="7"/>
  <c r="AG470" i="7" s="1"/>
  <c r="N146" i="7"/>
  <c r="M523" i="7"/>
  <c r="AG523" i="7"/>
  <c r="N859" i="7"/>
  <c r="N196" i="7"/>
  <c r="N255" i="7"/>
  <c r="N983" i="7"/>
  <c r="N956" i="7"/>
  <c r="M309" i="7"/>
  <c r="AG309" i="7"/>
  <c r="N167" i="7"/>
  <c r="O167" i="7" s="1"/>
  <c r="N627" i="7"/>
  <c r="N72" i="7"/>
  <c r="N128" i="7"/>
  <c r="N226" i="7"/>
  <c r="N362" i="7"/>
  <c r="AH362" i="7" s="1"/>
  <c r="M713" i="7"/>
  <c r="AG713" i="7"/>
  <c r="N805" i="7"/>
  <c r="M837" i="7"/>
  <c r="AG837" i="7"/>
  <c r="N885" i="7"/>
  <c r="N909" i="7"/>
  <c r="M135" i="7"/>
  <c r="AG135" i="7" s="1"/>
  <c r="M257" i="7"/>
  <c r="AG257" i="7" s="1"/>
  <c r="N652" i="7"/>
  <c r="N89" i="7"/>
  <c r="AH89" i="7" s="1"/>
  <c r="N374" i="7"/>
  <c r="N550" i="7"/>
  <c r="N974" i="7"/>
  <c r="M269" i="7"/>
  <c r="AG269" i="7"/>
  <c r="N923" i="7"/>
  <c r="N164" i="7"/>
  <c r="N268" i="7"/>
  <c r="N308" i="7"/>
  <c r="N332" i="7"/>
  <c r="N364" i="7"/>
  <c r="N484" i="7"/>
  <c r="N588" i="7"/>
  <c r="N644" i="7"/>
  <c r="N768" i="7"/>
  <c r="N812" i="7"/>
  <c r="N658" i="7"/>
  <c r="N314" i="7"/>
  <c r="N346" i="7"/>
  <c r="M430" i="7"/>
  <c r="AG430" i="7" s="1"/>
  <c r="M462" i="7"/>
  <c r="AG462" i="7" s="1"/>
  <c r="N175" i="7"/>
  <c r="N271" i="7"/>
  <c r="N611" i="7"/>
  <c r="N667" i="7"/>
  <c r="M775" i="7"/>
  <c r="AG775" i="7" s="1"/>
  <c r="N700" i="7"/>
  <c r="M756" i="7"/>
  <c r="AG756" i="7"/>
  <c r="N691" i="7"/>
  <c r="AH691" i="7" s="1"/>
  <c r="N638" i="7"/>
  <c r="N706" i="7"/>
  <c r="M790" i="7"/>
  <c r="AG790" i="7"/>
  <c r="N862" i="7"/>
  <c r="N926" i="7"/>
  <c r="N148" i="7"/>
  <c r="N316" i="7"/>
  <c r="N780" i="7"/>
  <c r="M434" i="7"/>
  <c r="AG434" i="7"/>
  <c r="N215" i="7"/>
  <c r="N323" i="7"/>
  <c r="M387" i="7"/>
  <c r="AG387" i="7" s="1"/>
  <c r="M503" i="7"/>
  <c r="AG503" i="7" s="1"/>
  <c r="N619" i="7"/>
  <c r="N687" i="7"/>
  <c r="M783" i="7"/>
  <c r="AG783" i="7"/>
  <c r="M241" i="7"/>
  <c r="AG241" i="7" s="1"/>
  <c r="N979" i="7"/>
  <c r="N492" i="7"/>
  <c r="N33" i="7"/>
  <c r="N53" i="7"/>
  <c r="N77" i="7"/>
  <c r="N97" i="7"/>
  <c r="N117" i="7"/>
  <c r="N149" i="7"/>
  <c r="N34" i="7"/>
  <c r="M549" i="7"/>
  <c r="AG549" i="7" s="1"/>
  <c r="M605" i="7"/>
  <c r="AG605" i="7"/>
  <c r="M645" i="7"/>
  <c r="AG645" i="7"/>
  <c r="M697" i="7"/>
  <c r="AG697" i="7"/>
  <c r="M761" i="7"/>
  <c r="AG761" i="7" s="1"/>
  <c r="N789" i="7"/>
  <c r="N833" i="7"/>
  <c r="M853" i="7"/>
  <c r="AG853" i="7"/>
  <c r="M949" i="7"/>
  <c r="AG949" i="7"/>
  <c r="M138" i="7"/>
  <c r="AG138" i="7" s="1"/>
  <c r="M229" i="7"/>
  <c r="AG229" i="7"/>
  <c r="M293" i="7"/>
  <c r="AG293" i="7"/>
  <c r="N920" i="7"/>
  <c r="N120" i="7"/>
  <c r="N204" i="7"/>
  <c r="O204" i="7" s="1"/>
  <c r="N300" i="7"/>
  <c r="N388" i="7"/>
  <c r="N452" i="7"/>
  <c r="M516" i="7"/>
  <c r="AG516" i="7"/>
  <c r="N596" i="7"/>
  <c r="M856" i="7"/>
  <c r="AG856" i="7"/>
  <c r="M546" i="7"/>
  <c r="AG546" i="7" s="1"/>
  <c r="M966" i="7"/>
  <c r="AG966" i="7" s="1"/>
  <c r="M616" i="7"/>
  <c r="AG616" i="7"/>
  <c r="M868" i="7"/>
  <c r="AG868" i="7"/>
  <c r="M514" i="7"/>
  <c r="AG514" i="7"/>
  <c r="N143" i="7"/>
  <c r="M311" i="7"/>
  <c r="AG311" i="7"/>
  <c r="M519" i="7"/>
  <c r="AG519" i="7" s="1"/>
  <c r="M551" i="7"/>
  <c r="AG551" i="7"/>
  <c r="M855" i="7"/>
  <c r="AG855" i="7"/>
  <c r="N903" i="7"/>
  <c r="M127" i="7"/>
  <c r="AG127" i="7"/>
  <c r="N872" i="7"/>
  <c r="N969" i="7"/>
  <c r="N989" i="7"/>
  <c r="N36" i="7"/>
  <c r="N68" i="7"/>
  <c r="O68" i="7" s="1"/>
  <c r="N84" i="7"/>
  <c r="N100" i="7"/>
  <c r="N124" i="7"/>
  <c r="N144" i="7"/>
  <c r="N176" i="7"/>
  <c r="N208" i="7"/>
  <c r="N181" i="7"/>
  <c r="N154" i="7"/>
  <c r="N194" i="7"/>
  <c r="N222" i="7"/>
  <c r="N262" i="7"/>
  <c r="N286" i="7"/>
  <c r="N302" i="7"/>
  <c r="N354" i="7"/>
  <c r="N394" i="7"/>
  <c r="N195" i="7"/>
  <c r="N720" i="7"/>
  <c r="N932" i="7"/>
  <c r="N153" i="7"/>
  <c r="AH153" i="7" s="1"/>
  <c r="N253" i="7"/>
  <c r="N410" i="7"/>
  <c r="N889" i="7"/>
  <c r="N345" i="7"/>
  <c r="N361" i="7"/>
  <c r="N393" i="7"/>
  <c r="N453" i="7"/>
  <c r="O453" i="7" s="1"/>
  <c r="AI453" i="7" s="1"/>
  <c r="N493" i="7"/>
  <c r="M737" i="7"/>
  <c r="AG737" i="7" s="1"/>
  <c r="N801" i="7"/>
  <c r="M825" i="7"/>
  <c r="AG825" i="7"/>
  <c r="N873" i="7"/>
  <c r="N897" i="7"/>
  <c r="AH897" i="7" s="1"/>
  <c r="N913" i="7"/>
  <c r="N70" i="7"/>
  <c r="M553" i="7"/>
  <c r="AG553" i="7"/>
  <c r="M601" i="7"/>
  <c r="AG601" i="7"/>
  <c r="N765" i="7"/>
  <c r="M633" i="7"/>
  <c r="AG633" i="7" s="1"/>
  <c r="M676" i="7"/>
  <c r="AG676" i="7"/>
  <c r="M594" i="7"/>
  <c r="AG594" i="7"/>
  <c r="M806" i="7"/>
  <c r="AG806" i="7" s="1"/>
  <c r="M822" i="7"/>
  <c r="AG822" i="7" s="1"/>
  <c r="M930" i="7"/>
  <c r="AG930" i="7"/>
  <c r="M301" i="7"/>
  <c r="AG301" i="7"/>
  <c r="N910" i="7"/>
  <c r="N532" i="7"/>
  <c r="M864" i="7"/>
  <c r="AG864" i="7" s="1"/>
  <c r="M743" i="7"/>
  <c r="AG743" i="7"/>
  <c r="M668" i="7"/>
  <c r="AG668" i="7" s="1"/>
  <c r="N315" i="7"/>
  <c r="M379" i="7"/>
  <c r="AG379" i="7"/>
  <c r="M459" i="7"/>
  <c r="AG459" i="7" s="1"/>
  <c r="N699" i="7"/>
  <c r="N863" i="7"/>
  <c r="M177" i="7"/>
  <c r="AG177" i="7"/>
  <c r="N48" i="7"/>
  <c r="N64" i="7"/>
  <c r="N116" i="7"/>
  <c r="AH116" i="7" s="1"/>
  <c r="N168" i="7"/>
  <c r="O168" i="7" s="1"/>
  <c r="N258" i="7"/>
  <c r="N282" i="7"/>
  <c r="N386" i="7"/>
  <c r="M821" i="7"/>
  <c r="AG821" i="7" s="1"/>
  <c r="M845" i="7"/>
  <c r="AG845" i="7"/>
  <c r="N917" i="7"/>
  <c r="M211" i="7"/>
  <c r="AG211" i="7"/>
  <c r="N963" i="7"/>
  <c r="N924" i="7"/>
  <c r="N171" i="7"/>
  <c r="N875" i="7"/>
  <c r="N136" i="7"/>
  <c r="N468" i="7"/>
  <c r="N728" i="7"/>
  <c r="N796" i="7"/>
  <c r="N330" i="7"/>
  <c r="N366" i="7"/>
  <c r="N223" i="7"/>
  <c r="N695" i="7"/>
  <c r="AH695" i="7" s="1"/>
  <c r="M787" i="7"/>
  <c r="AG787" i="7" s="1"/>
  <c r="N914" i="7"/>
  <c r="N358" i="7"/>
  <c r="N682" i="7"/>
  <c r="N898" i="7"/>
  <c r="N970" i="7"/>
  <c r="N896" i="7"/>
  <c r="N151" i="7"/>
  <c r="N295" i="7"/>
  <c r="O295" i="7" s="1"/>
  <c r="M419" i="7"/>
  <c r="AG419" i="7"/>
  <c r="N997" i="7"/>
  <c r="N760" i="7"/>
  <c r="AH760" i="7" s="1"/>
  <c r="N85" i="7"/>
  <c r="N417" i="7"/>
  <c r="M517" i="7"/>
  <c r="AG517" i="7"/>
  <c r="M625" i="7"/>
  <c r="AG625" i="7"/>
  <c r="N725" i="7"/>
  <c r="N781" i="7"/>
  <c r="N107" i="7"/>
  <c r="N984" i="7"/>
  <c r="N324" i="7"/>
  <c r="N420" i="7"/>
  <c r="M834" i="7"/>
  <c r="AG834" i="7"/>
  <c r="M303" i="7"/>
  <c r="AG303" i="7"/>
  <c r="M335" i="7"/>
  <c r="AG335" i="7" s="1"/>
  <c r="M535" i="7"/>
  <c r="AG535" i="7" s="1"/>
  <c r="N739" i="7"/>
  <c r="N915" i="7"/>
  <c r="N1001" i="7"/>
  <c r="N92" i="7"/>
  <c r="AH92" i="7" s="1"/>
  <c r="N160" i="7"/>
  <c r="AH160" i="7" s="1"/>
  <c r="N225" i="7"/>
  <c r="N278" i="7"/>
  <c r="N370" i="7"/>
  <c r="O370" i="7" s="1"/>
  <c r="AI370" i="7" s="1"/>
  <c r="N692" i="7"/>
  <c r="N78" i="7"/>
  <c r="N299" i="7"/>
  <c r="O299" i="7" s="1"/>
  <c r="M333" i="7"/>
  <c r="AG333" i="7"/>
  <c r="N369" i="7"/>
  <c r="N401" i="7"/>
  <c r="N485" i="7"/>
  <c r="N581" i="7"/>
  <c r="M753" i="7"/>
  <c r="AG753" i="7" s="1"/>
  <c r="N905" i="7"/>
  <c r="N412" i="7"/>
  <c r="N784" i="7"/>
  <c r="N69" i="7"/>
  <c r="N113" i="7"/>
  <c r="N213" i="7"/>
  <c r="O213" i="7" s="1"/>
  <c r="AI213" i="7" s="1"/>
  <c r="N481" i="7"/>
  <c r="O481" i="7" s="1"/>
  <c r="N54" i="7"/>
  <c r="N186" i="7"/>
  <c r="N693" i="7"/>
  <c r="N982" i="7"/>
  <c r="M540" i="7"/>
  <c r="AG540" i="7"/>
  <c r="M708" i="7"/>
  <c r="AG708" i="7"/>
  <c r="N63" i="7"/>
  <c r="N79" i="7"/>
  <c r="M475" i="7"/>
  <c r="AG475" i="7" s="1"/>
  <c r="N90" i="7"/>
  <c r="N103" i="7"/>
  <c r="M325" i="7"/>
  <c r="AG325" i="7"/>
  <c r="M537" i="7"/>
  <c r="AG537" i="7" s="1"/>
  <c r="M585" i="7"/>
  <c r="AG585" i="7" s="1"/>
  <c r="N701" i="7"/>
  <c r="M777" i="7"/>
  <c r="AG777" i="7"/>
  <c r="N813" i="7"/>
  <c r="M945" i="7"/>
  <c r="AG945" i="7" s="1"/>
  <c r="M126" i="7"/>
  <c r="AG126" i="7" s="1"/>
  <c r="M568" i="7"/>
  <c r="AG568" i="7"/>
  <c r="N744" i="7"/>
  <c r="M530" i="7"/>
  <c r="AG530" i="7"/>
  <c r="M794" i="7"/>
  <c r="AG794" i="7"/>
  <c r="N854" i="7"/>
  <c r="N950" i="7"/>
  <c r="M251" i="7"/>
  <c r="AG251" i="7"/>
  <c r="N955" i="7"/>
  <c r="N62" i="7"/>
  <c r="N203" i="7"/>
  <c r="N242" i="7"/>
  <c r="M764" i="7"/>
  <c r="AG764" i="7"/>
  <c r="M555" i="7"/>
  <c r="AG555" i="7"/>
  <c r="M719" i="7"/>
  <c r="AG719" i="7" s="1"/>
  <c r="M763" i="7"/>
  <c r="AG763" i="7"/>
  <c r="M823" i="7"/>
  <c r="AG823" i="7"/>
  <c r="N870" i="7"/>
  <c r="N942" i="7"/>
  <c r="M321" i="7"/>
  <c r="AG321" i="7" s="1"/>
  <c r="N608" i="7"/>
  <c r="N159" i="7"/>
  <c r="N207" i="7"/>
  <c r="M427" i="7"/>
  <c r="AG427" i="7"/>
  <c r="M491" i="7"/>
  <c r="AG491" i="7"/>
  <c r="N623" i="7"/>
  <c r="N655" i="7"/>
  <c r="M735" i="7"/>
  <c r="AG735" i="7"/>
  <c r="N867" i="7"/>
  <c r="N951" i="7"/>
  <c r="N995" i="7"/>
  <c r="N285" i="7"/>
  <c r="O285" i="7" s="1"/>
  <c r="AI285" i="7" s="1"/>
  <c r="N752" i="7"/>
  <c r="N378" i="7"/>
  <c r="N398" i="7"/>
  <c r="M482" i="7"/>
  <c r="AG482" i="7"/>
  <c r="N247" i="7"/>
  <c r="M403" i="7"/>
  <c r="AG403" i="7"/>
  <c r="N679" i="7"/>
  <c r="M815" i="7"/>
  <c r="AG815" i="7"/>
  <c r="N959" i="7"/>
  <c r="AH959" i="7" s="1"/>
  <c r="N56" i="7"/>
  <c r="N108" i="7"/>
  <c r="N152" i="7"/>
  <c r="N184" i="7"/>
  <c r="N216" i="7"/>
  <c r="N161" i="7"/>
  <c r="N250" i="7"/>
  <c r="N290" i="7"/>
  <c r="N310" i="7"/>
  <c r="N122" i="7"/>
  <c r="M629" i="7"/>
  <c r="AG629" i="7"/>
  <c r="N110" i="7"/>
  <c r="N736" i="7"/>
  <c r="N816" i="7"/>
  <c r="N37" i="7"/>
  <c r="AH37" i="7"/>
  <c r="N81" i="7"/>
  <c r="AH81" i="7" s="1"/>
  <c r="N101" i="7"/>
  <c r="N121" i="7"/>
  <c r="N277" i="7"/>
  <c r="N709" i="7"/>
  <c r="N893" i="7"/>
  <c r="N98" i="7"/>
  <c r="N166" i="7"/>
  <c r="N820" i="7"/>
  <c r="AH820" i="7" s="1"/>
  <c r="M513" i="7"/>
  <c r="AG513" i="7"/>
  <c r="M545" i="7"/>
  <c r="AG545" i="7"/>
  <c r="M593" i="7"/>
  <c r="AG593" i="7"/>
  <c r="M657" i="7"/>
  <c r="AG657" i="7"/>
  <c r="M953" i="7"/>
  <c r="AG953" i="7"/>
  <c r="N391" i="7"/>
  <c r="N866" i="7"/>
  <c r="N104" i="7"/>
  <c r="N188" i="7"/>
  <c r="O188" i="7" s="1"/>
  <c r="N276" i="7"/>
  <c r="M636" i="7"/>
  <c r="AG636" i="7"/>
  <c r="N631" i="7"/>
  <c r="M874" i="7"/>
  <c r="AG874" i="7"/>
  <c r="N918" i="7"/>
  <c r="M962" i="7"/>
  <c r="AG962" i="7" s="1"/>
  <c r="M564" i="7"/>
  <c r="AG564" i="7"/>
  <c r="M688" i="7"/>
  <c r="AG688" i="7" s="1"/>
  <c r="M732" i="7"/>
  <c r="AG732" i="7" s="1"/>
  <c r="M414" i="7"/>
  <c r="AG414" i="7"/>
  <c r="N39" i="7"/>
  <c r="AH39" i="7" s="1"/>
  <c r="N55" i="7"/>
  <c r="O55" i="7" s="1"/>
  <c r="N71" i="7"/>
  <c r="N87" i="7"/>
  <c r="M411" i="7"/>
  <c r="AG411" i="7"/>
  <c r="M455" i="7"/>
  <c r="AG455" i="7"/>
  <c r="M499" i="7"/>
  <c r="AG499" i="7" s="1"/>
  <c r="M531" i="7"/>
  <c r="AG531" i="7"/>
  <c r="M563" i="7"/>
  <c r="AG563" i="7"/>
  <c r="M791" i="7"/>
  <c r="AG791" i="7"/>
  <c r="M871" i="7"/>
  <c r="AG871" i="7" s="1"/>
  <c r="N911" i="7"/>
  <c r="N973" i="7"/>
  <c r="M209" i="7"/>
  <c r="AG209" i="7"/>
  <c r="M795" i="7"/>
  <c r="AG795" i="7"/>
  <c r="N1000" i="7"/>
  <c r="M197" i="7"/>
  <c r="AG197" i="7" s="1"/>
  <c r="N538" i="7"/>
  <c r="N582" i="7"/>
  <c r="N670" i="7"/>
  <c r="N714" i="7"/>
  <c r="M750" i="7"/>
  <c r="AG750" i="7"/>
  <c r="M798" i="7"/>
  <c r="AG798" i="7" s="1"/>
  <c r="N890" i="7"/>
  <c r="N958" i="7"/>
  <c r="N180" i="7"/>
  <c r="N284" i="7"/>
  <c r="N580" i="7"/>
  <c r="M522" i="7"/>
  <c r="AG522" i="7"/>
  <c r="N642" i="7"/>
  <c r="N131" i="7"/>
  <c r="N835" i="7"/>
  <c r="N712" i="7"/>
  <c r="M772" i="7"/>
  <c r="AG772" i="7" s="1"/>
  <c r="N892" i="7"/>
  <c r="M317" i="7"/>
  <c r="AG317" i="7"/>
  <c r="N349" i="7"/>
  <c r="N365" i="7"/>
  <c r="O365" i="7" s="1"/>
  <c r="AI365" i="7" s="1"/>
  <c r="N381" i="7"/>
  <c r="N397" i="7"/>
  <c r="N437" i="7"/>
  <c r="AH437" i="7" s="1"/>
  <c r="N457" i="7"/>
  <c r="N501" i="7"/>
  <c r="N665" i="7"/>
  <c r="N569" i="7"/>
  <c r="M498" i="7"/>
  <c r="AG498" i="7" s="1"/>
  <c r="N566" i="7"/>
  <c r="N614" i="7"/>
  <c r="N634" i="7"/>
  <c r="N654" i="7"/>
  <c r="AH654" i="7" s="1"/>
  <c r="N694" i="7"/>
  <c r="N738" i="7"/>
  <c r="N754" i="7"/>
  <c r="M810" i="7"/>
  <c r="AG810" i="7"/>
  <c r="N106" i="7"/>
  <c r="N150" i="7"/>
  <c r="N198" i="7"/>
  <c r="N291" i="7"/>
  <c r="AH291" i="7" s="1"/>
  <c r="M565" i="7"/>
  <c r="AG565" i="7" s="1"/>
  <c r="N617" i="7"/>
  <c r="M925" i="7"/>
  <c r="AG925" i="7" s="1"/>
  <c r="M957" i="7"/>
  <c r="AG957" i="7"/>
  <c r="N359" i="7"/>
  <c r="AH359" i="7" s="1"/>
  <c r="N548" i="7"/>
  <c r="O548" i="7" s="1"/>
  <c r="AI548" i="7" s="1"/>
  <c r="M664" i="7"/>
  <c r="AG664" i="7" s="1"/>
  <c r="N788" i="7"/>
  <c r="M884" i="7"/>
  <c r="AG884" i="7"/>
  <c r="M578" i="7"/>
  <c r="AG578" i="7"/>
  <c r="M710" i="7"/>
  <c r="AG710" i="7"/>
  <c r="M766" i="7"/>
  <c r="AG766" i="7"/>
  <c r="M818" i="7"/>
  <c r="AG818" i="7"/>
  <c r="M978" i="7"/>
  <c r="AG978" i="7"/>
  <c r="M237" i="7"/>
  <c r="AG237" i="7"/>
  <c r="M793" i="7"/>
  <c r="AG793" i="7"/>
  <c r="N976" i="7"/>
  <c r="M524" i="7"/>
  <c r="AG524" i="7"/>
  <c r="N576" i="7"/>
  <c r="M912" i="7"/>
  <c r="AG912" i="7"/>
  <c r="N41" i="7"/>
  <c r="N157" i="7"/>
  <c r="N210" i="7"/>
  <c r="O210" i="7" s="1"/>
  <c r="AI210" i="7" s="1"/>
  <c r="N274" i="7"/>
  <c r="M418" i="7"/>
  <c r="AG418" i="7" s="1"/>
  <c r="N43" i="7"/>
  <c r="N59" i="7"/>
  <c r="M423" i="7"/>
  <c r="AG423" i="7"/>
  <c r="M487" i="7"/>
  <c r="AG487" i="7" s="1"/>
  <c r="M527" i="7"/>
  <c r="AG527" i="7"/>
  <c r="M559" i="7"/>
  <c r="AG559" i="7"/>
  <c r="M707" i="7"/>
  <c r="AG707" i="7"/>
  <c r="M731" i="7"/>
  <c r="AG731" i="7" s="1"/>
  <c r="M751" i="7"/>
  <c r="AG751" i="7"/>
  <c r="N426" i="7"/>
  <c r="N119" i="7"/>
  <c r="N704" i="7"/>
  <c r="N57" i="7"/>
  <c r="N960" i="7"/>
  <c r="AH960" i="7" s="1"/>
  <c r="N630" i="7"/>
  <c r="N698" i="7"/>
  <c r="M155" i="7"/>
  <c r="AG155" i="7"/>
  <c r="M758" i="7"/>
  <c r="AG758" i="7" s="1"/>
  <c r="N212" i="7"/>
  <c r="N340" i="7"/>
  <c r="N880" i="7"/>
  <c r="N350" i="7"/>
  <c r="M466" i="7"/>
  <c r="AG466" i="7"/>
  <c r="N279" i="7"/>
  <c r="M363" i="7"/>
  <c r="AG363" i="7" s="1"/>
  <c r="M439" i="7"/>
  <c r="AG439" i="7" s="1"/>
  <c r="N599" i="7"/>
  <c r="N671" i="7"/>
  <c r="M313" i="7"/>
  <c r="AG313" i="7" s="1"/>
  <c r="N965" i="7"/>
  <c r="N42" i="7"/>
  <c r="N433" i="7"/>
  <c r="AH433" i="7" s="1"/>
  <c r="N76" i="7"/>
  <c r="N141" i="7"/>
  <c r="N571" i="7"/>
  <c r="N473" i="7"/>
  <c r="N52" i="7"/>
  <c r="AH52" i="7" s="1"/>
  <c r="N322" i="7"/>
  <c r="AH322" i="7" s="1"/>
  <c r="N125" i="7"/>
  <c r="O125" i="7"/>
  <c r="AI125" i="7" s="1"/>
  <c r="N846" i="7"/>
  <c r="N916" i="7"/>
  <c r="N663" i="7"/>
  <c r="N461" i="7"/>
  <c r="O461" i="7"/>
  <c r="AI461" i="7" s="1"/>
  <c r="N817" i="7"/>
  <c r="O817" i="7" s="1"/>
  <c r="O509" i="7"/>
  <c r="AI509" i="7" s="1"/>
  <c r="N718" i="7"/>
  <c r="N624" i="7"/>
  <c r="O624" i="7"/>
  <c r="AI624" i="7"/>
  <c r="N214" i="7"/>
  <c r="AH214" i="7" s="1"/>
  <c r="N998" i="7"/>
  <c r="O998" i="7" s="1"/>
  <c r="N163" i="7"/>
  <c r="O163" i="7" s="1"/>
  <c r="AG134" i="7"/>
  <c r="N134" i="7"/>
  <c r="N741" i="7"/>
  <c r="N170" i="7"/>
  <c r="O170" i="7"/>
  <c r="AI170" i="7" s="1"/>
  <c r="N281" i="7"/>
  <c r="N528" i="7"/>
  <c r="N246" i="7"/>
  <c r="AH246" i="7"/>
  <c r="AG939" i="7"/>
  <c r="N939" i="7"/>
  <c r="N648" i="7"/>
  <c r="N674" i="7"/>
  <c r="AH674" i="7" s="1"/>
  <c r="N891" i="7"/>
  <c r="N199" i="7"/>
  <c r="O199" i="7"/>
  <c r="AI199" i="7"/>
  <c r="N749" i="7"/>
  <c r="AH749" i="7" s="1"/>
  <c r="N449" i="7"/>
  <c r="AH449" i="7" s="1"/>
  <c r="N986" i="7"/>
  <c r="N808" i="7"/>
  <c r="O808" i="7" s="1"/>
  <c r="AI808" i="7" s="1"/>
  <c r="N680" i="7"/>
  <c r="N298" i="7"/>
  <c r="O298" i="7" s="1"/>
  <c r="AI298" i="7" s="1"/>
  <c r="N639" i="7"/>
  <c r="N592" i="7"/>
  <c r="AH592" i="7" s="1"/>
  <c r="N622" i="7"/>
  <c r="N49" i="7"/>
  <c r="O49" i="7" s="1"/>
  <c r="AI49" i="7" s="1"/>
  <c r="N140" i="7"/>
  <c r="N438" i="7"/>
  <c r="AH438" i="7" s="1"/>
  <c r="N618" i="7"/>
  <c r="AH618" i="7" s="1"/>
  <c r="N202" i="7"/>
  <c r="AH202" i="7" s="1"/>
  <c r="N307" i="7"/>
  <c r="N992" i="7"/>
  <c r="AH992" i="7" s="1"/>
  <c r="N254" i="7"/>
  <c r="N158" i="7"/>
  <c r="O158" i="7" s="1"/>
  <c r="AI158" i="7" s="1"/>
  <c r="N684" i="7"/>
  <c r="N518" i="7"/>
  <c r="AH518" i="7"/>
  <c r="N785" i="7"/>
  <c r="AH785" i="7" s="1"/>
  <c r="N573" i="7"/>
  <c r="AH573" i="7" s="1"/>
  <c r="N429" i="7"/>
  <c r="N869" i="7"/>
  <c r="O869" i="7" s="1"/>
  <c r="N339" i="7"/>
  <c r="N975" i="7"/>
  <c r="O975" i="7"/>
  <c r="AI975" i="7" s="1"/>
  <c r="N191" i="7"/>
  <c r="O191" i="7"/>
  <c r="AI191" i="7"/>
  <c r="N804" i="7"/>
  <c r="O804" i="7" s="1"/>
  <c r="AI804" i="7" s="1"/>
  <c r="N883" i="7"/>
  <c r="AH883" i="7"/>
  <c r="N840" i="7"/>
  <c r="O840" i="7" s="1"/>
  <c r="AI840" i="7" s="1"/>
  <c r="N887" i="7"/>
  <c r="N575" i="7"/>
  <c r="O575" i="7"/>
  <c r="AI575" i="7" s="1"/>
  <c r="N888" i="7"/>
  <c r="AH888" i="7"/>
  <c r="N996" i="7"/>
  <c r="AH996" i="7" s="1"/>
  <c r="N447" i="7"/>
  <c r="N572" i="7"/>
  <c r="AH572" i="7"/>
  <c r="N233" i="7"/>
  <c r="AH233" i="7"/>
  <c r="N931" i="7"/>
  <c r="O931" i="7" s="1"/>
  <c r="AI931" i="7" s="1"/>
  <c r="N702" i="7"/>
  <c r="N174" i="7"/>
  <c r="O174" i="7"/>
  <c r="AI174" i="7" s="1"/>
  <c r="N338" i="7"/>
  <c r="AH338" i="7"/>
  <c r="O431" i="7"/>
  <c r="AI431" i="7" s="1"/>
  <c r="AG755" i="7"/>
  <c r="N755" i="7"/>
  <c r="N626" i="7"/>
  <c r="AH626" i="7"/>
  <c r="N591" i="7"/>
  <c r="AH591" i="7"/>
  <c r="N29" i="7"/>
  <c r="AH29" i="7"/>
  <c r="N326" i="7"/>
  <c r="N266" i="7"/>
  <c r="AH266" i="7" s="1"/>
  <c r="N586" i="7"/>
  <c r="O586" i="7"/>
  <c r="AI586" i="7"/>
  <c r="N628" i="7"/>
  <c r="N829" i="7"/>
  <c r="AH829" i="7" s="1"/>
  <c r="AG971" i="7"/>
  <c r="N971" i="7"/>
  <c r="N372" i="7"/>
  <c r="N646" i="7"/>
  <c r="O646" i="7" s="1"/>
  <c r="AI646" i="7"/>
  <c r="AG767" i="7"/>
  <c r="N767" i="7"/>
  <c r="AH57" i="7"/>
  <c r="O57" i="7"/>
  <c r="AI57" i="7" s="1"/>
  <c r="O437" i="7"/>
  <c r="AI437" i="7"/>
  <c r="AH973" i="7"/>
  <c r="O973" i="7"/>
  <c r="AI973" i="7" s="1"/>
  <c r="AH816" i="7"/>
  <c r="O816" i="7"/>
  <c r="AI816" i="7" s="1"/>
  <c r="AH152" i="7"/>
  <c r="O152" i="7"/>
  <c r="AI152" i="7" s="1"/>
  <c r="AH752" i="7"/>
  <c r="O752" i="7"/>
  <c r="AI752" i="7" s="1"/>
  <c r="O992" i="7"/>
  <c r="AI992" i="7" s="1"/>
  <c r="AH905" i="7"/>
  <c r="O905" i="7"/>
  <c r="AI905" i="7" s="1"/>
  <c r="AH170" i="7"/>
  <c r="AH417" i="7"/>
  <c r="O417" i="7"/>
  <c r="AI417" i="7"/>
  <c r="AH682" i="7"/>
  <c r="O682" i="7"/>
  <c r="AI682" i="7"/>
  <c r="AH910" i="7"/>
  <c r="O910" i="7"/>
  <c r="AI910" i="7" s="1"/>
  <c r="O749" i="7"/>
  <c r="AI749" i="7" s="1"/>
  <c r="AH393" i="7"/>
  <c r="O393" i="7"/>
  <c r="AI393" i="7" s="1"/>
  <c r="AH195" i="7"/>
  <c r="O195" i="7"/>
  <c r="AI195" i="7" s="1"/>
  <c r="AH144" i="7"/>
  <c r="O144" i="7"/>
  <c r="AI144" i="7"/>
  <c r="AH887" i="7"/>
  <c r="O887" i="7"/>
  <c r="AI887" i="7" s="1"/>
  <c r="AH596" i="7"/>
  <c r="O596" i="7"/>
  <c r="AI596" i="7"/>
  <c r="AH34" i="7"/>
  <c r="O34" i="7"/>
  <c r="AI34" i="7"/>
  <c r="AH484" i="7"/>
  <c r="O484" i="7"/>
  <c r="AI484" i="7" s="1"/>
  <c r="AH374" i="7"/>
  <c r="O374" i="7"/>
  <c r="AI374" i="7"/>
  <c r="AH909" i="7"/>
  <c r="O909" i="7"/>
  <c r="AI909" i="7" s="1"/>
  <c r="AH72" i="7"/>
  <c r="O72" i="7"/>
  <c r="AI72" i="7"/>
  <c r="AH757" i="7"/>
  <c r="O757" i="7"/>
  <c r="AI757" i="7" s="1"/>
  <c r="AH952" i="7"/>
  <c r="O952" i="7"/>
  <c r="AI952" i="7" s="1"/>
  <c r="O647" i="7"/>
  <c r="AI647" i="7" s="1"/>
  <c r="AH287" i="7"/>
  <c r="O287" i="7"/>
  <c r="AI287" i="7"/>
  <c r="AH306" i="7"/>
  <c r="O306" i="7"/>
  <c r="AI306" i="7" s="1"/>
  <c r="AH662" i="7"/>
  <c r="O662" i="7"/>
  <c r="AI662" i="7"/>
  <c r="AH479" i="7"/>
  <c r="O479" i="7"/>
  <c r="AI479" i="7"/>
  <c r="AH305" i="7"/>
  <c r="O305" i="7"/>
  <c r="AI305" i="7"/>
  <c r="AH746" i="7"/>
  <c r="O746" i="7"/>
  <c r="AI746" i="7" s="1"/>
  <c r="AH389" i="7"/>
  <c r="O389" i="7"/>
  <c r="AI389" i="7" s="1"/>
  <c r="AH606" i="7"/>
  <c r="O606" i="7"/>
  <c r="AI606" i="7"/>
  <c r="AH45" i="7"/>
  <c r="O45" i="7"/>
  <c r="AI45" i="7" s="1"/>
  <c r="AH342" i="7"/>
  <c r="O342" i="7"/>
  <c r="AI342" i="7"/>
  <c r="O338" i="7"/>
  <c r="AI338" i="7" s="1"/>
  <c r="AH584" i="7"/>
  <c r="O584" i="7"/>
  <c r="AI584" i="7" s="1"/>
  <c r="AH350" i="7"/>
  <c r="O350" i="7"/>
  <c r="AI350" i="7"/>
  <c r="AH698" i="7"/>
  <c r="O698" i="7"/>
  <c r="AI698" i="7" s="1"/>
  <c r="O654" i="7"/>
  <c r="AI654" i="7"/>
  <c r="AH582" i="7"/>
  <c r="O582" i="7"/>
  <c r="AI582" i="7" s="1"/>
  <c r="AH55" i="7"/>
  <c r="AI55" i="7"/>
  <c r="AH736" i="7"/>
  <c r="O736" i="7"/>
  <c r="AI736" i="7" s="1"/>
  <c r="AH370" i="7"/>
  <c r="O92" i="7"/>
  <c r="AI92" i="7"/>
  <c r="AH420" i="7"/>
  <c r="O420" i="7"/>
  <c r="AI420" i="7"/>
  <c r="AH107" i="7"/>
  <c r="O107" i="7"/>
  <c r="AI107" i="7" s="1"/>
  <c r="AH295" i="7"/>
  <c r="AI295" i="7"/>
  <c r="AH896" i="7"/>
  <c r="O896" i="7"/>
  <c r="AI896" i="7" s="1"/>
  <c r="AH358" i="7"/>
  <c r="O358" i="7"/>
  <c r="AI358" i="7"/>
  <c r="O695" i="7"/>
  <c r="AI695" i="7" s="1"/>
  <c r="AH796" i="7"/>
  <c r="O796" i="7"/>
  <c r="AI796" i="7" s="1"/>
  <c r="AH875" i="7"/>
  <c r="O875" i="7"/>
  <c r="AI875" i="7" s="1"/>
  <c r="AH963" i="7"/>
  <c r="O963" i="7"/>
  <c r="AI963" i="7" s="1"/>
  <c r="AH190" i="7"/>
  <c r="O190" i="7"/>
  <c r="AI190" i="7" s="1"/>
  <c r="AH168" i="7"/>
  <c r="AI168" i="7"/>
  <c r="AH30" i="7"/>
  <c r="AI30" i="7"/>
  <c r="O897" i="7"/>
  <c r="AI897" i="7" s="1"/>
  <c r="AH453" i="7"/>
  <c r="O377" i="7"/>
  <c r="AI377" i="7" s="1"/>
  <c r="AH410" i="7"/>
  <c r="O410" i="7"/>
  <c r="AI410" i="7"/>
  <c r="AH730" i="7"/>
  <c r="AI730" i="7"/>
  <c r="AH286" i="7"/>
  <c r="O286" i="7"/>
  <c r="AI286" i="7" s="1"/>
  <c r="AH194" i="7"/>
  <c r="O194" i="7"/>
  <c r="AI194" i="7"/>
  <c r="AH124" i="7"/>
  <c r="O124" i="7"/>
  <c r="AI124" i="7" s="1"/>
  <c r="O52" i="7"/>
  <c r="AI52" i="7" s="1"/>
  <c r="AH872" i="7"/>
  <c r="O872" i="7"/>
  <c r="AI872" i="7" s="1"/>
  <c r="N570" i="7"/>
  <c r="AH204" i="7"/>
  <c r="AI204" i="7"/>
  <c r="AH833" i="7"/>
  <c r="O833" i="7"/>
  <c r="AI833" i="7" s="1"/>
  <c r="AH117" i="7"/>
  <c r="O117" i="7"/>
  <c r="AI117" i="7" s="1"/>
  <c r="AH33" i="7"/>
  <c r="O33" i="7"/>
  <c r="AI33" i="7" s="1"/>
  <c r="AH943" i="7"/>
  <c r="AH862" i="7"/>
  <c r="O862" i="7"/>
  <c r="AI862" i="7" s="1"/>
  <c r="O691" i="7"/>
  <c r="AI691" i="7" s="1"/>
  <c r="AH700" i="7"/>
  <c r="O700" i="7"/>
  <c r="AI700" i="7"/>
  <c r="AH667" i="7"/>
  <c r="O667" i="7"/>
  <c r="AI667" i="7" s="1"/>
  <c r="AH314" i="7"/>
  <c r="O314" i="7"/>
  <c r="AI314" i="7"/>
  <c r="N696" i="7"/>
  <c r="AH308" i="7"/>
  <c r="O308" i="7"/>
  <c r="AI308" i="7" s="1"/>
  <c r="AH125" i="7"/>
  <c r="N980" i="7"/>
  <c r="AH885" i="7"/>
  <c r="O885" i="7"/>
  <c r="AI885" i="7" s="1"/>
  <c r="AH977" i="7"/>
  <c r="O977" i="7"/>
  <c r="AI977" i="7" s="1"/>
  <c r="AH986" i="7"/>
  <c r="O986" i="7"/>
  <c r="AI986" i="7" s="1"/>
  <c r="AH93" i="7"/>
  <c r="O93" i="7"/>
  <c r="AI93" i="7" s="1"/>
  <c r="AH421" i="7"/>
  <c r="O421" i="7"/>
  <c r="AI421" i="7" s="1"/>
  <c r="AH318" i="7"/>
  <c r="O318" i="7"/>
  <c r="AI318" i="7"/>
  <c r="AH60" i="7"/>
  <c r="O60" i="7"/>
  <c r="AI60" i="7" s="1"/>
  <c r="AH260" i="7"/>
  <c r="O260" i="7"/>
  <c r="AI260" i="7"/>
  <c r="AH497" i="7"/>
  <c r="O497" i="7"/>
  <c r="AI497" i="7" s="1"/>
  <c r="AH604" i="7"/>
  <c r="O604" i="7"/>
  <c r="AI604" i="7" s="1"/>
  <c r="AH109" i="7"/>
  <c r="O109" i="7"/>
  <c r="AI109" i="7" s="1"/>
  <c r="AH877" i="7"/>
  <c r="O877" i="7"/>
  <c r="AI877" i="7" s="1"/>
  <c r="AH201" i="7"/>
  <c r="AI201" i="7"/>
  <c r="AH975" i="7"/>
  <c r="AH675" i="7"/>
  <c r="O675" i="7"/>
  <c r="AI675" i="7" s="1"/>
  <c r="AH851" i="7"/>
  <c r="O851" i="7"/>
  <c r="AI851" i="7" s="1"/>
  <c r="AH94" i="7"/>
  <c r="O94" i="7"/>
  <c r="AI94" i="7" s="1"/>
  <c r="AH770" i="7"/>
  <c r="AI770" i="7"/>
  <c r="AH804" i="7"/>
  <c r="AH987" i="7"/>
  <c r="O987" i="7"/>
  <c r="AI987" i="7"/>
  <c r="AH590" i="7"/>
  <c r="O590" i="7"/>
  <c r="AI590" i="7" s="1"/>
  <c r="AH575" i="7"/>
  <c r="AH415" i="7"/>
  <c r="O415" i="7"/>
  <c r="AI415" i="7" s="1"/>
  <c r="N51" i="7"/>
  <c r="AH235" i="7"/>
  <c r="O235" i="7"/>
  <c r="AI235" i="7"/>
  <c r="AH182" i="7"/>
  <c r="O182" i="7"/>
  <c r="AI182" i="7" s="1"/>
  <c r="AH702" i="7"/>
  <c r="O702" i="7"/>
  <c r="AI702" i="7"/>
  <c r="AH622" i="7"/>
  <c r="O622" i="7"/>
  <c r="AI622" i="7" s="1"/>
  <c r="AH458" i="7"/>
  <c r="O458" i="7"/>
  <c r="AI458" i="7"/>
  <c r="AH445" i="7"/>
  <c r="O445" i="7"/>
  <c r="AI445" i="7"/>
  <c r="AH373" i="7"/>
  <c r="O373" i="7"/>
  <c r="AI373" i="7"/>
  <c r="AH270" i="7"/>
  <c r="O270" i="7"/>
  <c r="AI270" i="7" s="1"/>
  <c r="AH748" i="7"/>
  <c r="O748" i="7"/>
  <c r="AI748" i="7" s="1"/>
  <c r="AH74" i="7"/>
  <c r="O74" i="7"/>
  <c r="AI74" i="7" s="1"/>
  <c r="AH990" i="7"/>
  <c r="O990" i="7"/>
  <c r="AI990" i="7" s="1"/>
  <c r="AH722" i="7"/>
  <c r="O722" i="7"/>
  <c r="AI722" i="7"/>
  <c r="AH981" i="7"/>
  <c r="O981" i="7"/>
  <c r="AI981" i="7" s="1"/>
  <c r="AH985" i="7"/>
  <c r="O985" i="7"/>
  <c r="AI985" i="7"/>
  <c r="O883" i="7"/>
  <c r="AI883" i="7"/>
  <c r="AH95" i="7"/>
  <c r="O95" i="7"/>
  <c r="AI95" i="7" s="1"/>
  <c r="AH773" i="7"/>
  <c r="AI773" i="7"/>
  <c r="AH717" i="7"/>
  <c r="O717" i="7"/>
  <c r="AI717" i="7"/>
  <c r="AH879" i="7"/>
  <c r="O879" i="7"/>
  <c r="AI879" i="7" s="1"/>
  <c r="AH252" i="7"/>
  <c r="O252" i="7"/>
  <c r="AI252" i="7"/>
  <c r="AH643" i="7"/>
  <c r="O643" i="7"/>
  <c r="AI643" i="7" s="1"/>
  <c r="AH396" i="7"/>
  <c r="O396" i="7"/>
  <c r="AI396" i="7"/>
  <c r="AH334" i="7"/>
  <c r="O334" i="7"/>
  <c r="AI334" i="7"/>
  <c r="AH185" i="7"/>
  <c r="O185" i="7"/>
  <c r="AI185" i="7"/>
  <c r="AH922" i="7"/>
  <c r="O922" i="7"/>
  <c r="AI922" i="7"/>
  <c r="O829" i="7"/>
  <c r="AI829" i="7" s="1"/>
  <c r="AG541" i="7"/>
  <c r="N541" i="7"/>
  <c r="O541" i="7" s="1"/>
  <c r="AI541" i="7" s="1"/>
  <c r="AH422" i="7"/>
  <c r="O422" i="7"/>
  <c r="AI422" i="7"/>
  <c r="AG495" i="7"/>
  <c r="N495" i="7"/>
  <c r="AH130" i="7"/>
  <c r="O130" i="7"/>
  <c r="AI130" i="7"/>
  <c r="AH41" i="7"/>
  <c r="O41" i="7"/>
  <c r="AI41" i="7" s="1"/>
  <c r="O674" i="7"/>
  <c r="AI674" i="7" s="1"/>
  <c r="AH365" i="7"/>
  <c r="AH580" i="7"/>
  <c r="O580" i="7"/>
  <c r="AI580" i="7" s="1"/>
  <c r="AH391" i="7"/>
  <c r="O391" i="7"/>
  <c r="AI391" i="7"/>
  <c r="O433" i="7"/>
  <c r="AI433" i="7" s="1"/>
  <c r="AH290" i="7"/>
  <c r="O290" i="7"/>
  <c r="AI290" i="7" s="1"/>
  <c r="AH867" i="7"/>
  <c r="O867" i="7"/>
  <c r="AI867" i="7" s="1"/>
  <c r="AH843" i="7"/>
  <c r="O843" i="7"/>
  <c r="AI843" i="7" s="1"/>
  <c r="AH103" i="7"/>
  <c r="O103" i="7"/>
  <c r="AI103" i="7"/>
  <c r="AH54" i="7"/>
  <c r="O54" i="7"/>
  <c r="AI54" i="7" s="1"/>
  <c r="AH299" i="7"/>
  <c r="AI299" i="7"/>
  <c r="AH718" i="7"/>
  <c r="O718" i="7"/>
  <c r="AI718" i="7"/>
  <c r="O518" i="7"/>
  <c r="AI518" i="7"/>
  <c r="AH473" i="7"/>
  <c r="O473" i="7"/>
  <c r="AI473" i="7"/>
  <c r="AH302" i="7"/>
  <c r="O302" i="7"/>
  <c r="AI302" i="7" s="1"/>
  <c r="AH68" i="7"/>
  <c r="AI68" i="7"/>
  <c r="AH149" i="7"/>
  <c r="O149" i="7"/>
  <c r="AI149" i="7" s="1"/>
  <c r="AH619" i="7"/>
  <c r="O619" i="7"/>
  <c r="AI619" i="7" s="1"/>
  <c r="AH768" i="7"/>
  <c r="O768" i="7"/>
  <c r="AI768" i="7" s="1"/>
  <c r="O89" i="7"/>
  <c r="AI89" i="7" s="1"/>
  <c r="AH805" i="7"/>
  <c r="O805" i="7"/>
  <c r="AI805" i="7" s="1"/>
  <c r="AI167" i="7"/>
  <c r="AH196" i="7"/>
  <c r="O196" i="7"/>
  <c r="AI196" i="7"/>
  <c r="AH762" i="7"/>
  <c r="O762" i="7"/>
  <c r="AI762" i="7"/>
  <c r="AH102" i="7"/>
  <c r="O102" i="7"/>
  <c r="AI102" i="7" s="1"/>
  <c r="AH505" i="7"/>
  <c r="O505" i="7"/>
  <c r="AI505" i="7" s="1"/>
  <c r="AH228" i="7"/>
  <c r="O228" i="7"/>
  <c r="AI228" i="7" s="1"/>
  <c r="O234" i="7"/>
  <c r="AI234" i="7" s="1"/>
  <c r="AH32" i="7"/>
  <c r="O32" i="7"/>
  <c r="AI32" i="7" s="1"/>
  <c r="AH846" i="7"/>
  <c r="O846" i="7"/>
  <c r="AI846" i="7"/>
  <c r="AH998" i="7"/>
  <c r="AI998" i="7"/>
  <c r="AH928" i="7"/>
  <c r="O928" i="7"/>
  <c r="AI928" i="7" s="1"/>
  <c r="AH865" i="7"/>
  <c r="O865" i="7"/>
  <c r="AI865" i="7" s="1"/>
  <c r="AH968" i="7"/>
  <c r="O968" i="7"/>
  <c r="AI968" i="7" s="1"/>
  <c r="AH465" i="7"/>
  <c r="O465" i="7"/>
  <c r="AI465" i="7" s="1"/>
  <c r="AH603" i="7"/>
  <c r="O603" i="7"/>
  <c r="AI603" i="7" s="1"/>
  <c r="AG486" i="7"/>
  <c r="N486" i="7"/>
  <c r="AG343" i="7"/>
  <c r="N343" i="7"/>
  <c r="AH754" i="7"/>
  <c r="O754" i="7"/>
  <c r="AI754" i="7" s="1"/>
  <c r="AH918" i="7"/>
  <c r="O918" i="7"/>
  <c r="AI918" i="7" s="1"/>
  <c r="AH188" i="7"/>
  <c r="AI188" i="7"/>
  <c r="AH277" i="7"/>
  <c r="O277" i="7"/>
  <c r="AI277" i="7" s="1"/>
  <c r="AH250" i="7"/>
  <c r="O250" i="7"/>
  <c r="AI250" i="7" s="1"/>
  <c r="O959" i="7"/>
  <c r="AI959" i="7" s="1"/>
  <c r="AH285" i="7"/>
  <c r="AH813" i="7"/>
  <c r="O813" i="7"/>
  <c r="AI813" i="7" s="1"/>
  <c r="AH481" i="7"/>
  <c r="AI481" i="7"/>
  <c r="O29" i="7"/>
  <c r="AI29" i="7" s="1"/>
  <c r="AH225" i="7"/>
  <c r="O225" i="7"/>
  <c r="AI225" i="7" s="1"/>
  <c r="AH965" i="7"/>
  <c r="O965" i="7"/>
  <c r="AI965" i="7"/>
  <c r="AH880" i="7"/>
  <c r="O880" i="7"/>
  <c r="AI880" i="7" s="1"/>
  <c r="AH210" i="7"/>
  <c r="O359" i="7"/>
  <c r="AI359" i="7"/>
  <c r="AH738" i="7"/>
  <c r="O738" i="7"/>
  <c r="AI738" i="7"/>
  <c r="AH372" i="7"/>
  <c r="O372" i="7"/>
  <c r="AI372" i="7" s="1"/>
  <c r="AH538" i="7"/>
  <c r="O538" i="7"/>
  <c r="AI538" i="7"/>
  <c r="AH398" i="7"/>
  <c r="O398" i="7"/>
  <c r="AI398" i="7" s="1"/>
  <c r="AH207" i="7"/>
  <c r="O207" i="7"/>
  <c r="AI207" i="7"/>
  <c r="AH581" i="7"/>
  <c r="O581" i="7"/>
  <c r="AI581" i="7" s="1"/>
  <c r="AH278" i="7"/>
  <c r="O278" i="7"/>
  <c r="AI278" i="7" s="1"/>
  <c r="AH739" i="7"/>
  <c r="O739" i="7"/>
  <c r="AI739" i="7" s="1"/>
  <c r="AH997" i="7"/>
  <c r="O997" i="7"/>
  <c r="AI997" i="7" s="1"/>
  <c r="AH624" i="7"/>
  <c r="O116" i="7"/>
  <c r="AI116" i="7" s="1"/>
  <c r="AH315" i="7"/>
  <c r="O315" i="7"/>
  <c r="AI315" i="7" s="1"/>
  <c r="O785" i="7"/>
  <c r="AI785" i="7" s="1"/>
  <c r="O573" i="7"/>
  <c r="AI573" i="7" s="1"/>
  <c r="AH720" i="7"/>
  <c r="O720" i="7"/>
  <c r="AI720" i="7" s="1"/>
  <c r="AH154" i="7"/>
  <c r="O154" i="7"/>
  <c r="AI154" i="7" s="1"/>
  <c r="AH452" i="7"/>
  <c r="O452" i="7"/>
  <c r="AI452" i="7" s="1"/>
  <c r="AH789" i="7"/>
  <c r="O789" i="7"/>
  <c r="AI789" i="7" s="1"/>
  <c r="AH97" i="7"/>
  <c r="O97" i="7"/>
  <c r="AI97" i="7"/>
  <c r="AH800" i="7"/>
  <c r="O800" i="7"/>
  <c r="AI800" i="7" s="1"/>
  <c r="AH42" i="7"/>
  <c r="O42" i="7"/>
  <c r="AI42" i="7"/>
  <c r="O322" i="7"/>
  <c r="AI322" i="7" s="1"/>
  <c r="AH316" i="7"/>
  <c r="O316" i="7"/>
  <c r="AI316" i="7" s="1"/>
  <c r="AH611" i="7"/>
  <c r="O611" i="7"/>
  <c r="AI611" i="7" s="1"/>
  <c r="AH658" i="7"/>
  <c r="O658" i="7"/>
  <c r="AI658" i="7" s="1"/>
  <c r="AH644" i="7"/>
  <c r="O644" i="7"/>
  <c r="AI644" i="7" s="1"/>
  <c r="AH268" i="7"/>
  <c r="O268" i="7"/>
  <c r="AI268" i="7"/>
  <c r="AH974" i="7"/>
  <c r="O974" i="7"/>
  <c r="AI974" i="7"/>
  <c r="AI869" i="7"/>
  <c r="O362" i="7"/>
  <c r="AI362" i="7"/>
  <c r="AH627" i="7"/>
  <c r="O627" i="7"/>
  <c r="AI627" i="7" s="1"/>
  <c r="AH956" i="7"/>
  <c r="O956" i="7"/>
  <c r="AI956" i="7"/>
  <c r="AH859" i="7"/>
  <c r="O859" i="7"/>
  <c r="AI859" i="7"/>
  <c r="AH58" i="7"/>
  <c r="AI58" i="7"/>
  <c r="O214" i="7"/>
  <c r="AI214" i="7" s="1"/>
  <c r="AH382" i="7"/>
  <c r="O382" i="7"/>
  <c r="AI382" i="7" s="1"/>
  <c r="AH999" i="7"/>
  <c r="O999" i="7"/>
  <c r="AI999" i="7" s="1"/>
  <c r="AH660" i="7"/>
  <c r="O660" i="7"/>
  <c r="AI660" i="7" s="1"/>
  <c r="AH267" i="7"/>
  <c r="O267" i="7"/>
  <c r="AI267" i="7" s="1"/>
  <c r="AH200" i="7"/>
  <c r="O200" i="7"/>
  <c r="AI200" i="7"/>
  <c r="AH607" i="7"/>
  <c r="O607" i="7"/>
  <c r="AI607" i="7"/>
  <c r="AH742" i="7"/>
  <c r="O742" i="7"/>
  <c r="AI742" i="7"/>
  <c r="AH635" i="7"/>
  <c r="O635" i="7"/>
  <c r="AI635" i="7"/>
  <c r="AH244" i="7"/>
  <c r="O244" i="7"/>
  <c r="AI244" i="7" s="1"/>
  <c r="AH844" i="7"/>
  <c r="O844" i="7"/>
  <c r="AI844" i="7" s="1"/>
  <c r="AH331" i="7"/>
  <c r="O331" i="7"/>
  <c r="AI331" i="7" s="1"/>
  <c r="AH600" i="7"/>
  <c r="O600" i="7"/>
  <c r="AI600" i="7" s="1"/>
  <c r="AH249" i="7"/>
  <c r="O249" i="7"/>
  <c r="AI249" i="7"/>
  <c r="AH99" i="7"/>
  <c r="O99" i="7"/>
  <c r="AI99" i="7"/>
  <c r="AH35" i="7"/>
  <c r="O35" i="7"/>
  <c r="AI35" i="7"/>
  <c r="AH189" i="7"/>
  <c r="O189" i="7"/>
  <c r="AI189" i="7"/>
  <c r="O592" i="7"/>
  <c r="AI592" i="7"/>
  <c r="N882" i="7"/>
  <c r="AH640" i="7"/>
  <c r="O640" i="7"/>
  <c r="AI640" i="7" s="1"/>
  <c r="AH598" i="7"/>
  <c r="O598" i="7"/>
  <c r="AI598" i="7" s="1"/>
  <c r="AH577" i="7"/>
  <c r="O577" i="7"/>
  <c r="AI577" i="7"/>
  <c r="AH425" i="7"/>
  <c r="O425" i="7"/>
  <c r="AI425" i="7"/>
  <c r="AH357" i="7"/>
  <c r="O357" i="7"/>
  <c r="AI357" i="7"/>
  <c r="AH174" i="7"/>
  <c r="AH907" i="7"/>
  <c r="O907" i="7"/>
  <c r="AI907" i="7" s="1"/>
  <c r="AH610" i="7"/>
  <c r="O610" i="7"/>
  <c r="AI610" i="7" s="1"/>
  <c r="AH236" i="7"/>
  <c r="O236" i="7"/>
  <c r="AI236" i="7"/>
  <c r="AH906" i="7"/>
  <c r="O906" i="7"/>
  <c r="AI906" i="7"/>
  <c r="AH47" i="7"/>
  <c r="O47" i="7"/>
  <c r="AI47" i="7" s="1"/>
  <c r="AH220" i="7"/>
  <c r="O220" i="7"/>
  <c r="AI220" i="7"/>
  <c r="AH133" i="7"/>
  <c r="O133" i="7"/>
  <c r="AI133" i="7" s="1"/>
  <c r="AH461" i="7"/>
  <c r="AH50" i="7"/>
  <c r="O50" i="7"/>
  <c r="AI50" i="7"/>
  <c r="AH132" i="7"/>
  <c r="O132" i="7"/>
  <c r="AI132" i="7"/>
  <c r="AH172" i="7"/>
  <c r="O172" i="7"/>
  <c r="AI172" i="7"/>
  <c r="AH849" i="7"/>
  <c r="O849" i="7"/>
  <c r="AI849" i="7"/>
  <c r="AH659" i="7"/>
  <c r="O659" i="7"/>
  <c r="AI659" i="7" s="1"/>
  <c r="AH406" i="7"/>
  <c r="O406" i="7"/>
  <c r="AI406" i="7" s="1"/>
  <c r="AH292" i="7"/>
  <c r="O292" i="7"/>
  <c r="AI292" i="7" s="1"/>
  <c r="N705" i="7"/>
  <c r="AH218" i="7"/>
  <c r="O218" i="7"/>
  <c r="AI218" i="7" s="1"/>
  <c r="AH936" i="7"/>
  <c r="O936" i="7"/>
  <c r="AI936" i="7"/>
  <c r="AH239" i="7"/>
  <c r="O239" i="7"/>
  <c r="AI239" i="7" s="1"/>
  <c r="AH178" i="7"/>
  <c r="O178" i="7"/>
  <c r="AI178" i="7" s="1"/>
  <c r="AH447" i="7"/>
  <c r="O447" i="7"/>
  <c r="AI447" i="7"/>
  <c r="AH525" i="7"/>
  <c r="O525" i="7"/>
  <c r="AI525" i="7"/>
  <c r="AH123" i="7"/>
  <c r="O123" i="7"/>
  <c r="AI123" i="7"/>
  <c r="AG137" i="7"/>
  <c r="N137" i="7"/>
  <c r="AH426" i="7"/>
  <c r="O426" i="7"/>
  <c r="AI426" i="7"/>
  <c r="O291" i="7"/>
  <c r="AI291" i="7"/>
  <c r="AH566" i="7"/>
  <c r="O566" i="7"/>
  <c r="AI566" i="7" s="1"/>
  <c r="AH665" i="7"/>
  <c r="O665" i="7"/>
  <c r="AI665" i="7" s="1"/>
  <c r="AH892" i="7"/>
  <c r="O892" i="7"/>
  <c r="AI892" i="7" s="1"/>
  <c r="AH615" i="7"/>
  <c r="O615" i="7"/>
  <c r="AI615" i="7" s="1"/>
  <c r="AH180" i="7"/>
  <c r="O180" i="7"/>
  <c r="AI180" i="7"/>
  <c r="O618" i="7"/>
  <c r="AI618" i="7"/>
  <c r="AH1000" i="7"/>
  <c r="O1000" i="7"/>
  <c r="AI1000" i="7" s="1"/>
  <c r="AH71" i="7"/>
  <c r="O71" i="7"/>
  <c r="AI71" i="7"/>
  <c r="AH276" i="7"/>
  <c r="O276" i="7"/>
  <c r="AI276" i="7"/>
  <c r="AH166" i="7"/>
  <c r="O166" i="7"/>
  <c r="AI166" i="7"/>
  <c r="AH101" i="7"/>
  <c r="O101" i="7"/>
  <c r="AI101" i="7"/>
  <c r="AH161" i="7"/>
  <c r="O161" i="7"/>
  <c r="AI161" i="7" s="1"/>
  <c r="AH247" i="7"/>
  <c r="O247" i="7"/>
  <c r="AI247" i="7" s="1"/>
  <c r="AH608" i="7"/>
  <c r="O608" i="7"/>
  <c r="AI608" i="7"/>
  <c r="AH62" i="7"/>
  <c r="O62" i="7"/>
  <c r="AI62" i="7" s="1"/>
  <c r="AH955" i="7"/>
  <c r="O955" i="7"/>
  <c r="AI955" i="7"/>
  <c r="AH744" i="7"/>
  <c r="O744" i="7"/>
  <c r="AI744" i="7"/>
  <c r="AH701" i="7"/>
  <c r="O701" i="7"/>
  <c r="AI701" i="7"/>
  <c r="AH63" i="7"/>
  <c r="O63" i="7"/>
  <c r="AI63" i="7"/>
  <c r="AH693" i="7"/>
  <c r="O693" i="7"/>
  <c r="AI693" i="7"/>
  <c r="AH69" i="7"/>
  <c r="O69" i="7"/>
  <c r="AI69" i="7" s="1"/>
  <c r="O626" i="7"/>
  <c r="AI626" i="7"/>
  <c r="AH1001" i="7"/>
  <c r="O1001" i="7"/>
  <c r="AI1001" i="7" s="1"/>
  <c r="AH725" i="7"/>
  <c r="O725" i="7"/>
  <c r="AI725" i="7" s="1"/>
  <c r="AH330" i="7"/>
  <c r="O330" i="7"/>
  <c r="AI330" i="7"/>
  <c r="AH468" i="7"/>
  <c r="O468" i="7"/>
  <c r="AI468" i="7" s="1"/>
  <c r="AH258" i="7"/>
  <c r="O258" i="7"/>
  <c r="AI258" i="7"/>
  <c r="AH48" i="7"/>
  <c r="O48" i="7"/>
  <c r="AI48" i="7" s="1"/>
  <c r="AH141" i="7"/>
  <c r="O141" i="7"/>
  <c r="AI141" i="7"/>
  <c r="AH913" i="7"/>
  <c r="O913" i="7"/>
  <c r="AI913" i="7"/>
  <c r="AH801" i="7"/>
  <c r="O801" i="7"/>
  <c r="AI801" i="7" s="1"/>
  <c r="AH889" i="7"/>
  <c r="O889" i="7"/>
  <c r="AI889" i="7"/>
  <c r="AH932" i="7"/>
  <c r="O932" i="7"/>
  <c r="AI932" i="7"/>
  <c r="AH222" i="7"/>
  <c r="O222" i="7"/>
  <c r="AI222" i="7"/>
  <c r="AH969" i="7"/>
  <c r="O969" i="7"/>
  <c r="AI969" i="7"/>
  <c r="AH300" i="7"/>
  <c r="O300" i="7"/>
  <c r="AI300" i="7" s="1"/>
  <c r="AH53" i="7"/>
  <c r="O53" i="7"/>
  <c r="AI53" i="7"/>
  <c r="AH215" i="7"/>
  <c r="O215" i="7"/>
  <c r="AI215" i="7" s="1"/>
  <c r="AH926" i="7"/>
  <c r="O926" i="7"/>
  <c r="AI926" i="7"/>
  <c r="AH638" i="7"/>
  <c r="O638" i="7"/>
  <c r="AI638" i="7"/>
  <c r="AH175" i="7"/>
  <c r="O175" i="7"/>
  <c r="AI175" i="7"/>
  <c r="AH346" i="7"/>
  <c r="O346" i="7"/>
  <c r="AI346" i="7"/>
  <c r="AH332" i="7"/>
  <c r="O332" i="7"/>
  <c r="AI332" i="7" s="1"/>
  <c r="AH923" i="7"/>
  <c r="O923" i="7"/>
  <c r="AI923" i="7" s="1"/>
  <c r="AH226" i="7"/>
  <c r="O226" i="7"/>
  <c r="AI226" i="7"/>
  <c r="AH297" i="7"/>
  <c r="O297" i="7"/>
  <c r="AI297" i="7" s="1"/>
  <c r="AH112" i="7"/>
  <c r="O112" i="7"/>
  <c r="AI112" i="7"/>
  <c r="AH460" i="7"/>
  <c r="O460" i="7"/>
  <c r="AI460" i="7"/>
  <c r="AH678" i="7"/>
  <c r="O678" i="7"/>
  <c r="AI678" i="7"/>
  <c r="AH991" i="7"/>
  <c r="O991" i="7"/>
  <c r="AI991" i="7" s="1"/>
  <c r="AH67" i="7"/>
  <c r="O67" i="7"/>
  <c r="AI67" i="7"/>
  <c r="AH641" i="7"/>
  <c r="O641" i="7"/>
  <c r="AI641" i="7" s="1"/>
  <c r="AH163" i="7"/>
  <c r="AI163" i="7"/>
  <c r="AH646" i="7"/>
  <c r="AH469" i="7"/>
  <c r="O469" i="7"/>
  <c r="AI469" i="7"/>
  <c r="AH876" i="7"/>
  <c r="O876" i="7"/>
  <c r="AI876" i="7" s="1"/>
  <c r="AH380" i="7"/>
  <c r="O380" i="7"/>
  <c r="AI380" i="7"/>
  <c r="AH227" i="7"/>
  <c r="O227" i="7"/>
  <c r="AI227" i="7" s="1"/>
  <c r="AH703" i="7"/>
  <c r="O703" i="7"/>
  <c r="AI703" i="7"/>
  <c r="AH817" i="7"/>
  <c r="AI817" i="7"/>
  <c r="AH628" i="7"/>
  <c r="O628" i="7"/>
  <c r="AI628" i="7" s="1"/>
  <c r="AH140" i="7"/>
  <c r="O140" i="7"/>
  <c r="AI140" i="7"/>
  <c r="AH557" i="7"/>
  <c r="O557" i="7"/>
  <c r="AI557" i="7" s="1"/>
  <c r="AH769" i="7"/>
  <c r="O769" i="7"/>
  <c r="AI769" i="7" s="1"/>
  <c r="AH340" i="7"/>
  <c r="O340" i="7"/>
  <c r="AI340" i="7" s="1"/>
  <c r="AH704" i="7"/>
  <c r="O704" i="7"/>
  <c r="AI704" i="7"/>
  <c r="AH274" i="7"/>
  <c r="O274" i="7"/>
  <c r="AI274" i="7" s="1"/>
  <c r="AH976" i="7"/>
  <c r="O976" i="7"/>
  <c r="AI976" i="7"/>
  <c r="N661" i="7"/>
  <c r="AH198" i="7"/>
  <c r="O198" i="7"/>
  <c r="AI198" i="7"/>
  <c r="AH501" i="7"/>
  <c r="O501" i="7"/>
  <c r="AI501" i="7"/>
  <c r="AH349" i="7"/>
  <c r="O349" i="7"/>
  <c r="AI349" i="7"/>
  <c r="AH131" i="7"/>
  <c r="O131" i="7"/>
  <c r="AI131" i="7" s="1"/>
  <c r="AH98" i="7"/>
  <c r="O98" i="7"/>
  <c r="AI98" i="7" s="1"/>
  <c r="AH122" i="7"/>
  <c r="O122" i="7"/>
  <c r="AI122" i="7"/>
  <c r="AH108" i="7"/>
  <c r="O108" i="7"/>
  <c r="AI108" i="7"/>
  <c r="AH90" i="7"/>
  <c r="O90" i="7"/>
  <c r="AI90" i="7" s="1"/>
  <c r="AH401" i="7"/>
  <c r="O401" i="7"/>
  <c r="AI401" i="7" s="1"/>
  <c r="AH78" i="7"/>
  <c r="O78" i="7"/>
  <c r="AI78" i="7" s="1"/>
  <c r="AH915" i="7"/>
  <c r="O915" i="7"/>
  <c r="AI915" i="7"/>
  <c r="AH671" i="7"/>
  <c r="O671" i="7"/>
  <c r="AI671" i="7"/>
  <c r="AH279" i="7"/>
  <c r="O279" i="7"/>
  <c r="AI279" i="7"/>
  <c r="AH212" i="7"/>
  <c r="O212" i="7"/>
  <c r="AI212" i="7"/>
  <c r="AH630" i="7"/>
  <c r="O630" i="7"/>
  <c r="AI630" i="7"/>
  <c r="AH119" i="7"/>
  <c r="O119" i="7"/>
  <c r="AI119" i="7" s="1"/>
  <c r="AH59" i="7"/>
  <c r="O59" i="7"/>
  <c r="AI59" i="7" s="1"/>
  <c r="AH576" i="7"/>
  <c r="O576" i="7"/>
  <c r="AI576" i="7"/>
  <c r="AH617" i="7"/>
  <c r="O617" i="7"/>
  <c r="AI617" i="7" s="1"/>
  <c r="AH150" i="7"/>
  <c r="O150" i="7"/>
  <c r="AI150" i="7"/>
  <c r="AH634" i="7"/>
  <c r="O634" i="7"/>
  <c r="AI634" i="7" s="1"/>
  <c r="AH397" i="7"/>
  <c r="O397" i="7"/>
  <c r="AI397" i="7" s="1"/>
  <c r="AH712" i="7"/>
  <c r="O712" i="7"/>
  <c r="AI712" i="7" s="1"/>
  <c r="AH642" i="7"/>
  <c r="O642" i="7"/>
  <c r="AI642" i="7"/>
  <c r="AH958" i="7"/>
  <c r="O958" i="7"/>
  <c r="AI958" i="7" s="1"/>
  <c r="AH714" i="7"/>
  <c r="O714" i="7"/>
  <c r="AI714" i="7"/>
  <c r="O572" i="7"/>
  <c r="AI572" i="7"/>
  <c r="AH911" i="7"/>
  <c r="O911" i="7"/>
  <c r="AI911" i="7" s="1"/>
  <c r="AH104" i="7"/>
  <c r="O104" i="7"/>
  <c r="AI104" i="7"/>
  <c r="AH893" i="7"/>
  <c r="O893" i="7"/>
  <c r="AI893" i="7" s="1"/>
  <c r="N402" i="7"/>
  <c r="AH216" i="7"/>
  <c r="O216" i="7"/>
  <c r="AI216" i="7" s="1"/>
  <c r="AH995" i="7"/>
  <c r="O995" i="7"/>
  <c r="AI995" i="7"/>
  <c r="AH655" i="7"/>
  <c r="O655" i="7"/>
  <c r="AI655" i="7" s="1"/>
  <c r="AH942" i="7"/>
  <c r="O942" i="7"/>
  <c r="AI942" i="7"/>
  <c r="AH242" i="7"/>
  <c r="O242" i="7"/>
  <c r="AI242" i="7" s="1"/>
  <c r="AH950" i="7"/>
  <c r="O950" i="7"/>
  <c r="AI950" i="7"/>
  <c r="AH213" i="7"/>
  <c r="AH784" i="7"/>
  <c r="O784" i="7"/>
  <c r="AI784" i="7" s="1"/>
  <c r="AH369" i="7"/>
  <c r="O369" i="7"/>
  <c r="AI369" i="7"/>
  <c r="AH840" i="7"/>
  <c r="AH76" i="7"/>
  <c r="O76" i="7"/>
  <c r="AI76" i="7"/>
  <c r="AH324" i="7"/>
  <c r="O324" i="7"/>
  <c r="AI324" i="7"/>
  <c r="AH85" i="7"/>
  <c r="O85" i="7"/>
  <c r="AI85" i="7" s="1"/>
  <c r="AH151" i="7"/>
  <c r="O151" i="7"/>
  <c r="AI151" i="7"/>
  <c r="AH970" i="7"/>
  <c r="O970" i="7"/>
  <c r="AI970" i="7" s="1"/>
  <c r="AH223" i="7"/>
  <c r="O223" i="7"/>
  <c r="AI223" i="7"/>
  <c r="AH728" i="7"/>
  <c r="O728" i="7"/>
  <c r="AI728" i="7" s="1"/>
  <c r="AH171" i="7"/>
  <c r="O171" i="7"/>
  <c r="AI171" i="7"/>
  <c r="AH386" i="7"/>
  <c r="O386" i="7"/>
  <c r="AI386" i="7"/>
  <c r="N265" i="7"/>
  <c r="AH863" i="7"/>
  <c r="O863" i="7"/>
  <c r="AI863" i="7"/>
  <c r="N474" i="7"/>
  <c r="AH873" i="7"/>
  <c r="O873" i="7"/>
  <c r="AI873" i="7"/>
  <c r="AH429" i="7"/>
  <c r="O429" i="7"/>
  <c r="AI429" i="7" s="1"/>
  <c r="AH361" i="7"/>
  <c r="O361" i="7"/>
  <c r="AI361" i="7"/>
  <c r="AH253" i="7"/>
  <c r="O253" i="7"/>
  <c r="AI253" i="7" s="1"/>
  <c r="AH394" i="7"/>
  <c r="O394" i="7"/>
  <c r="AI394" i="7"/>
  <c r="AH262" i="7"/>
  <c r="O262" i="7"/>
  <c r="AI262" i="7" s="1"/>
  <c r="AH208" i="7"/>
  <c r="O208" i="7"/>
  <c r="AI208" i="7"/>
  <c r="AH100" i="7"/>
  <c r="O100" i="7"/>
  <c r="AI100" i="7"/>
  <c r="AH36" i="7"/>
  <c r="O36" i="7"/>
  <c r="AI36" i="7"/>
  <c r="AH120" i="7"/>
  <c r="O120" i="7"/>
  <c r="AI120" i="7" s="1"/>
  <c r="AH599" i="7"/>
  <c r="O599" i="7"/>
  <c r="AI599" i="7"/>
  <c r="AH648" i="7"/>
  <c r="O648" i="7"/>
  <c r="AI648" i="7"/>
  <c r="O960" i="7"/>
  <c r="AI960" i="7" s="1"/>
  <c r="AH43" i="7"/>
  <c r="O43" i="7"/>
  <c r="AI43" i="7"/>
  <c r="AH157" i="7"/>
  <c r="O157" i="7"/>
  <c r="AI157" i="7"/>
  <c r="AH788" i="7"/>
  <c r="O788" i="7"/>
  <c r="AI788" i="7" s="1"/>
  <c r="AH106" i="7"/>
  <c r="O106" i="7"/>
  <c r="AI106" i="7"/>
  <c r="AH694" i="7"/>
  <c r="O694" i="7"/>
  <c r="AI694" i="7" s="1"/>
  <c r="AH614" i="7"/>
  <c r="O614" i="7"/>
  <c r="AI614" i="7" s="1"/>
  <c r="AH569" i="7"/>
  <c r="O569" i="7"/>
  <c r="AI569" i="7" s="1"/>
  <c r="AH457" i="7"/>
  <c r="O457" i="7"/>
  <c r="AI457" i="7"/>
  <c r="AH381" i="7"/>
  <c r="O381" i="7"/>
  <c r="AI381" i="7"/>
  <c r="N221" i="7"/>
  <c r="O221" i="7" s="1"/>
  <c r="AI221" i="7" s="1"/>
  <c r="AH835" i="7"/>
  <c r="O835" i="7"/>
  <c r="AI835" i="7" s="1"/>
  <c r="AH284" i="7"/>
  <c r="O284" i="7"/>
  <c r="AI284" i="7" s="1"/>
  <c r="AH890" i="7"/>
  <c r="O890" i="7"/>
  <c r="AI890" i="7" s="1"/>
  <c r="AH670" i="7"/>
  <c r="O670" i="7"/>
  <c r="AI670" i="7"/>
  <c r="AH891" i="7"/>
  <c r="O891" i="7"/>
  <c r="AI891" i="7"/>
  <c r="AH87" i="7"/>
  <c r="O87" i="7"/>
  <c r="AI87" i="7"/>
  <c r="AH631" i="7"/>
  <c r="O631" i="7"/>
  <c r="AI631" i="7" s="1"/>
  <c r="AH866" i="7"/>
  <c r="O866" i="7"/>
  <c r="AI866" i="7" s="1"/>
  <c r="AH709" i="7"/>
  <c r="O709" i="7"/>
  <c r="AI709" i="7" s="1"/>
  <c r="AH121" i="7"/>
  <c r="O121" i="7"/>
  <c r="AI121" i="7"/>
  <c r="AH110" i="7"/>
  <c r="O110" i="7"/>
  <c r="AI110" i="7"/>
  <c r="AH310" i="7"/>
  <c r="O310" i="7"/>
  <c r="AI310" i="7"/>
  <c r="AH162" i="7"/>
  <c r="O162" i="7"/>
  <c r="AI162" i="7" s="1"/>
  <c r="AH184" i="7"/>
  <c r="O184" i="7"/>
  <c r="AI184" i="7"/>
  <c r="AH56" i="7"/>
  <c r="O56" i="7"/>
  <c r="AI56" i="7" s="1"/>
  <c r="AH679" i="7"/>
  <c r="O679" i="7"/>
  <c r="AI679" i="7"/>
  <c r="AH307" i="7"/>
  <c r="O307" i="7"/>
  <c r="AI307" i="7" s="1"/>
  <c r="AH378" i="7"/>
  <c r="O378" i="7"/>
  <c r="AI378" i="7"/>
  <c r="AH951" i="7"/>
  <c r="O951" i="7"/>
  <c r="AI951" i="7"/>
  <c r="AH623" i="7"/>
  <c r="O623" i="7"/>
  <c r="AI623" i="7"/>
  <c r="AH159" i="7"/>
  <c r="O159" i="7"/>
  <c r="AI159" i="7" s="1"/>
  <c r="AH870" i="7"/>
  <c r="O870" i="7"/>
  <c r="AI870" i="7"/>
  <c r="AH203" i="7"/>
  <c r="O203" i="7"/>
  <c r="AI203" i="7" s="1"/>
  <c r="N556" i="7"/>
  <c r="AH854" i="7"/>
  <c r="O854" i="7"/>
  <c r="AI854" i="7"/>
  <c r="AH741" i="7"/>
  <c r="O741" i="7"/>
  <c r="AI741" i="7"/>
  <c r="AH79" i="7"/>
  <c r="O79" i="7"/>
  <c r="AI79" i="7" s="1"/>
  <c r="AH982" i="7"/>
  <c r="O982" i="7"/>
  <c r="AI982" i="7"/>
  <c r="AH186" i="7"/>
  <c r="O186" i="7"/>
  <c r="AI186" i="7"/>
  <c r="AH113" i="7"/>
  <c r="O113" i="7"/>
  <c r="AI113" i="7" s="1"/>
  <c r="AH412" i="7"/>
  <c r="O412" i="7"/>
  <c r="AI412" i="7"/>
  <c r="AH485" i="7"/>
  <c r="O485" i="7"/>
  <c r="AI485" i="7"/>
  <c r="AH692" i="7"/>
  <c r="O692" i="7"/>
  <c r="AI692" i="7"/>
  <c r="AH254" i="7"/>
  <c r="O254" i="7"/>
  <c r="AI254" i="7" s="1"/>
  <c r="AH192" i="7"/>
  <c r="O192" i="7"/>
  <c r="AI192" i="7"/>
  <c r="AH544" i="7"/>
  <c r="O544" i="7"/>
  <c r="AI544" i="7" s="1"/>
  <c r="AH984" i="7"/>
  <c r="O984" i="7"/>
  <c r="AI984" i="7"/>
  <c r="AH781" i="7"/>
  <c r="O781" i="7"/>
  <c r="AI781" i="7" s="1"/>
  <c r="AH684" i="7"/>
  <c r="O684" i="7"/>
  <c r="AI684" i="7"/>
  <c r="AH898" i="7"/>
  <c r="O898" i="7"/>
  <c r="AI898" i="7" s="1"/>
  <c r="AH914" i="7"/>
  <c r="O914" i="7"/>
  <c r="AI914" i="7"/>
  <c r="AH366" i="7"/>
  <c r="O366" i="7"/>
  <c r="AI366" i="7" s="1"/>
  <c r="AH136" i="7"/>
  <c r="O136" i="7"/>
  <c r="AI136" i="7" s="1"/>
  <c r="AH924" i="7"/>
  <c r="O924" i="7"/>
  <c r="AI924" i="7"/>
  <c r="AH917" i="7"/>
  <c r="O917" i="7"/>
  <c r="AI917" i="7"/>
  <c r="AH282" i="7"/>
  <c r="O282" i="7"/>
  <c r="AI282" i="7"/>
  <c r="AH64" i="7"/>
  <c r="O64" i="7"/>
  <c r="AI64" i="7"/>
  <c r="AH699" i="7"/>
  <c r="O699" i="7"/>
  <c r="AI699" i="7" s="1"/>
  <c r="AH199" i="7"/>
  <c r="AH281" i="7"/>
  <c r="O281" i="7"/>
  <c r="AI281" i="7"/>
  <c r="AH532" i="7"/>
  <c r="O532" i="7"/>
  <c r="AI532" i="7"/>
  <c r="AH528" i="7"/>
  <c r="O528" i="7"/>
  <c r="AI528" i="7" s="1"/>
  <c r="AH765" i="7"/>
  <c r="O765" i="7"/>
  <c r="AI765" i="7"/>
  <c r="AH70" i="7"/>
  <c r="O70" i="7"/>
  <c r="AI70" i="7" s="1"/>
  <c r="AH493" i="7"/>
  <c r="O493" i="7"/>
  <c r="AI493" i="7"/>
  <c r="AH345" i="7"/>
  <c r="O345" i="7"/>
  <c r="AI345" i="7"/>
  <c r="AH847" i="7"/>
  <c r="O847" i="7"/>
  <c r="AI847" i="7"/>
  <c r="AH354" i="7"/>
  <c r="O354" i="7"/>
  <c r="AI354" i="7" s="1"/>
  <c r="O246" i="7"/>
  <c r="AI246" i="7"/>
  <c r="AH181" i="7"/>
  <c r="O181" i="7"/>
  <c r="AI181" i="7"/>
  <c r="AH176" i="7"/>
  <c r="O176" i="7"/>
  <c r="AI176" i="7" s="1"/>
  <c r="AH84" i="7"/>
  <c r="O84" i="7"/>
  <c r="AI84" i="7"/>
  <c r="AH989" i="7"/>
  <c r="O989" i="7"/>
  <c r="AI989" i="7" s="1"/>
  <c r="AH903" i="7"/>
  <c r="O903" i="7"/>
  <c r="AI903" i="7" s="1"/>
  <c r="AH143" i="7"/>
  <c r="O143" i="7"/>
  <c r="AI143" i="7" s="1"/>
  <c r="AH388" i="7"/>
  <c r="O388" i="7"/>
  <c r="AI388" i="7"/>
  <c r="AH920" i="7"/>
  <c r="O920" i="7"/>
  <c r="AI920" i="7"/>
  <c r="AH77" i="7"/>
  <c r="O77" i="7"/>
  <c r="AI77" i="7" s="1"/>
  <c r="AH492" i="7"/>
  <c r="O492" i="7"/>
  <c r="AI492" i="7"/>
  <c r="AH979" i="7"/>
  <c r="O979" i="7"/>
  <c r="AI979" i="7" s="1"/>
  <c r="AH687" i="7"/>
  <c r="O687" i="7"/>
  <c r="AI687" i="7" s="1"/>
  <c r="AH323" i="7"/>
  <c r="O323" i="7"/>
  <c r="AI323" i="7" s="1"/>
  <c r="AH780" i="7"/>
  <c r="O780" i="7"/>
  <c r="AI780" i="7"/>
  <c r="AH148" i="7"/>
  <c r="O148" i="7"/>
  <c r="AI148" i="7"/>
  <c r="AH706" i="7"/>
  <c r="O706" i="7"/>
  <c r="AI706" i="7"/>
  <c r="AH271" i="7"/>
  <c r="O271" i="7"/>
  <c r="AI271" i="7"/>
  <c r="AH812" i="7"/>
  <c r="O812" i="7"/>
  <c r="AI812" i="7" s="1"/>
  <c r="AH588" i="7"/>
  <c r="O588" i="7"/>
  <c r="AI588" i="7"/>
  <c r="AH364" i="7"/>
  <c r="O364" i="7"/>
  <c r="AI364" i="7" s="1"/>
  <c r="AH164" i="7"/>
  <c r="O164" i="7"/>
  <c r="AI164" i="7" s="1"/>
  <c r="AH550" i="7"/>
  <c r="O550" i="7"/>
  <c r="AI550" i="7" s="1"/>
  <c r="AH652" i="7"/>
  <c r="O652" i="7"/>
  <c r="AI652" i="7"/>
  <c r="O266" i="7"/>
  <c r="AI266" i="7" s="1"/>
  <c r="AH128" i="7"/>
  <c r="O128" i="7"/>
  <c r="AI128" i="7"/>
  <c r="AH339" i="7"/>
  <c r="O339" i="7"/>
  <c r="AI339" i="7"/>
  <c r="AH983" i="7"/>
  <c r="O983" i="7"/>
  <c r="AI983" i="7"/>
  <c r="AH255" i="7"/>
  <c r="O255" i="7"/>
  <c r="AI255" i="7" s="1"/>
  <c r="AH146" i="7"/>
  <c r="O146" i="7"/>
  <c r="AI146" i="7"/>
  <c r="AH857" i="7"/>
  <c r="O857" i="7"/>
  <c r="AI857" i="7" s="1"/>
  <c r="AH404" i="7"/>
  <c r="O404" i="7"/>
  <c r="AI404" i="7" s="1"/>
  <c r="AH881" i="7"/>
  <c r="O881" i="7"/>
  <c r="AI881" i="7"/>
  <c r="AH206" i="7"/>
  <c r="O206" i="7"/>
  <c r="AI206" i="7"/>
  <c r="AH841" i="7"/>
  <c r="O841" i="7"/>
  <c r="AI841" i="7" s="1"/>
  <c r="AH65" i="7"/>
  <c r="O65" i="7"/>
  <c r="AI65" i="7" s="1"/>
  <c r="AH356" i="7"/>
  <c r="O356" i="7"/>
  <c r="AI356" i="7"/>
  <c r="AH436" i="7"/>
  <c r="O436" i="7"/>
  <c r="AI436" i="7"/>
  <c r="AH680" i="7"/>
  <c r="O680" i="7"/>
  <c r="AI680" i="7"/>
  <c r="AH298" i="7"/>
  <c r="AH96" i="7"/>
  <c r="O96" i="7"/>
  <c r="AI96" i="7" s="1"/>
  <c r="AH263" i="7"/>
  <c r="O263" i="7"/>
  <c r="AI263" i="7" s="1"/>
  <c r="AH954" i="7"/>
  <c r="O954" i="7"/>
  <c r="AI954" i="7"/>
  <c r="AH639" i="7"/>
  <c r="O639" i="7"/>
  <c r="AI639" i="7" s="1"/>
  <c r="AH231" i="7"/>
  <c r="O231" i="7"/>
  <c r="AI231" i="7"/>
  <c r="O938" i="7"/>
  <c r="AI938" i="7" s="1"/>
  <c r="AH916" i="7"/>
  <c r="O916" i="7"/>
  <c r="AI916" i="7"/>
  <c r="AH83" i="7"/>
  <c r="O83" i="7"/>
  <c r="AI83" i="7" s="1"/>
  <c r="AH73" i="7"/>
  <c r="O73" i="7"/>
  <c r="AI73" i="7" s="1"/>
  <c r="AH828" i="7"/>
  <c r="O828" i="7"/>
  <c r="AI828" i="7" s="1"/>
  <c r="AH792" i="7"/>
  <c r="O792" i="7"/>
  <c r="AI792" i="7"/>
  <c r="AH666" i="7"/>
  <c r="O666" i="7"/>
  <c r="AI666" i="7"/>
  <c r="AH542" i="7"/>
  <c r="O542" i="7"/>
  <c r="AI542" i="7"/>
  <c r="AH489" i="7"/>
  <c r="O489" i="7"/>
  <c r="AI489" i="7" s="1"/>
  <c r="AH405" i="7"/>
  <c r="O405" i="7"/>
  <c r="AI405" i="7"/>
  <c r="AH341" i="7"/>
  <c r="O341" i="7"/>
  <c r="AI341" i="7" s="1"/>
  <c r="AH46" i="7"/>
  <c r="O46" i="7"/>
  <c r="AI46" i="7" s="1"/>
  <c r="AH663" i="7"/>
  <c r="O663" i="7"/>
  <c r="AI663" i="7" s="1"/>
  <c r="AH944" i="7"/>
  <c r="O944" i="7"/>
  <c r="AI944" i="7"/>
  <c r="N842" i="7"/>
  <c r="AH842" i="7" s="1"/>
  <c r="AH650" i="7"/>
  <c r="O650" i="7"/>
  <c r="AI650" i="7" s="1"/>
  <c r="AH656" i="7"/>
  <c r="O656" i="7"/>
  <c r="AI656" i="7" s="1"/>
  <c r="AH609" i="7"/>
  <c r="O609" i="7"/>
  <c r="AI609" i="7" s="1"/>
  <c r="AH294" i="7"/>
  <c r="O294" i="7"/>
  <c r="AI294" i="7" s="1"/>
  <c r="AH44" i="7"/>
  <c r="O44" i="7"/>
  <c r="AI44" i="7" s="1"/>
  <c r="AH105" i="7"/>
  <c r="O105" i="7"/>
  <c r="AI105" i="7"/>
  <c r="AH988" i="7"/>
  <c r="O988" i="7"/>
  <c r="AI988" i="7"/>
  <c r="AH904" i="7"/>
  <c r="O904" i="7"/>
  <c r="AI904" i="7"/>
  <c r="AH901" i="7"/>
  <c r="O901" i="7"/>
  <c r="AI901" i="7" s="1"/>
  <c r="AH651" i="7"/>
  <c r="O651" i="7"/>
  <c r="AI651" i="7" s="1"/>
  <c r="AH776" i="7"/>
  <c r="O776" i="7"/>
  <c r="AI776" i="7" s="1"/>
  <c r="AG114" i="7"/>
  <c r="N114" i="7"/>
  <c r="AH114" i="7" s="1"/>
  <c r="AG442" i="7"/>
  <c r="N442" i="7"/>
  <c r="AG111" i="7"/>
  <c r="N111" i="7"/>
  <c r="AG502" i="7"/>
  <c r="N502" i="7"/>
  <c r="O39" i="7"/>
  <c r="AI39" i="7"/>
  <c r="O38" i="7"/>
  <c r="AI38" i="7"/>
  <c r="O37" i="7"/>
  <c r="AI37" i="7" s="1"/>
  <c r="N653" i="7"/>
  <c r="N681" i="7"/>
  <c r="N363" i="7"/>
  <c r="N527" i="7"/>
  <c r="N578" i="7"/>
  <c r="N498" i="7"/>
  <c r="N795" i="7"/>
  <c r="N791" i="7"/>
  <c r="N414" i="7"/>
  <c r="AH414" i="7" s="1"/>
  <c r="N545" i="7"/>
  <c r="N427" i="7"/>
  <c r="N719" i="7"/>
  <c r="N625" i="7"/>
  <c r="N821" i="7"/>
  <c r="N743" i="7"/>
  <c r="N825" i="7"/>
  <c r="AH825" i="7" s="1"/>
  <c r="N503" i="7"/>
  <c r="N462" i="7"/>
  <c r="N470" i="7"/>
  <c r="N494" i="7"/>
  <c r="N552" i="7"/>
  <c r="N802" i="7"/>
  <c r="N142" i="7"/>
  <c r="AH142" i="7" s="1"/>
  <c r="N721" i="7"/>
  <c r="N912" i="7"/>
  <c r="N237" i="7"/>
  <c r="N197" i="7"/>
  <c r="N209" i="7"/>
  <c r="N325" i="7"/>
  <c r="N303" i="7"/>
  <c r="N177" i="7"/>
  <c r="AH177" i="7" s="1"/>
  <c r="N594" i="7"/>
  <c r="N868" i="7"/>
  <c r="N229" i="7"/>
  <c r="N269" i="7"/>
  <c r="N319" i="7"/>
  <c r="N187" i="7"/>
  <c r="N597" i="7"/>
  <c r="N940" i="7"/>
  <c r="AH940" i="7" s="1"/>
  <c r="N934" i="7"/>
  <c r="N179" i="7"/>
  <c r="N724" i="7"/>
  <c r="N612" i="7"/>
  <c r="N894" i="7"/>
  <c r="N758" i="7"/>
  <c r="N751" i="7"/>
  <c r="N565" i="7"/>
  <c r="AH565" i="7" s="1"/>
  <c r="N522" i="7"/>
  <c r="N455" i="7"/>
  <c r="N126" i="7"/>
  <c r="N535" i="7"/>
  <c r="N379" i="7"/>
  <c r="N761" i="7"/>
  <c r="N434" i="7"/>
  <c r="AH434" i="7" s="1"/>
  <c r="N637" i="7"/>
  <c r="N558" i="7"/>
  <c r="N507" i="7"/>
  <c r="N782" i="7"/>
  <c r="N560" i="7"/>
  <c r="N771" i="7"/>
  <c r="N313" i="7"/>
  <c r="N957" i="7"/>
  <c r="AH957" i="7" s="1"/>
  <c r="N772" i="7"/>
  <c r="N321" i="7"/>
  <c r="N764" i="7"/>
  <c r="N251" i="7"/>
  <c r="N568" i="7"/>
  <c r="N668" i="7"/>
  <c r="N301" i="7"/>
  <c r="N601" i="7"/>
  <c r="N837" i="7"/>
  <c r="N147" i="7"/>
  <c r="N559" i="7"/>
  <c r="N710" i="7"/>
  <c r="N810" i="7"/>
  <c r="N798" i="7"/>
  <c r="AH798" i="7" s="1"/>
  <c r="N563" i="7"/>
  <c r="N499" i="7"/>
  <c r="N411" i="7"/>
  <c r="N564" i="7"/>
  <c r="N513" i="7"/>
  <c r="N629" i="7"/>
  <c r="N815" i="7"/>
  <c r="N491" i="7"/>
  <c r="N763" i="7"/>
  <c r="N555" i="7"/>
  <c r="N777" i="7"/>
  <c r="N537" i="7"/>
  <c r="N475" i="7"/>
  <c r="N540" i="7"/>
  <c r="N517" i="7"/>
  <c r="N419" i="7"/>
  <c r="N787" i="7"/>
  <c r="N459" i="7"/>
  <c r="N806" i="7"/>
  <c r="N633" i="7"/>
  <c r="N553" i="7"/>
  <c r="N127" i="7"/>
  <c r="AH127" i="7" s="1"/>
  <c r="N551" i="7"/>
  <c r="N514" i="7"/>
  <c r="N546" i="7"/>
  <c r="N138" i="7"/>
  <c r="N697" i="7"/>
  <c r="N605" i="7"/>
  <c r="N783" i="7"/>
  <c r="AH783" i="7" s="1"/>
  <c r="N387" i="7"/>
  <c r="N790" i="7"/>
  <c r="N775" i="7"/>
  <c r="N430" i="7"/>
  <c r="N523" i="7"/>
  <c r="N685" i="7"/>
  <c r="N579" i="7"/>
  <c r="AH579" i="7" s="1"/>
  <c r="N467" i="7"/>
  <c r="N826" i="7"/>
  <c r="N450" i="7"/>
  <c r="N673" i="7"/>
  <c r="N759" i="7"/>
  <c r="N711" i="7"/>
  <c r="AH711" i="7" s="1"/>
  <c r="N483" i="7"/>
  <c r="N348" i="7"/>
  <c r="N649" i="7"/>
  <c r="N723" i="7"/>
  <c r="N543" i="7"/>
  <c r="N726" i="7"/>
  <c r="N533" i="7"/>
  <c r="N526" i="7"/>
  <c r="AH526" i="7" s="1"/>
  <c r="N478" i="7"/>
  <c r="N774" i="7"/>
  <c r="N454" i="7"/>
  <c r="N547" i="7"/>
  <c r="N435" i="7"/>
  <c r="N567" i="7"/>
  <c r="N562" i="7"/>
  <c r="N734" i="7"/>
  <c r="AH734" i="7" s="1"/>
  <c r="N463" i="7"/>
  <c r="N831" i="7"/>
  <c r="N539" i="7"/>
  <c r="N786" i="7"/>
  <c r="N729" i="7"/>
  <c r="N510" i="7"/>
  <c r="N707" i="7"/>
  <c r="AH707" i="7" s="1"/>
  <c r="N423" i="7"/>
  <c r="N524" i="7"/>
  <c r="N766" i="7"/>
  <c r="N750" i="7"/>
  <c r="N531" i="7"/>
  <c r="N657" i="7"/>
  <c r="N403" i="7"/>
  <c r="N482" i="7"/>
  <c r="AH482" i="7" s="1"/>
  <c r="N735" i="7"/>
  <c r="N823" i="7"/>
  <c r="N794" i="7"/>
  <c r="N530" i="7"/>
  <c r="N753" i="7"/>
  <c r="N822" i="7"/>
  <c r="AH822" i="7" s="1"/>
  <c r="N737" i="7"/>
  <c r="N519" i="7"/>
  <c r="N516" i="7"/>
  <c r="N645" i="7"/>
  <c r="N549" i="7"/>
  <c r="N135" i="7"/>
  <c r="N713" i="7"/>
  <c r="N814" i="7"/>
  <c r="N451" i="7"/>
  <c r="N677" i="7"/>
  <c r="N803" i="7"/>
  <c r="N395" i="7"/>
  <c r="N807" i="7"/>
  <c r="N689" i="7"/>
  <c r="AH689" i="7" s="1"/>
  <c r="N118" i="7"/>
  <c r="N515" i="7"/>
  <c r="N669" i="7"/>
  <c r="N355" i="7"/>
  <c r="N827" i="7"/>
  <c r="N471" i="7"/>
  <c r="N688" i="7"/>
  <c r="AH688" i="7" s="1"/>
  <c r="N953" i="7"/>
  <c r="N585" i="7"/>
  <c r="N708" i="7"/>
  <c r="N333" i="7"/>
  <c r="N855" i="7"/>
  <c r="N856" i="7"/>
  <c r="N949" i="7"/>
  <c r="AH949" i="7" s="1"/>
  <c r="N309" i="7"/>
  <c r="N620" i="7"/>
  <c r="N937" i="7"/>
  <c r="N886" i="7"/>
  <c r="N165" i="7"/>
  <c r="N602" i="7"/>
  <c r="N439" i="7"/>
  <c r="N466" i="7"/>
  <c r="N731" i="7"/>
  <c r="N487" i="7"/>
  <c r="N418" i="7"/>
  <c r="N793" i="7"/>
  <c r="AH793" i="7" s="1"/>
  <c r="N818" i="7"/>
  <c r="N155" i="7"/>
  <c r="N978" i="7"/>
  <c r="N884" i="7"/>
  <c r="N664" i="7"/>
  <c r="N925" i="7"/>
  <c r="N317" i="7"/>
  <c r="AH317" i="7" s="1"/>
  <c r="N871" i="7"/>
  <c r="N732" i="7"/>
  <c r="N962" i="7"/>
  <c r="N874" i="7"/>
  <c r="N636" i="7"/>
  <c r="N921" i="7"/>
  <c r="N593" i="7"/>
  <c r="N945" i="7"/>
  <c r="N335" i="7"/>
  <c r="N834" i="7"/>
  <c r="N211" i="7"/>
  <c r="AH211" i="7" s="1"/>
  <c r="N845" i="7"/>
  <c r="N864" i="7"/>
  <c r="N930" i="7"/>
  <c r="N676" i="7"/>
  <c r="N311" i="7"/>
  <c r="N616" i="7"/>
  <c r="N966" i="7"/>
  <c r="AH966" i="7" s="1"/>
  <c r="N293" i="7"/>
  <c r="N853" i="7"/>
  <c r="N241" i="7"/>
  <c r="N756" i="7"/>
  <c r="O756" i="7" s="1"/>
  <c r="AI756" i="7" s="1"/>
  <c r="N257" i="7"/>
  <c r="N994" i="7"/>
  <c r="N243" i="7"/>
  <c r="O243" i="7" s="1"/>
  <c r="AI243" i="7" s="1"/>
  <c r="N900" i="7"/>
  <c r="N740" i="7"/>
  <c r="O740" i="7" s="1"/>
  <c r="AI740" i="7" s="1"/>
  <c r="N261" i="7"/>
  <c r="N289" i="7"/>
  <c r="N929" i="7"/>
  <c r="N848" i="7"/>
  <c r="N283" i="7"/>
  <c r="N972" i="7"/>
  <c r="AH972" i="7" s="1"/>
  <c r="N850" i="7"/>
  <c r="N716" i="7"/>
  <c r="N941" i="7"/>
  <c r="AH941" i="7" s="1"/>
  <c r="N205" i="7"/>
  <c r="N861" i="7"/>
  <c r="AH861" i="7" s="1"/>
  <c r="N145" i="7"/>
  <c r="N902" i="7"/>
  <c r="O902" i="7" s="1"/>
  <c r="AI902" i="7" s="1"/>
  <c r="N219" i="7"/>
  <c r="N275" i="7"/>
  <c r="AH158" i="7"/>
  <c r="O202" i="7"/>
  <c r="AI202" i="7" s="1"/>
  <c r="O996" i="7"/>
  <c r="AI996" i="7" s="1"/>
  <c r="AH49" i="7"/>
  <c r="AH586" i="7"/>
  <c r="AH931" i="7"/>
  <c r="O449" i="7"/>
  <c r="AI449" i="7"/>
  <c r="AH191" i="7"/>
  <c r="AH134" i="7"/>
  <c r="O134" i="7"/>
  <c r="AI134" i="7"/>
  <c r="AH939" i="7"/>
  <c r="O939" i="7"/>
  <c r="AI939" i="7"/>
  <c r="O755" i="7"/>
  <c r="AI755" i="7"/>
  <c r="AH755" i="7"/>
  <c r="O233" i="7"/>
  <c r="AI233" i="7" s="1"/>
  <c r="O591" i="7"/>
  <c r="AI591" i="7" s="1"/>
  <c r="O888" i="7"/>
  <c r="AI888" i="7" s="1"/>
  <c r="AH767" i="7"/>
  <c r="O767" i="7"/>
  <c r="AI767" i="7" s="1"/>
  <c r="AH971" i="7"/>
  <c r="O971" i="7"/>
  <c r="AI971" i="7" s="1"/>
  <c r="AH343" i="7"/>
  <c r="O343" i="7"/>
  <c r="AI343" i="7"/>
  <c r="AH696" i="7"/>
  <c r="O696" i="7"/>
  <c r="AI696" i="7" s="1"/>
  <c r="AH902" i="7"/>
  <c r="AH740" i="7"/>
  <c r="AH756" i="7"/>
  <c r="AH930" i="7"/>
  <c r="O930" i="7"/>
  <c r="AI930" i="7"/>
  <c r="AH874" i="7"/>
  <c r="O874" i="7"/>
  <c r="AI874" i="7" s="1"/>
  <c r="O317" i="7"/>
  <c r="AI317" i="7" s="1"/>
  <c r="AH978" i="7"/>
  <c r="O978" i="7"/>
  <c r="AI978" i="7"/>
  <c r="AH466" i="7"/>
  <c r="O466" i="7"/>
  <c r="AI466" i="7"/>
  <c r="AH886" i="7"/>
  <c r="O886" i="7"/>
  <c r="AI886" i="7"/>
  <c r="AH708" i="7"/>
  <c r="O708" i="7"/>
  <c r="AI708" i="7" s="1"/>
  <c r="O688" i="7"/>
  <c r="AI688" i="7" s="1"/>
  <c r="AH355" i="7"/>
  <c r="O355" i="7"/>
  <c r="AI355" i="7"/>
  <c r="AH803" i="7"/>
  <c r="O803" i="7"/>
  <c r="AI803" i="7"/>
  <c r="AH645" i="7"/>
  <c r="O645" i="7"/>
  <c r="AI645" i="7"/>
  <c r="AH530" i="7"/>
  <c r="O530" i="7"/>
  <c r="AI530" i="7" s="1"/>
  <c r="O482" i="7"/>
  <c r="AI482" i="7" s="1"/>
  <c r="AH750" i="7"/>
  <c r="O750" i="7"/>
  <c r="AI750" i="7"/>
  <c r="AH786" i="7"/>
  <c r="O786" i="7"/>
  <c r="AI786" i="7"/>
  <c r="AH547" i="7"/>
  <c r="O547" i="7"/>
  <c r="AI547" i="7"/>
  <c r="AH723" i="7"/>
  <c r="O723" i="7"/>
  <c r="AI723" i="7" s="1"/>
  <c r="O711" i="7"/>
  <c r="AI711" i="7" s="1"/>
  <c r="AH673" i="7"/>
  <c r="O673" i="7"/>
  <c r="AI673" i="7"/>
  <c r="AH430" i="7"/>
  <c r="O430" i="7"/>
  <c r="AI430" i="7"/>
  <c r="AH546" i="7"/>
  <c r="O546" i="7"/>
  <c r="AI546" i="7"/>
  <c r="AH459" i="7"/>
  <c r="O459" i="7"/>
  <c r="AI459" i="7" s="1"/>
  <c r="AH777" i="7"/>
  <c r="O777" i="7"/>
  <c r="AI777" i="7"/>
  <c r="AH564" i="7"/>
  <c r="O564" i="7"/>
  <c r="AI564" i="7"/>
  <c r="AH147" i="7"/>
  <c r="O147" i="7"/>
  <c r="AI147" i="7"/>
  <c r="AH251" i="7"/>
  <c r="O251" i="7"/>
  <c r="AI251" i="7" s="1"/>
  <c r="O957" i="7"/>
  <c r="AI957" i="7" s="1"/>
  <c r="AH782" i="7"/>
  <c r="O782" i="7"/>
  <c r="AI782" i="7"/>
  <c r="AH126" i="7"/>
  <c r="O126" i="7"/>
  <c r="AI126" i="7"/>
  <c r="AH612" i="7"/>
  <c r="O612" i="7"/>
  <c r="AI612" i="7"/>
  <c r="AH269" i="7"/>
  <c r="O269" i="7"/>
  <c r="AI269" i="7" s="1"/>
  <c r="O177" i="7"/>
  <c r="AI177" i="7" s="1"/>
  <c r="AH197" i="7"/>
  <c r="O197" i="7"/>
  <c r="AI197" i="7"/>
  <c r="AH494" i="7"/>
  <c r="O494" i="7"/>
  <c r="AI494" i="7"/>
  <c r="AH625" i="7"/>
  <c r="O625" i="7"/>
  <c r="AI625" i="7"/>
  <c r="AH578" i="7"/>
  <c r="O578" i="7"/>
  <c r="AI578" i="7" s="1"/>
  <c r="AH111" i="7"/>
  <c r="O111" i="7"/>
  <c r="AI111" i="7"/>
  <c r="AH221" i="7"/>
  <c r="AH265" i="7"/>
  <c r="O265" i="7"/>
  <c r="AI265" i="7" s="1"/>
  <c r="AH661" i="7"/>
  <c r="O661" i="7"/>
  <c r="AI661" i="7"/>
  <c r="AH882" i="7"/>
  <c r="O882" i="7"/>
  <c r="AI882" i="7" s="1"/>
  <c r="AH980" i="7"/>
  <c r="O980" i="7"/>
  <c r="AI980" i="7" s="1"/>
  <c r="AH205" i="7"/>
  <c r="O205" i="7"/>
  <c r="AI205" i="7" s="1"/>
  <c r="AH261" i="7"/>
  <c r="O261" i="7"/>
  <c r="AI261" i="7" s="1"/>
  <c r="AH676" i="7"/>
  <c r="O676" i="7"/>
  <c r="AI676" i="7" s="1"/>
  <c r="AH834" i="7"/>
  <c r="O834" i="7"/>
  <c r="AI834" i="7"/>
  <c r="AH636" i="7"/>
  <c r="O636" i="7"/>
  <c r="AI636" i="7" s="1"/>
  <c r="AH884" i="7"/>
  <c r="O884" i="7"/>
  <c r="AI884" i="7" s="1"/>
  <c r="AH309" i="7"/>
  <c r="O309" i="7"/>
  <c r="AI309" i="7"/>
  <c r="AH333" i="7"/>
  <c r="O333" i="7"/>
  <c r="AI333" i="7" s="1"/>
  <c r="AH118" i="7"/>
  <c r="O118" i="7"/>
  <c r="AI118" i="7"/>
  <c r="AH395" i="7"/>
  <c r="O395" i="7"/>
  <c r="AI395" i="7" s="1"/>
  <c r="AH549" i="7"/>
  <c r="O549" i="7"/>
  <c r="AI549" i="7"/>
  <c r="AH735" i="7"/>
  <c r="O735" i="7"/>
  <c r="AI735" i="7" s="1"/>
  <c r="AH531" i="7"/>
  <c r="O531" i="7"/>
  <c r="AI531" i="7" s="1"/>
  <c r="AH463" i="7"/>
  <c r="O463" i="7"/>
  <c r="AI463" i="7" s="1"/>
  <c r="AH435" i="7"/>
  <c r="O435" i="7"/>
  <c r="AI435" i="7"/>
  <c r="AH543" i="7"/>
  <c r="O543" i="7"/>
  <c r="AI543" i="7" s="1"/>
  <c r="AH467" i="7"/>
  <c r="O467" i="7"/>
  <c r="AI467" i="7"/>
  <c r="AH387" i="7"/>
  <c r="O387" i="7"/>
  <c r="AI387" i="7" s="1"/>
  <c r="AH551" i="7"/>
  <c r="O551" i="7"/>
  <c r="AI551" i="7"/>
  <c r="AH517" i="7"/>
  <c r="O517" i="7"/>
  <c r="AI517" i="7" s="1"/>
  <c r="AH491" i="7"/>
  <c r="O491" i="7"/>
  <c r="AI491" i="7" s="1"/>
  <c r="AH563" i="7"/>
  <c r="O563" i="7"/>
  <c r="AI563" i="7" s="1"/>
  <c r="AH601" i="7"/>
  <c r="O601" i="7"/>
  <c r="AI601" i="7"/>
  <c r="AH772" i="7"/>
  <c r="O772" i="7"/>
  <c r="AI772" i="7" s="1"/>
  <c r="AH637" i="7"/>
  <c r="O637" i="7"/>
  <c r="AI637" i="7"/>
  <c r="AH522" i="7"/>
  <c r="O522" i="7"/>
  <c r="AI522" i="7" s="1"/>
  <c r="AH894" i="7"/>
  <c r="O894" i="7"/>
  <c r="AI894" i="7"/>
  <c r="AH594" i="7"/>
  <c r="O594" i="7"/>
  <c r="AI594" i="7" s="1"/>
  <c r="AH721" i="7"/>
  <c r="O721" i="7"/>
  <c r="AI721" i="7" s="1"/>
  <c r="AH503" i="7"/>
  <c r="O503" i="7"/>
  <c r="AI503" i="7" s="1"/>
  <c r="AH498" i="7"/>
  <c r="O498" i="7"/>
  <c r="AI498" i="7" s="1"/>
  <c r="AH681" i="7"/>
  <c r="O681" i="7"/>
  <c r="AI681" i="7"/>
  <c r="AH556" i="7"/>
  <c r="O556" i="7"/>
  <c r="AI556" i="7" s="1"/>
  <c r="AH474" i="7"/>
  <c r="O474" i="7"/>
  <c r="AI474" i="7"/>
  <c r="AH402" i="7"/>
  <c r="O402" i="7"/>
  <c r="AI402" i="7" s="1"/>
  <c r="AH137" i="7"/>
  <c r="O137" i="7"/>
  <c r="AI137" i="7" s="1"/>
  <c r="AH705" i="7"/>
  <c r="O705" i="7"/>
  <c r="AI705" i="7" s="1"/>
  <c r="AH486" i="7"/>
  <c r="O486" i="7"/>
  <c r="AI486" i="7"/>
  <c r="AH495" i="7"/>
  <c r="O495" i="7"/>
  <c r="AI495" i="7" s="1"/>
  <c r="AH541" i="7"/>
  <c r="AH51" i="7"/>
  <c r="O51" i="7"/>
  <c r="AI51" i="7" s="1"/>
  <c r="AH219" i="7"/>
  <c r="O219" i="7"/>
  <c r="AI219" i="7"/>
  <c r="AH929" i="7"/>
  <c r="O929" i="7"/>
  <c r="AI929" i="7" s="1"/>
  <c r="AH994" i="7"/>
  <c r="O994" i="7"/>
  <c r="AI994" i="7" s="1"/>
  <c r="AH293" i="7"/>
  <c r="O293" i="7"/>
  <c r="AI293" i="7" s="1"/>
  <c r="AH845" i="7"/>
  <c r="O845" i="7"/>
  <c r="AI845" i="7"/>
  <c r="AH871" i="7"/>
  <c r="O871" i="7"/>
  <c r="AI871" i="7"/>
  <c r="AH818" i="7"/>
  <c r="O818" i="7"/>
  <c r="AI818" i="7" s="1"/>
  <c r="AH731" i="7"/>
  <c r="O731" i="7"/>
  <c r="AI731" i="7"/>
  <c r="AH953" i="7"/>
  <c r="O953" i="7"/>
  <c r="AI953" i="7" s="1"/>
  <c r="AH827" i="7"/>
  <c r="O827" i="7"/>
  <c r="AI827" i="7" s="1"/>
  <c r="AH814" i="7"/>
  <c r="O814" i="7"/>
  <c r="AI814" i="7"/>
  <c r="AH737" i="7"/>
  <c r="O737" i="7"/>
  <c r="AI737" i="7" s="1"/>
  <c r="AH423" i="7"/>
  <c r="O423" i="7"/>
  <c r="AI423" i="7" s="1"/>
  <c r="AH729" i="7"/>
  <c r="O729" i="7"/>
  <c r="AI729" i="7"/>
  <c r="AH478" i="7"/>
  <c r="O478" i="7"/>
  <c r="AI478" i="7" s="1"/>
  <c r="AH483" i="7"/>
  <c r="O483" i="7"/>
  <c r="AI483" i="7" s="1"/>
  <c r="AH138" i="7"/>
  <c r="O138" i="7"/>
  <c r="AI138" i="7" s="1"/>
  <c r="AH806" i="7"/>
  <c r="O806" i="7"/>
  <c r="AI806" i="7"/>
  <c r="AH537" i="7"/>
  <c r="O537" i="7"/>
  <c r="AI537" i="7" s="1"/>
  <c r="AH513" i="7"/>
  <c r="O513" i="7"/>
  <c r="AI513" i="7"/>
  <c r="AH559" i="7"/>
  <c r="O559" i="7"/>
  <c r="AI559" i="7" s="1"/>
  <c r="AH568" i="7"/>
  <c r="O568" i="7"/>
  <c r="AI568" i="7" s="1"/>
  <c r="AH560" i="7"/>
  <c r="O560" i="7"/>
  <c r="AI560" i="7" s="1"/>
  <c r="AH535" i="7"/>
  <c r="O535" i="7"/>
  <c r="AI535" i="7"/>
  <c r="AH934" i="7"/>
  <c r="O934" i="7"/>
  <c r="AI934" i="7" s="1"/>
  <c r="AH319" i="7"/>
  <c r="O319" i="7"/>
  <c r="AI319" i="7"/>
  <c r="AH209" i="7"/>
  <c r="O209" i="7"/>
  <c r="AI209" i="7" s="1"/>
  <c r="AH552" i="7"/>
  <c r="O552" i="7"/>
  <c r="AI552" i="7"/>
  <c r="AH545" i="7"/>
  <c r="O545" i="7"/>
  <c r="AI545" i="7" s="1"/>
  <c r="AH145" i="7"/>
  <c r="O145" i="7"/>
  <c r="AI145" i="7" s="1"/>
  <c r="AH716" i="7"/>
  <c r="O716" i="7"/>
  <c r="AI716" i="7" s="1"/>
  <c r="AH283" i="7"/>
  <c r="O283" i="7"/>
  <c r="AI283" i="7"/>
  <c r="AH289" i="7"/>
  <c r="O289" i="7"/>
  <c r="AI289" i="7" s="1"/>
  <c r="AH900" i="7"/>
  <c r="O900" i="7"/>
  <c r="AI900" i="7"/>
  <c r="AH257" i="7"/>
  <c r="O257" i="7"/>
  <c r="AI257" i="7" s="1"/>
  <c r="AH241" i="7"/>
  <c r="O241" i="7"/>
  <c r="AI241" i="7"/>
  <c r="AH616" i="7"/>
  <c r="O616" i="7"/>
  <c r="AI616" i="7"/>
  <c r="AH864" i="7"/>
  <c r="O864" i="7"/>
  <c r="AI864" i="7" s="1"/>
  <c r="AH335" i="7"/>
  <c r="O335" i="7"/>
  <c r="AI335" i="7" s="1"/>
  <c r="AH593" i="7"/>
  <c r="O593" i="7"/>
  <c r="AI593" i="7" s="1"/>
  <c r="AH962" i="7"/>
  <c r="O962" i="7"/>
  <c r="AI962" i="7"/>
  <c r="AH925" i="7"/>
  <c r="O925" i="7"/>
  <c r="AI925" i="7" s="1"/>
  <c r="AH418" i="7"/>
  <c r="O418" i="7"/>
  <c r="AI418" i="7"/>
  <c r="AH439" i="7"/>
  <c r="O439" i="7"/>
  <c r="AI439" i="7" s="1"/>
  <c r="AH937" i="7"/>
  <c r="O937" i="7"/>
  <c r="AI937" i="7" s="1"/>
  <c r="AH856" i="7"/>
  <c r="O856" i="7"/>
  <c r="AI856" i="7" s="1"/>
  <c r="AH585" i="7"/>
  <c r="O585" i="7"/>
  <c r="AI585" i="7"/>
  <c r="AH669" i="7"/>
  <c r="O669" i="7"/>
  <c r="AI669" i="7"/>
  <c r="AH677" i="7"/>
  <c r="O677" i="7"/>
  <c r="AI677" i="7" s="1"/>
  <c r="AH713" i="7"/>
  <c r="O713" i="7"/>
  <c r="AI713" i="7" s="1"/>
  <c r="AH516" i="7"/>
  <c r="O516" i="7"/>
  <c r="AI516" i="7" s="1"/>
  <c r="AH794" i="7"/>
  <c r="O794" i="7"/>
  <c r="AI794" i="7"/>
  <c r="AH403" i="7"/>
  <c r="O403" i="7"/>
  <c r="AI403" i="7" s="1"/>
  <c r="AH766" i="7"/>
  <c r="O766" i="7"/>
  <c r="AI766" i="7"/>
  <c r="AH539" i="7"/>
  <c r="O539" i="7"/>
  <c r="AI539" i="7" s="1"/>
  <c r="AH562" i="7"/>
  <c r="O562" i="7"/>
  <c r="AI562" i="7" s="1"/>
  <c r="AH454" i="7"/>
  <c r="O454" i="7"/>
  <c r="AI454" i="7" s="1"/>
  <c r="AH533" i="7"/>
  <c r="O533" i="7"/>
  <c r="AI533" i="7" s="1"/>
  <c r="AH649" i="7"/>
  <c r="O649" i="7"/>
  <c r="AI649" i="7"/>
  <c r="AH759" i="7"/>
  <c r="O759" i="7"/>
  <c r="AI759" i="7" s="1"/>
  <c r="AH450" i="7"/>
  <c r="O450" i="7"/>
  <c r="AI450" i="7"/>
  <c r="AH685" i="7"/>
  <c r="O685" i="7"/>
  <c r="AI685" i="7"/>
  <c r="AH775" i="7"/>
  <c r="O775" i="7"/>
  <c r="AI775" i="7" s="1"/>
  <c r="AH605" i="7"/>
  <c r="O605" i="7"/>
  <c r="AI605" i="7" s="1"/>
  <c r="AH514" i="7"/>
  <c r="O514" i="7"/>
  <c r="AI514" i="7" s="1"/>
  <c r="AH553" i="7"/>
  <c r="O553" i="7"/>
  <c r="AI553" i="7" s="1"/>
  <c r="AH787" i="7"/>
  <c r="O787" i="7"/>
  <c r="AI787" i="7"/>
  <c r="AH540" i="7"/>
  <c r="O540" i="7"/>
  <c r="AI540" i="7" s="1"/>
  <c r="AH555" i="7"/>
  <c r="O555" i="7"/>
  <c r="AI555" i="7"/>
  <c r="AH815" i="7"/>
  <c r="O815" i="7"/>
  <c r="AI815" i="7"/>
  <c r="AH411" i="7"/>
  <c r="O411" i="7"/>
  <c r="AI411" i="7" s="1"/>
  <c r="AH810" i="7"/>
  <c r="O810" i="7"/>
  <c r="AI810" i="7" s="1"/>
  <c r="AH837" i="7"/>
  <c r="O837" i="7"/>
  <c r="AI837" i="7" s="1"/>
  <c r="AH301" i="7"/>
  <c r="O301" i="7"/>
  <c r="AI301" i="7"/>
  <c r="AH764" i="7"/>
  <c r="O764" i="7"/>
  <c r="AI764" i="7"/>
  <c r="AH313" i="7"/>
  <c r="O313" i="7"/>
  <c r="AI313" i="7" s="1"/>
  <c r="AH507" i="7"/>
  <c r="O507" i="7"/>
  <c r="AI507" i="7"/>
  <c r="AH761" i="7"/>
  <c r="O761" i="7"/>
  <c r="AI761" i="7"/>
  <c r="AH751" i="7"/>
  <c r="O751" i="7"/>
  <c r="AI751" i="7" s="1"/>
  <c r="AH724" i="7"/>
  <c r="O724" i="7"/>
  <c r="AI724" i="7" s="1"/>
  <c r="AH597" i="7"/>
  <c r="O597" i="7"/>
  <c r="AI597" i="7"/>
  <c r="AH229" i="7"/>
  <c r="O229" i="7"/>
  <c r="AI229" i="7"/>
  <c r="AH303" i="7"/>
  <c r="O303" i="7"/>
  <c r="AI303" i="7" s="1"/>
  <c r="AH237" i="7"/>
  <c r="O237" i="7"/>
  <c r="AI237" i="7"/>
  <c r="AH470" i="7"/>
  <c r="O470" i="7"/>
  <c r="AI470" i="7" s="1"/>
  <c r="AH743" i="7"/>
  <c r="O743" i="7"/>
  <c r="AI743" i="7" s="1"/>
  <c r="AH719" i="7"/>
  <c r="O719" i="7"/>
  <c r="AI719" i="7" s="1"/>
  <c r="AH791" i="7"/>
  <c r="O791" i="7"/>
  <c r="AI791" i="7"/>
  <c r="AH527" i="7"/>
  <c r="O527" i="7"/>
  <c r="AI527" i="7"/>
  <c r="AH653" i="7"/>
  <c r="O653" i="7"/>
  <c r="AI653" i="7" s="1"/>
  <c r="AH275" i="7"/>
  <c r="O275" i="7"/>
  <c r="AI275" i="7"/>
  <c r="O861" i="7"/>
  <c r="AI861" i="7"/>
  <c r="AH850" i="7"/>
  <c r="O850" i="7"/>
  <c r="AI850" i="7" s="1"/>
  <c r="AH848" i="7"/>
  <c r="O848" i="7"/>
  <c r="AI848" i="7" s="1"/>
  <c r="AH243" i="7"/>
  <c r="AH853" i="7"/>
  <c r="O853" i="7"/>
  <c r="AI853" i="7" s="1"/>
  <c r="AH311" i="7"/>
  <c r="O311" i="7"/>
  <c r="AI311" i="7"/>
  <c r="AH945" i="7"/>
  <c r="O945" i="7"/>
  <c r="AI945" i="7" s="1"/>
  <c r="AH921" i="7"/>
  <c r="O921" i="7"/>
  <c r="AI921" i="7" s="1"/>
  <c r="AH732" i="7"/>
  <c r="O732" i="7"/>
  <c r="AI732" i="7"/>
  <c r="AH664" i="7"/>
  <c r="O664" i="7"/>
  <c r="AI664" i="7"/>
  <c r="AH155" i="7"/>
  <c r="O155" i="7"/>
  <c r="AI155" i="7" s="1"/>
  <c r="AH487" i="7"/>
  <c r="O487" i="7"/>
  <c r="AI487" i="7"/>
  <c r="AH602" i="7"/>
  <c r="O602" i="7"/>
  <c r="AI602" i="7"/>
  <c r="AH165" i="7"/>
  <c r="O165" i="7"/>
  <c r="AI165" i="7" s="1"/>
  <c r="AH620" i="7"/>
  <c r="O620" i="7"/>
  <c r="AI620" i="7" s="1"/>
  <c r="AH855" i="7"/>
  <c r="O855" i="7"/>
  <c r="AI855" i="7" s="1"/>
  <c r="AH471" i="7"/>
  <c r="O471" i="7"/>
  <c r="AI471" i="7"/>
  <c r="AH515" i="7"/>
  <c r="O515" i="7"/>
  <c r="AI515" i="7" s="1"/>
  <c r="AH807" i="7"/>
  <c r="O807" i="7"/>
  <c r="AI807" i="7"/>
  <c r="AH451" i="7"/>
  <c r="O451" i="7"/>
  <c r="AI451" i="7"/>
  <c r="AH135" i="7"/>
  <c r="O135" i="7"/>
  <c r="AI135" i="7" s="1"/>
  <c r="AH519" i="7"/>
  <c r="O519" i="7"/>
  <c r="AI519" i="7" s="1"/>
  <c r="AH753" i="7"/>
  <c r="O753" i="7"/>
  <c r="AI753" i="7" s="1"/>
  <c r="AH823" i="7"/>
  <c r="O823" i="7"/>
  <c r="AI823" i="7"/>
  <c r="AH657" i="7"/>
  <c r="O657" i="7"/>
  <c r="AI657" i="7"/>
  <c r="AH524" i="7"/>
  <c r="O524" i="7"/>
  <c r="AI524" i="7" s="1"/>
  <c r="AH510" i="7"/>
  <c r="O510" i="7"/>
  <c r="AI510" i="7"/>
  <c r="AH831" i="7"/>
  <c r="O831" i="7"/>
  <c r="AI831" i="7"/>
  <c r="AH567" i="7"/>
  <c r="O567" i="7"/>
  <c r="AI567" i="7" s="1"/>
  <c r="AH774" i="7"/>
  <c r="O774" i="7"/>
  <c r="AI774" i="7" s="1"/>
  <c r="AH726" i="7"/>
  <c r="O726" i="7"/>
  <c r="AI726" i="7" s="1"/>
  <c r="AH348" i="7"/>
  <c r="O348" i="7"/>
  <c r="AI348" i="7"/>
  <c r="AH826" i="7"/>
  <c r="O826" i="7"/>
  <c r="AI826" i="7" s="1"/>
  <c r="AH523" i="7"/>
  <c r="O523" i="7"/>
  <c r="AI523" i="7"/>
  <c r="AH790" i="7"/>
  <c r="O790" i="7"/>
  <c r="AI790" i="7"/>
  <c r="AH697" i="7"/>
  <c r="O697" i="7"/>
  <c r="AI697" i="7"/>
  <c r="AH633" i="7"/>
  <c r="O633" i="7"/>
  <c r="AI633" i="7" s="1"/>
  <c r="AH419" i="7"/>
  <c r="O419" i="7"/>
  <c r="AI419" i="7"/>
  <c r="AH475" i="7"/>
  <c r="O475" i="7"/>
  <c r="AI475" i="7"/>
  <c r="AH763" i="7"/>
  <c r="O763" i="7"/>
  <c r="AI763" i="7" s="1"/>
  <c r="AH629" i="7"/>
  <c r="O629" i="7"/>
  <c r="AI629" i="7"/>
  <c r="AH499" i="7"/>
  <c r="O499" i="7"/>
  <c r="AI499" i="7"/>
  <c r="AH710" i="7"/>
  <c r="O710" i="7"/>
  <c r="AI710" i="7"/>
  <c r="AH668" i="7"/>
  <c r="O668" i="7"/>
  <c r="AI668" i="7" s="1"/>
  <c r="AH321" i="7"/>
  <c r="O321" i="7"/>
  <c r="AI321" i="7"/>
  <c r="AH771" i="7"/>
  <c r="O771" i="7"/>
  <c r="AI771" i="7"/>
  <c r="AH558" i="7"/>
  <c r="O558" i="7"/>
  <c r="AI558" i="7" s="1"/>
  <c r="AH379" i="7"/>
  <c r="O379" i="7"/>
  <c r="AI379" i="7"/>
  <c r="AH455" i="7"/>
  <c r="O455" i="7"/>
  <c r="AI455" i="7"/>
  <c r="AH758" i="7"/>
  <c r="O758" i="7"/>
  <c r="AI758" i="7"/>
  <c r="AH179" i="7"/>
  <c r="O179" i="7"/>
  <c r="AI179" i="7" s="1"/>
  <c r="AH187" i="7"/>
  <c r="O187" i="7"/>
  <c r="AI187" i="7" s="1"/>
  <c r="AH868" i="7"/>
  <c r="O868" i="7"/>
  <c r="AI868" i="7"/>
  <c r="AH325" i="7"/>
  <c r="O325" i="7"/>
  <c r="AI325" i="7"/>
  <c r="AH912" i="7"/>
  <c r="O912" i="7"/>
  <c r="AI912" i="7" s="1"/>
  <c r="AH802" i="7"/>
  <c r="O802" i="7"/>
  <c r="AI802" i="7"/>
  <c r="AH462" i="7"/>
  <c r="O462" i="7"/>
  <c r="AI462" i="7"/>
  <c r="AH821" i="7"/>
  <c r="O821" i="7"/>
  <c r="AI821" i="7" s="1"/>
  <c r="AH427" i="7"/>
  <c r="O427" i="7"/>
  <c r="AI427" i="7" s="1"/>
  <c r="AH795" i="7"/>
  <c r="O795" i="7"/>
  <c r="AI795" i="7" s="1"/>
  <c r="AH363" i="7"/>
  <c r="O363" i="7"/>
  <c r="AI363" i="7"/>
  <c r="AH502" i="7"/>
  <c r="O502" i="7"/>
  <c r="AI502" i="7"/>
  <c r="AH442" i="7"/>
  <c r="O442" i="7"/>
  <c r="AI442" i="7" s="1"/>
  <c r="AH570" i="7"/>
  <c r="O570" i="7"/>
  <c r="AI570" i="7"/>
  <c r="G19" i="7"/>
  <c r="E36" i="15" s="1"/>
  <c r="I20" i="7"/>
  <c r="K20" i="7" s="1"/>
  <c r="I21" i="7"/>
  <c r="I22" i="7"/>
  <c r="I23" i="7"/>
  <c r="K23" i="7" s="1"/>
  <c r="AE23" i="7" s="1"/>
  <c r="I24" i="7"/>
  <c r="I25" i="7"/>
  <c r="K25" i="7" s="1"/>
  <c r="I26" i="7"/>
  <c r="K26" i="7" s="1"/>
  <c r="AE26" i="7" s="1"/>
  <c r="I27" i="7"/>
  <c r="K27" i="7" s="1"/>
  <c r="I28" i="7"/>
  <c r="K28" i="7" s="1"/>
  <c r="AE28" i="7" s="1"/>
  <c r="K24" i="7"/>
  <c r="AE24" i="7"/>
  <c r="K22" i="7"/>
  <c r="AE22" i="7" s="1"/>
  <c r="K21" i="7"/>
  <c r="AE21" i="7"/>
  <c r="L21" i="7"/>
  <c r="M21" i="7" s="1"/>
  <c r="AF21" i="7"/>
  <c r="L24" i="7"/>
  <c r="O11" i="8"/>
  <c r="P11" i="8" s="1"/>
  <c r="Q11" i="8" s="1"/>
  <c r="R11" i="8" s="1"/>
  <c r="S11" i="8" s="1"/>
  <c r="T11" i="8" s="1"/>
  <c r="E11" i="8"/>
  <c r="D11" i="8" s="1"/>
  <c r="C11" i="8" s="1"/>
  <c r="G12" i="7"/>
  <c r="F12" i="7" s="1"/>
  <c r="E12" i="7" s="1"/>
  <c r="E27" i="5"/>
  <c r="D27" i="5" s="1"/>
  <c r="C27" i="5" s="1"/>
  <c r="E12" i="5"/>
  <c r="D12" i="5" s="1"/>
  <c r="C12" i="5" s="1"/>
  <c r="J12" i="5"/>
  <c r="J27" i="5" s="1"/>
  <c r="M15" i="8"/>
  <c r="B15" i="5"/>
  <c r="B14" i="5"/>
  <c r="B13" i="5"/>
  <c r="N21" i="7" l="1"/>
  <c r="AG21" i="7"/>
  <c r="L27" i="7"/>
  <c r="AE27" i="7"/>
  <c r="AF24" i="7"/>
  <c r="M24" i="7"/>
  <c r="L23" i="7"/>
  <c r="AF23" i="7" s="1"/>
  <c r="L25" i="7"/>
  <c r="AE25" i="7"/>
  <c r="AE193" i="7"/>
  <c r="L193" i="7"/>
  <c r="K256" i="7"/>
  <c r="AE256" i="7" s="1"/>
  <c r="K288" i="7"/>
  <c r="AE288" i="7" s="1"/>
  <c r="L288" i="7"/>
  <c r="K320" i="7"/>
  <c r="AE320" i="7" s="1"/>
  <c r="L320" i="7"/>
  <c r="AF320" i="7" s="1"/>
  <c r="K376" i="7"/>
  <c r="AE376" i="7" s="1"/>
  <c r="K408" i="7"/>
  <c r="AE408" i="7" s="1"/>
  <c r="K496" i="7"/>
  <c r="AE496" i="7" s="1"/>
  <c r="O972" i="7"/>
  <c r="AI972" i="7" s="1"/>
  <c r="O81" i="7"/>
  <c r="AI81" i="7" s="1"/>
  <c r="AF895" i="7"/>
  <c r="M895" i="7"/>
  <c r="AE129" i="7"/>
  <c r="L129" i="7"/>
  <c r="K224" i="7"/>
  <c r="AE224" i="7" s="1"/>
  <c r="L224" i="7"/>
  <c r="AF224" i="7" s="1"/>
  <c r="K248" i="7"/>
  <c r="AE248" i="7" s="1"/>
  <c r="L248" i="7"/>
  <c r="AF248" i="7" s="1"/>
  <c r="K272" i="7"/>
  <c r="AE272" i="7" s="1"/>
  <c r="L272" i="7"/>
  <c r="AF272" i="7" s="1"/>
  <c r="K304" i="7"/>
  <c r="AE304" i="7" s="1"/>
  <c r="L304" i="7"/>
  <c r="AF304" i="7" s="1"/>
  <c r="K336" i="7"/>
  <c r="AE336" i="7" s="1"/>
  <c r="K352" i="7"/>
  <c r="AE352" i="7" s="1"/>
  <c r="L352" i="7"/>
  <c r="AF352" i="7" s="1"/>
  <c r="K392" i="7"/>
  <c r="AE392" i="7" s="1"/>
  <c r="L392" i="7"/>
  <c r="AF392" i="7" s="1"/>
  <c r="K424" i="7"/>
  <c r="AE424" i="7" s="1"/>
  <c r="L424" i="7"/>
  <c r="AF424" i="7" s="1"/>
  <c r="K448" i="7"/>
  <c r="AE448" i="7" s="1"/>
  <c r="L448" i="7"/>
  <c r="AF448" i="7" s="1"/>
  <c r="K472" i="7"/>
  <c r="AE472" i="7" s="1"/>
  <c r="K488" i="7"/>
  <c r="AE488" i="7" s="1"/>
  <c r="L488" i="7"/>
  <c r="AF488" i="7" s="1"/>
  <c r="K512" i="7"/>
  <c r="AE512" i="7" s="1"/>
  <c r="O842" i="7"/>
  <c r="AI842" i="7" s="1"/>
  <c r="L22" i="7"/>
  <c r="L28" i="7"/>
  <c r="O114" i="7"/>
  <c r="AI114" i="7" s="1"/>
  <c r="O142" i="7"/>
  <c r="AI142" i="7" s="1"/>
  <c r="O434" i="7"/>
  <c r="AI434" i="7" s="1"/>
  <c r="O579" i="7"/>
  <c r="AI579" i="7" s="1"/>
  <c r="O707" i="7"/>
  <c r="AI707" i="7" s="1"/>
  <c r="O689" i="7"/>
  <c r="AI689" i="7" s="1"/>
  <c r="O793" i="7"/>
  <c r="AI793" i="7" s="1"/>
  <c r="O966" i="7"/>
  <c r="AI966" i="7" s="1"/>
  <c r="O153" i="7"/>
  <c r="AI153" i="7" s="1"/>
  <c r="AH548" i="7"/>
  <c r="AE217" i="7"/>
  <c r="L217" i="7"/>
  <c r="K240" i="7"/>
  <c r="AE240" i="7" s="1"/>
  <c r="L240" i="7"/>
  <c r="AF240" i="7" s="1"/>
  <c r="K280" i="7"/>
  <c r="AE280" i="7" s="1"/>
  <c r="L280" i="7"/>
  <c r="AF280" i="7" s="1"/>
  <c r="K312" i="7"/>
  <c r="AE312" i="7" s="1"/>
  <c r="K344" i="7"/>
  <c r="AE344" i="7" s="1"/>
  <c r="L344" i="7"/>
  <c r="AF344" i="7" s="1"/>
  <c r="K360" i="7"/>
  <c r="AE360" i="7" s="1"/>
  <c r="L360" i="7"/>
  <c r="AF360" i="7" s="1"/>
  <c r="K384" i="7"/>
  <c r="AE384" i="7" s="1"/>
  <c r="L384" i="7"/>
  <c r="AF384" i="7" s="1"/>
  <c r="K416" i="7"/>
  <c r="AE416" i="7" s="1"/>
  <c r="K440" i="7"/>
  <c r="AE440" i="7" s="1"/>
  <c r="K456" i="7"/>
  <c r="AE456" i="7" s="1"/>
  <c r="K480" i="7"/>
  <c r="AE480" i="7" s="1"/>
  <c r="K520" i="7"/>
  <c r="AE520" i="7" s="1"/>
  <c r="O820" i="7"/>
  <c r="AI820" i="7" s="1"/>
  <c r="O438" i="7"/>
  <c r="AI438" i="7" s="1"/>
  <c r="O80" i="7"/>
  <c r="AI80" i="7" s="1"/>
  <c r="AH80" i="7"/>
  <c r="AG476" i="7"/>
  <c r="N476" i="7"/>
  <c r="AF40" i="7"/>
  <c r="M40" i="7"/>
  <c r="K232" i="7"/>
  <c r="AE232" i="7" s="1"/>
  <c r="K264" i="7"/>
  <c r="AE264" i="7" s="1"/>
  <c r="L264" i="7"/>
  <c r="AF264" i="7" s="1"/>
  <c r="K296" i="7"/>
  <c r="AE296" i="7" s="1"/>
  <c r="K328" i="7"/>
  <c r="AE328" i="7" s="1"/>
  <c r="L328" i="7"/>
  <c r="AF328" i="7" s="1"/>
  <c r="K368" i="7"/>
  <c r="AE368" i="7" s="1"/>
  <c r="K400" i="7"/>
  <c r="AE400" i="7" s="1"/>
  <c r="K432" i="7"/>
  <c r="AE432" i="7" s="1"/>
  <c r="L432" i="7"/>
  <c r="AF432" i="7" s="1"/>
  <c r="M432" i="7"/>
  <c r="AG432" i="7" s="1"/>
  <c r="K464" i="7"/>
  <c r="AE464" i="7" s="1"/>
  <c r="K504" i="7"/>
  <c r="AE504" i="7" s="1"/>
  <c r="L504" i="7"/>
  <c r="AF504" i="7" s="1"/>
  <c r="M26" i="7"/>
  <c r="AG26" i="7" s="1"/>
  <c r="L26" i="7"/>
  <c r="AF26" i="7" s="1"/>
  <c r="O825" i="7"/>
  <c r="AI825" i="7" s="1"/>
  <c r="O565" i="7"/>
  <c r="AI565" i="7" s="1"/>
  <c r="O798" i="7"/>
  <c r="AI798" i="7" s="1"/>
  <c r="O783" i="7"/>
  <c r="AI783" i="7" s="1"/>
  <c r="O734" i="7"/>
  <c r="AI734" i="7" s="1"/>
  <c r="O211" i="7"/>
  <c r="AI211" i="7" s="1"/>
  <c r="O941" i="7"/>
  <c r="AI941" i="7" s="1"/>
  <c r="AH326" i="7"/>
  <c r="O326" i="7"/>
  <c r="AI326" i="7" s="1"/>
  <c r="AG367" i="7"/>
  <c r="N367" i="7"/>
  <c r="AF747" i="7"/>
  <c r="M747" i="7"/>
  <c r="AG899" i="7"/>
  <c r="N899" i="7"/>
  <c r="O414" i="7"/>
  <c r="AI414" i="7" s="1"/>
  <c r="O940" i="7"/>
  <c r="AI940" i="7" s="1"/>
  <c r="O127" i="7"/>
  <c r="AI127" i="7" s="1"/>
  <c r="O526" i="7"/>
  <c r="AI526" i="7" s="1"/>
  <c r="O822" i="7"/>
  <c r="AI822" i="7" s="1"/>
  <c r="O949" i="7"/>
  <c r="AI949" i="7" s="1"/>
  <c r="AF961" i="7"/>
  <c r="M961" i="7"/>
  <c r="AG156" i="7"/>
  <c r="N156" i="7"/>
  <c r="AG824" i="7"/>
  <c r="N824" i="7"/>
  <c r="N61" i="7"/>
  <c r="AG61" i="7"/>
  <c r="AH869" i="7"/>
  <c r="AG490" i="7"/>
  <c r="N490" i="7"/>
  <c r="AG169" i="7"/>
  <c r="N169" i="7"/>
  <c r="AG444" i="7"/>
  <c r="N444" i="7"/>
  <c r="AF672" i="7"/>
  <c r="M672" i="7"/>
  <c r="AG852" i="7"/>
  <c r="N852" i="7"/>
  <c r="AG830" i="7"/>
  <c r="N830" i="7"/>
  <c r="AG587" i="7"/>
  <c r="N587" i="7"/>
  <c r="AF908" i="7"/>
  <c r="M908" i="7"/>
  <c r="AF91" i="7"/>
  <c r="M91" i="7"/>
  <c r="AG621" i="7"/>
  <c r="N621" i="7"/>
  <c r="AG31" i="7"/>
  <c r="N31" i="7"/>
  <c r="AF521" i="7"/>
  <c r="M521" i="7"/>
  <c r="AF561" i="7"/>
  <c r="M561" i="7"/>
  <c r="AG778" i="7"/>
  <c r="N778" i="7"/>
  <c r="AF173" i="7"/>
  <c r="M173" i="7"/>
  <c r="AF964" i="7"/>
  <c r="M964" i="7"/>
  <c r="AG75" i="7"/>
  <c r="N75" i="7"/>
  <c r="AG353" i="7"/>
  <c r="N353" i="7"/>
  <c r="AG773" i="7"/>
  <c r="AG800" i="7"/>
  <c r="AG445" i="7"/>
  <c r="AG399" i="7"/>
  <c r="N399" i="7"/>
  <c r="AG413" i="7"/>
  <c r="N413" i="7"/>
  <c r="AG878" i="7"/>
  <c r="N878" i="7"/>
  <c r="AF529" i="7"/>
  <c r="M529" i="7"/>
  <c r="AG500" i="7"/>
  <c r="N500" i="7"/>
  <c r="AG838" i="7"/>
  <c r="N838" i="7"/>
  <c r="AF946" i="7"/>
  <c r="M946" i="7"/>
  <c r="AH167" i="7"/>
  <c r="O160" i="7"/>
  <c r="AI160" i="7" s="1"/>
  <c r="AG385" i="7"/>
  <c r="N385" i="7"/>
  <c r="AG162" i="7"/>
  <c r="AH407" i="7"/>
  <c r="O407" i="7"/>
  <c r="AI407" i="7" s="1"/>
  <c r="AF536" i="7"/>
  <c r="M536" i="7"/>
  <c r="AF115" i="7"/>
  <c r="M115" i="7"/>
  <c r="AG428" i="7"/>
  <c r="N428" i="7"/>
  <c r="AG733" i="7"/>
  <c r="N733" i="7"/>
  <c r="AF589" i="7"/>
  <c r="M589" i="7"/>
  <c r="AF933" i="7"/>
  <c r="M933" i="7"/>
  <c r="O571" i="7"/>
  <c r="AI571" i="7" s="1"/>
  <c r="AH571" i="7"/>
  <c r="AG947" i="7"/>
  <c r="N947" i="7"/>
  <c r="AG139" i="7"/>
  <c r="N139" i="7"/>
  <c r="AG977" i="7"/>
  <c r="AG981" i="7"/>
  <c r="AG30" i="7"/>
  <c r="AG477" i="7"/>
  <c r="N477" i="7"/>
  <c r="N347" i="7"/>
  <c r="AG347" i="7"/>
  <c r="AG690" i="7"/>
  <c r="N690" i="7"/>
  <c r="AG88" i="7"/>
  <c r="N88" i="7"/>
  <c r="AG245" i="7"/>
  <c r="N245" i="7"/>
  <c r="AG259" i="7"/>
  <c r="N259" i="7"/>
  <c r="O760" i="7"/>
  <c r="AI760" i="7" s="1"/>
  <c r="N337" i="7"/>
  <c r="AG832" i="7"/>
  <c r="N832" i="7"/>
  <c r="AG230" i="7"/>
  <c r="N230" i="7"/>
  <c r="AF329" i="7"/>
  <c r="M329" i="7"/>
  <c r="AF819" i="7"/>
  <c r="M819" i="7"/>
  <c r="AF860" i="7"/>
  <c r="M860" i="7"/>
  <c r="AF409" i="7"/>
  <c r="M409" i="7"/>
  <c r="AF797" i="7"/>
  <c r="M797" i="7"/>
  <c r="AF238" i="7"/>
  <c r="M238" i="7"/>
  <c r="AF686" i="7"/>
  <c r="M686" i="7"/>
  <c r="AE948" i="7"/>
  <c r="L948" i="7"/>
  <c r="AE836" i="7"/>
  <c r="L836" i="7"/>
  <c r="AE632" i="7"/>
  <c r="L632" i="7"/>
  <c r="AF993" i="7"/>
  <c r="M993" i="7"/>
  <c r="AE273" i="7"/>
  <c r="L273" i="7"/>
  <c r="AE799" i="7"/>
  <c r="L799" i="7"/>
  <c r="AE727" i="7"/>
  <c r="L727" i="7"/>
  <c r="AF683" i="7"/>
  <c r="M683" i="7"/>
  <c r="AE595" i="7"/>
  <c r="L595" i="7"/>
  <c r="AE511" i="7"/>
  <c r="L511" i="7"/>
  <c r="AE443" i="7"/>
  <c r="L443" i="7"/>
  <c r="AE371" i="7"/>
  <c r="L371" i="7"/>
  <c r="AE327" i="7"/>
  <c r="L327" i="7"/>
  <c r="AF183" i="7"/>
  <c r="M183" i="7"/>
  <c r="AE506" i="7"/>
  <c r="L506" i="7"/>
  <c r="AE446" i="7"/>
  <c r="L446" i="7"/>
  <c r="AF715" i="7"/>
  <c r="M715" i="7"/>
  <c r="AF919" i="7"/>
  <c r="M919" i="7"/>
  <c r="AH808" i="7"/>
  <c r="AF1002" i="7"/>
  <c r="M1002" i="7"/>
  <c r="AF390" i="7"/>
  <c r="M390" i="7"/>
  <c r="AE858" i="7"/>
  <c r="L858" i="7"/>
  <c r="M508" i="7"/>
  <c r="AF583" i="7"/>
  <c r="M583" i="7"/>
  <c r="AE839" i="7"/>
  <c r="L839" i="7"/>
  <c r="AE935" i="7"/>
  <c r="L935" i="7"/>
  <c r="M441" i="7"/>
  <c r="L927" i="7"/>
  <c r="AE927" i="7"/>
  <c r="AF383" i="7"/>
  <c r="M383" i="7"/>
  <c r="AE967" i="7"/>
  <c r="L967" i="7"/>
  <c r="K82" i="7"/>
  <c r="AE82" i="7" s="1"/>
  <c r="L66" i="7"/>
  <c r="AE574" i="7"/>
  <c r="L574" i="7"/>
  <c r="AE86" i="7"/>
  <c r="L86" i="7"/>
  <c r="O18" i="14"/>
  <c r="O21" i="14" s="1"/>
  <c r="O22" i="14" s="1"/>
  <c r="N23" i="14"/>
  <c r="K26" i="16"/>
  <c r="I26" i="16"/>
  <c r="J29" i="5"/>
  <c r="K29" i="5" s="1"/>
  <c r="L29" i="5" s="1"/>
  <c r="M29" i="5" s="1"/>
  <c r="N29" i="5" s="1"/>
  <c r="N15" i="8"/>
  <c r="J27" i="9"/>
  <c r="J31" i="9"/>
  <c r="J35" i="9"/>
  <c r="J39" i="9"/>
  <c r="J43" i="9"/>
  <c r="J47" i="9"/>
  <c r="J51" i="9"/>
  <c r="J55" i="9"/>
  <c r="J59" i="9"/>
  <c r="J63" i="9"/>
  <c r="J67" i="9"/>
  <c r="J71" i="9"/>
  <c r="J75" i="9"/>
  <c r="J79" i="9"/>
  <c r="J83" i="9"/>
  <c r="J87" i="9"/>
  <c r="J91" i="9"/>
  <c r="J95" i="9"/>
  <c r="J99" i="9"/>
  <c r="J103" i="9"/>
  <c r="J107" i="9"/>
  <c r="J111" i="9"/>
  <c r="J115" i="9"/>
  <c r="J119" i="9"/>
  <c r="J123" i="9"/>
  <c r="J127" i="9"/>
  <c r="J131" i="9"/>
  <c r="J135" i="9"/>
  <c r="J139" i="9"/>
  <c r="J143" i="9"/>
  <c r="J147" i="9"/>
  <c r="J151" i="9"/>
  <c r="J155" i="9"/>
  <c r="J159" i="9"/>
  <c r="J163" i="9"/>
  <c r="J167" i="9"/>
  <c r="J171" i="9"/>
  <c r="J175" i="9"/>
  <c r="J179" i="9"/>
  <c r="J183" i="9"/>
  <c r="J187" i="9"/>
  <c r="J191" i="9"/>
  <c r="J195" i="9"/>
  <c r="J199" i="9"/>
  <c r="J203" i="9"/>
  <c r="J207" i="9"/>
  <c r="J211" i="9"/>
  <c r="J215" i="9"/>
  <c r="J219" i="9"/>
  <c r="J223" i="9"/>
  <c r="J227" i="9"/>
  <c r="J231" i="9"/>
  <c r="J235" i="9"/>
  <c r="J239" i="9"/>
  <c r="J243" i="9"/>
  <c r="J247" i="9"/>
  <c r="J251" i="9"/>
  <c r="J255" i="9"/>
  <c r="J259" i="9"/>
  <c r="J263" i="9"/>
  <c r="J267" i="9"/>
  <c r="J271" i="9"/>
  <c r="J275" i="9"/>
  <c r="J279" i="9"/>
  <c r="J283" i="9"/>
  <c r="J287" i="9"/>
  <c r="J291" i="9"/>
  <c r="J295" i="9"/>
  <c r="J299" i="9"/>
  <c r="J303" i="9"/>
  <c r="J307" i="9"/>
  <c r="J311" i="9"/>
  <c r="J315" i="9"/>
  <c r="J319" i="9"/>
  <c r="J323" i="9"/>
  <c r="J327" i="9"/>
  <c r="J331" i="9"/>
  <c r="J335" i="9"/>
  <c r="J339" i="9"/>
  <c r="J343" i="9"/>
  <c r="J347" i="9"/>
  <c r="J351" i="9"/>
  <c r="J355" i="9"/>
  <c r="J359" i="9"/>
  <c r="J363" i="9"/>
  <c r="J367" i="9"/>
  <c r="J371" i="9"/>
  <c r="J375" i="9"/>
  <c r="J379" i="9"/>
  <c r="J383" i="9"/>
  <c r="J387" i="9"/>
  <c r="J391" i="9"/>
  <c r="J395" i="9"/>
  <c r="J399" i="9"/>
  <c r="J403" i="9"/>
  <c r="J407" i="9"/>
  <c r="J411" i="9"/>
  <c r="J415" i="9"/>
  <c r="J419" i="9"/>
  <c r="J423" i="9"/>
  <c r="J427" i="9"/>
  <c r="J431" i="9"/>
  <c r="J435" i="9"/>
  <c r="J439" i="9"/>
  <c r="J443" i="9"/>
  <c r="J447" i="9"/>
  <c r="J451" i="9"/>
  <c r="J455" i="9"/>
  <c r="J459" i="9"/>
  <c r="J463" i="9"/>
  <c r="J467" i="9"/>
  <c r="J471" i="9"/>
  <c r="J475" i="9"/>
  <c r="J479" i="9"/>
  <c r="J483" i="9"/>
  <c r="J487" i="9"/>
  <c r="J491" i="9"/>
  <c r="J495" i="9"/>
  <c r="J499" i="9"/>
  <c r="J503" i="9"/>
  <c r="J507" i="9"/>
  <c r="J511" i="9"/>
  <c r="J515" i="9"/>
  <c r="J519" i="9"/>
  <c r="J523" i="9"/>
  <c r="J527" i="9"/>
  <c r="J531" i="9"/>
  <c r="J535" i="9"/>
  <c r="J539" i="9"/>
  <c r="J543" i="9"/>
  <c r="J547" i="9"/>
  <c r="J551" i="9"/>
  <c r="J555" i="9"/>
  <c r="J559" i="9"/>
  <c r="J563" i="9"/>
  <c r="J567" i="9"/>
  <c r="J571" i="9"/>
  <c r="J575" i="9"/>
  <c r="J579" i="9"/>
  <c r="J583" i="9"/>
  <c r="J587" i="9"/>
  <c r="J591" i="9"/>
  <c r="J595" i="9"/>
  <c r="J599" i="9"/>
  <c r="J603" i="9"/>
  <c r="J607" i="9"/>
  <c r="J611" i="9"/>
  <c r="J615" i="9"/>
  <c r="J619" i="9"/>
  <c r="J623" i="9"/>
  <c r="J627" i="9"/>
  <c r="J631" i="9"/>
  <c r="J635" i="9"/>
  <c r="J639" i="9"/>
  <c r="J643" i="9"/>
  <c r="J647" i="9"/>
  <c r="J651" i="9"/>
  <c r="J655" i="9"/>
  <c r="J659" i="9"/>
  <c r="J663" i="9"/>
  <c r="J667" i="9"/>
  <c r="J671" i="9"/>
  <c r="J675" i="9"/>
  <c r="J679" i="9"/>
  <c r="J683" i="9"/>
  <c r="J687" i="9"/>
  <c r="J691" i="9"/>
  <c r="J695" i="9"/>
  <c r="J699" i="9"/>
  <c r="J703" i="9"/>
  <c r="J707" i="9"/>
  <c r="J711" i="9"/>
  <c r="J715" i="9"/>
  <c r="J719" i="9"/>
  <c r="J723" i="9"/>
  <c r="J727" i="9"/>
  <c r="J731" i="9"/>
  <c r="J735" i="9"/>
  <c r="J739" i="9"/>
  <c r="J743" i="9"/>
  <c r="J747" i="9"/>
  <c r="J751" i="9"/>
  <c r="J755" i="9"/>
  <c r="J759" i="9"/>
  <c r="J763" i="9"/>
  <c r="J767" i="9"/>
  <c r="J771" i="9"/>
  <c r="J775" i="9"/>
  <c r="J779" i="9"/>
  <c r="J783" i="9"/>
  <c r="J787" i="9"/>
  <c r="J791" i="9"/>
  <c r="J795" i="9"/>
  <c r="J799" i="9"/>
  <c r="J803" i="9"/>
  <c r="J807" i="9"/>
  <c r="J811" i="9"/>
  <c r="J815" i="9"/>
  <c r="J819" i="9"/>
  <c r="J823" i="9"/>
  <c r="J827" i="9"/>
  <c r="J831" i="9"/>
  <c r="J835" i="9"/>
  <c r="J839" i="9"/>
  <c r="J843" i="9"/>
  <c r="J847" i="9"/>
  <c r="J851" i="9"/>
  <c r="J855" i="9"/>
  <c r="J859" i="9"/>
  <c r="J863" i="9"/>
  <c r="J867" i="9"/>
  <c r="J871" i="9"/>
  <c r="J875" i="9"/>
  <c r="J879" i="9"/>
  <c r="J883" i="9"/>
  <c r="J887" i="9"/>
  <c r="J891" i="9"/>
  <c r="J895" i="9"/>
  <c r="J899" i="9"/>
  <c r="J903" i="9"/>
  <c r="J907" i="9"/>
  <c r="J911" i="9"/>
  <c r="J915" i="9"/>
  <c r="J919" i="9"/>
  <c r="J923" i="9"/>
  <c r="J927" i="9"/>
  <c r="J931" i="9"/>
  <c r="J935" i="9"/>
  <c r="J939" i="9"/>
  <c r="J405" i="9"/>
  <c r="J497" i="9"/>
  <c r="J625" i="9"/>
  <c r="J757" i="9"/>
  <c r="J885" i="9"/>
  <c r="C37" i="15"/>
  <c r="J26" i="16"/>
  <c r="AM9" i="16"/>
  <c r="AN9" i="16"/>
  <c r="AI9" i="16"/>
  <c r="C37" i="16"/>
  <c r="H30" i="16"/>
  <c r="G31" i="16"/>
  <c r="AL9" i="16"/>
  <c r="G25" i="16"/>
  <c r="H25" i="16" s="1"/>
  <c r="I25" i="16" s="1"/>
  <c r="J25" i="16" s="1"/>
  <c r="K25" i="16" s="1"/>
  <c r="H26" i="16"/>
  <c r="AJ9" i="16"/>
  <c r="G26" i="16"/>
  <c r="AK9" i="16"/>
  <c r="G30" i="5"/>
  <c r="O14" i="8"/>
  <c r="O15" i="8"/>
  <c r="O12" i="8"/>
  <c r="E12" i="8"/>
  <c r="N12" i="8"/>
  <c r="D12" i="8"/>
  <c r="M12" i="8"/>
  <c r="C12" i="8"/>
  <c r="C17" i="8" s="1"/>
  <c r="C13" i="9"/>
  <c r="J943" i="9"/>
  <c r="J947" i="9"/>
  <c r="J951" i="9"/>
  <c r="J955" i="9"/>
  <c r="J959" i="9"/>
  <c r="J963" i="9"/>
  <c r="J967" i="9"/>
  <c r="J971" i="9"/>
  <c r="J975" i="9"/>
  <c r="J979" i="9"/>
  <c r="J981" i="9"/>
  <c r="J983" i="9"/>
  <c r="J985" i="9"/>
  <c r="J987" i="9"/>
  <c r="J989" i="9"/>
  <c r="J991" i="9"/>
  <c r="J993" i="9"/>
  <c r="J995" i="9"/>
  <c r="J997" i="9"/>
  <c r="J999" i="9"/>
  <c r="J792" i="9"/>
  <c r="J810" i="9"/>
  <c r="J828" i="9"/>
  <c r="J842" i="9"/>
  <c r="J896" i="9"/>
  <c r="J906" i="9"/>
  <c r="J928" i="9"/>
  <c r="J938" i="9"/>
  <c r="J964" i="9"/>
  <c r="J970" i="9"/>
  <c r="J26" i="9"/>
  <c r="J28" i="9"/>
  <c r="J34" i="9"/>
  <c r="J36" i="9"/>
  <c r="J38" i="9"/>
  <c r="J40" i="9"/>
  <c r="J42" i="9"/>
  <c r="J46" i="9"/>
  <c r="J48" i="9"/>
  <c r="J50" i="9"/>
  <c r="J54" i="9"/>
  <c r="J58" i="9"/>
  <c r="J60" i="9"/>
  <c r="J62" i="9"/>
  <c r="J64" i="9"/>
  <c r="J66" i="9"/>
  <c r="J68" i="9"/>
  <c r="J70" i="9"/>
  <c r="J74" i="9"/>
  <c r="J78" i="9"/>
  <c r="J82" i="9"/>
  <c r="J84" i="9"/>
  <c r="J86" i="9"/>
  <c r="J90" i="9"/>
  <c r="J92" i="9"/>
  <c r="J94" i="9"/>
  <c r="J98" i="9"/>
  <c r="J102" i="9"/>
  <c r="J106" i="9"/>
  <c r="J108" i="9"/>
  <c r="J300" i="9"/>
  <c r="J480" i="9"/>
  <c r="J530" i="9"/>
  <c r="J552" i="9"/>
  <c r="J578" i="9"/>
  <c r="J620" i="9"/>
  <c r="J654" i="9"/>
  <c r="J656" i="9"/>
  <c r="J686" i="9"/>
  <c r="J688" i="9"/>
  <c r="J718" i="9"/>
  <c r="J760" i="9"/>
  <c r="J778" i="9"/>
  <c r="P43" i="15"/>
  <c r="Q38" i="15"/>
  <c r="P42" i="15"/>
  <c r="E50" i="15"/>
  <c r="P37" i="15"/>
  <c r="C41" i="15"/>
  <c r="C53" i="15"/>
  <c r="J588" i="9"/>
  <c r="J614" i="9"/>
  <c r="J724" i="9"/>
  <c r="J746" i="9"/>
  <c r="J860" i="9"/>
  <c r="J874" i="9"/>
  <c r="J996" i="9"/>
  <c r="J30" i="9"/>
  <c r="J1000" i="9"/>
  <c r="J110" i="9"/>
  <c r="J112" i="9"/>
  <c r="J114" i="9"/>
  <c r="J118" i="9"/>
  <c r="J120" i="9"/>
  <c r="J122" i="9"/>
  <c r="J126" i="9"/>
  <c r="J128" i="9"/>
  <c r="J130" i="9"/>
  <c r="J132" i="9"/>
  <c r="J134" i="9"/>
  <c r="J136" i="9"/>
  <c r="J138" i="9"/>
  <c r="J142" i="9"/>
  <c r="J146" i="9"/>
  <c r="J148" i="9"/>
  <c r="J150" i="9"/>
  <c r="J154" i="9"/>
  <c r="J156" i="9"/>
  <c r="J158" i="9"/>
  <c r="J162" i="9"/>
  <c r="J166" i="9"/>
  <c r="J168" i="9"/>
  <c r="J170" i="9"/>
  <c r="J172" i="9"/>
  <c r="J174" i="9"/>
  <c r="J178" i="9"/>
  <c r="J182" i="9"/>
  <c r="J184" i="9"/>
  <c r="J186" i="9"/>
  <c r="J188" i="9"/>
  <c r="J190" i="9"/>
  <c r="J194" i="9"/>
  <c r="J198" i="9"/>
  <c r="J200" i="9"/>
  <c r="J202" i="9"/>
  <c r="J204" i="9"/>
  <c r="J206" i="9"/>
  <c r="J210" i="9"/>
  <c r="J214" i="9"/>
  <c r="J216" i="9"/>
  <c r="J218" i="9"/>
  <c r="J220" i="9"/>
  <c r="J222" i="9"/>
  <c r="J226" i="9"/>
  <c r="J230" i="9"/>
  <c r="J232" i="9"/>
  <c r="J234" i="9"/>
  <c r="J236" i="9"/>
  <c r="J238" i="9"/>
  <c r="J242" i="9"/>
  <c r="J246" i="9"/>
  <c r="J248" i="9"/>
  <c r="J250" i="9"/>
  <c r="J252" i="9"/>
  <c r="J254" i="9"/>
  <c r="J258" i="9"/>
  <c r="J262" i="9"/>
  <c r="J264" i="9"/>
  <c r="J266" i="9"/>
  <c r="J268" i="9"/>
  <c r="J270" i="9"/>
  <c r="J274" i="9"/>
  <c r="J278" i="9"/>
  <c r="J280" i="9"/>
  <c r="J282" i="9"/>
  <c r="J284" i="9"/>
  <c r="J286" i="9"/>
  <c r="J290" i="9"/>
  <c r="J294" i="9"/>
  <c r="J296" i="9"/>
  <c r="J298" i="9"/>
  <c r="J302" i="9"/>
  <c r="J306" i="9"/>
  <c r="J310" i="9"/>
  <c r="J312" i="9"/>
  <c r="J314" i="9"/>
  <c r="J316" i="9"/>
  <c r="J318" i="9"/>
  <c r="J322" i="9"/>
  <c r="J326" i="9"/>
  <c r="J328" i="9"/>
  <c r="J330" i="9"/>
  <c r="J332" i="9"/>
  <c r="J334" i="9"/>
  <c r="J338" i="9"/>
  <c r="J342" i="9"/>
  <c r="J344" i="9"/>
  <c r="J346" i="9"/>
  <c r="J348" i="9"/>
  <c r="J350" i="9"/>
  <c r="J354" i="9"/>
  <c r="J358" i="9"/>
  <c r="J360" i="9"/>
  <c r="J362" i="9"/>
  <c r="J364" i="9"/>
  <c r="J366" i="9"/>
  <c r="J370" i="9"/>
  <c r="J374" i="9"/>
  <c r="J376" i="9"/>
  <c r="J378" i="9"/>
  <c r="J380" i="9"/>
  <c r="J382" i="9"/>
  <c r="J386" i="9"/>
  <c r="J390" i="9"/>
  <c r="J392" i="9"/>
  <c r="J394" i="9"/>
  <c r="J396" i="9"/>
  <c r="J398" i="9"/>
  <c r="J402" i="9"/>
  <c r="J406" i="9"/>
  <c r="J410" i="9"/>
  <c r="J412" i="9"/>
  <c r="J414" i="9"/>
  <c r="J416" i="9"/>
  <c r="J418" i="9"/>
  <c r="J422" i="9"/>
  <c r="J426" i="9"/>
  <c r="J428" i="9"/>
  <c r="J430" i="9"/>
  <c r="J432" i="9"/>
  <c r="J434" i="9"/>
  <c r="J438" i="9"/>
  <c r="J442" i="9"/>
  <c r="J444" i="9"/>
  <c r="J446" i="9"/>
  <c r="J448" i="9"/>
  <c r="J450" i="9"/>
  <c r="J454" i="9"/>
  <c r="J456" i="9"/>
  <c r="J458" i="9"/>
  <c r="J462" i="9"/>
  <c r="J464" i="9"/>
  <c r="J466" i="9"/>
  <c r="J468" i="9"/>
  <c r="J470" i="9"/>
  <c r="J474" i="9"/>
  <c r="J478" i="9"/>
  <c r="J482" i="9"/>
  <c r="J484" i="9"/>
  <c r="J486" i="9"/>
  <c r="J490" i="9"/>
  <c r="J494" i="9"/>
  <c r="J496" i="9"/>
  <c r="J498" i="9"/>
  <c r="J500" i="9"/>
  <c r="J502" i="9"/>
  <c r="J506" i="9"/>
  <c r="J510" i="9"/>
  <c r="J512" i="9"/>
  <c r="J514" i="9"/>
  <c r="J516" i="9"/>
  <c r="J518" i="9"/>
  <c r="J520" i="9"/>
  <c r="J522" i="9"/>
  <c r="J526" i="9"/>
  <c r="J532" i="9"/>
  <c r="J536" i="9"/>
  <c r="J546" i="9"/>
  <c r="J548" i="9"/>
  <c r="J550" i="9"/>
  <c r="J562" i="9"/>
  <c r="J564" i="9"/>
  <c r="J568" i="9"/>
  <c r="J580" i="9"/>
  <c r="J582" i="9"/>
  <c r="J584" i="9"/>
  <c r="J594" i="9"/>
  <c r="J600" i="9"/>
  <c r="J604" i="9"/>
  <c r="J610" i="9"/>
  <c r="J616" i="9"/>
  <c r="J626" i="9"/>
  <c r="J636" i="9"/>
  <c r="J640" i="9"/>
  <c r="J642" i="9"/>
  <c r="J646" i="9"/>
  <c r="J658" i="9"/>
  <c r="J660" i="9"/>
  <c r="J670" i="9"/>
  <c r="J672" i="9"/>
  <c r="J674" i="9"/>
  <c r="J676" i="9"/>
  <c r="J690" i="9"/>
  <c r="J692" i="9"/>
  <c r="J702" i="9"/>
  <c r="J704" i="9"/>
  <c r="J706" i="9"/>
  <c r="J712" i="9"/>
  <c r="J722" i="9"/>
  <c r="J728" i="9"/>
  <c r="J734" i="9"/>
  <c r="J738" i="9"/>
  <c r="J740" i="9"/>
  <c r="J748" i="9"/>
  <c r="J750" i="9"/>
  <c r="J762" i="9"/>
  <c r="J764" i="9"/>
  <c r="J766" i="9"/>
  <c r="J776" i="9"/>
  <c r="J780" i="9"/>
  <c r="J782" i="9"/>
  <c r="J794" i="9"/>
  <c r="J796" i="9"/>
  <c r="J798" i="9"/>
  <c r="J808" i="9"/>
  <c r="J812" i="9"/>
  <c r="J814" i="9"/>
  <c r="J816" i="9"/>
  <c r="J826" i="9"/>
  <c r="J830" i="9"/>
  <c r="J832" i="9"/>
  <c r="J844" i="9"/>
  <c r="J846" i="9"/>
  <c r="J848" i="9"/>
  <c r="J858" i="9"/>
  <c r="J862" i="9"/>
  <c r="J864" i="9"/>
  <c r="J870" i="9"/>
  <c r="J872" i="9"/>
  <c r="J878" i="9"/>
  <c r="J880" i="9"/>
  <c r="J882" i="9"/>
  <c r="J884" i="9"/>
  <c r="J886" i="9"/>
  <c r="J890" i="9"/>
  <c r="J894" i="9"/>
  <c r="J898" i="9"/>
  <c r="J900" i="9"/>
  <c r="J902" i="9"/>
  <c r="J910" i="9"/>
  <c r="J912" i="9"/>
  <c r="J914" i="9"/>
  <c r="J916" i="9"/>
  <c r="J918" i="9"/>
  <c r="J922" i="9"/>
  <c r="J926" i="9"/>
  <c r="J930" i="9"/>
  <c r="J932" i="9"/>
  <c r="J934" i="9"/>
  <c r="J942" i="9"/>
  <c r="J946" i="9"/>
  <c r="J948" i="9"/>
  <c r="J950" i="9"/>
  <c r="J952" i="9"/>
  <c r="J954" i="9"/>
  <c r="J958" i="9"/>
  <c r="J962" i="9"/>
  <c r="J966" i="9"/>
  <c r="J968" i="9"/>
  <c r="J974" i="9"/>
  <c r="J978" i="9"/>
  <c r="J980" i="9"/>
  <c r="J982" i="9"/>
  <c r="J984" i="9"/>
  <c r="J986" i="9"/>
  <c r="J990" i="9"/>
  <c r="J19" i="9"/>
  <c r="O46" i="15"/>
  <c r="J994" i="9"/>
  <c r="J23" i="9"/>
  <c r="J540" i="9"/>
  <c r="J544" i="9"/>
  <c r="J556" i="9"/>
  <c r="J560" i="9"/>
  <c r="J572" i="9"/>
  <c r="J576" i="9"/>
  <c r="J592" i="9"/>
  <c r="J596" i="9"/>
  <c r="J608" i="9"/>
  <c r="J612" i="9"/>
  <c r="J624" i="9"/>
  <c r="J628" i="9"/>
  <c r="J632" i="9"/>
  <c r="J644" i="9"/>
  <c r="J648" i="9"/>
  <c r="J652" i="9"/>
  <c r="J664" i="9"/>
  <c r="J668" i="9"/>
  <c r="J680" i="9"/>
  <c r="J684" i="9"/>
  <c r="J696" i="9"/>
  <c r="J700" i="9"/>
  <c r="J708" i="9"/>
  <c r="J716" i="9"/>
  <c r="J720" i="9"/>
  <c r="J732" i="9"/>
  <c r="J736" i="9"/>
  <c r="J744" i="9"/>
  <c r="J752" i="9"/>
  <c r="J756" i="9"/>
  <c r="J768" i="9"/>
  <c r="J772" i="9"/>
  <c r="J784" i="9"/>
  <c r="J788" i="9"/>
  <c r="J800" i="9"/>
  <c r="J804" i="9"/>
  <c r="J820" i="9"/>
  <c r="J824" i="9"/>
  <c r="J836" i="9"/>
  <c r="J840" i="9"/>
  <c r="J852" i="9"/>
  <c r="J856" i="9"/>
  <c r="J21" i="9"/>
  <c r="J25" i="9"/>
  <c r="J29" i="9"/>
  <c r="J33" i="9"/>
  <c r="J37" i="9"/>
  <c r="J41" i="9"/>
  <c r="J45" i="9"/>
  <c r="J49" i="9"/>
  <c r="J53" i="9"/>
  <c r="J57" i="9"/>
  <c r="J61" i="9"/>
  <c r="J65" i="9"/>
  <c r="J69" i="9"/>
  <c r="J73" i="9"/>
  <c r="J77" i="9"/>
  <c r="J81" i="9"/>
  <c r="J85" i="9"/>
  <c r="J89" i="9"/>
  <c r="J93" i="9"/>
  <c r="J97" i="9"/>
  <c r="J101" i="9"/>
  <c r="J105" i="9"/>
  <c r="J109" i="9"/>
  <c r="J113" i="9"/>
  <c r="J117" i="9"/>
  <c r="J121" i="9"/>
  <c r="J125" i="9"/>
  <c r="J129" i="9"/>
  <c r="J133" i="9"/>
  <c r="J137" i="9"/>
  <c r="J141" i="9"/>
  <c r="J145" i="9"/>
  <c r="J149" i="9"/>
  <c r="J153" i="9"/>
  <c r="J157" i="9"/>
  <c r="J161" i="9"/>
  <c r="J165" i="9"/>
  <c r="J169" i="9"/>
  <c r="J173" i="9"/>
  <c r="J177" i="9"/>
  <c r="J181" i="9"/>
  <c r="J185" i="9"/>
  <c r="J189" i="9"/>
  <c r="J193" i="9"/>
  <c r="J197" i="9"/>
  <c r="J201" i="9"/>
  <c r="J205" i="9"/>
  <c r="J209" i="9"/>
  <c r="J213" i="9"/>
  <c r="J217" i="9"/>
  <c r="J221" i="9"/>
  <c r="J225" i="9"/>
  <c r="J229" i="9"/>
  <c r="J233" i="9"/>
  <c r="J237" i="9"/>
  <c r="J241" i="9"/>
  <c r="J245" i="9"/>
  <c r="J249" i="9"/>
  <c r="J253" i="9"/>
  <c r="J257" i="9"/>
  <c r="J261" i="9"/>
  <c r="J265" i="9"/>
  <c r="J269" i="9"/>
  <c r="J273" i="9"/>
  <c r="J277" i="9"/>
  <c r="J281" i="9"/>
  <c r="J285" i="9"/>
  <c r="J289" i="9"/>
  <c r="J293" i="9"/>
  <c r="J297" i="9"/>
  <c r="J301" i="9"/>
  <c r="J305" i="9"/>
  <c r="J309" i="9"/>
  <c r="J313" i="9"/>
  <c r="J317" i="9"/>
  <c r="J321" i="9"/>
  <c r="J325" i="9"/>
  <c r="J329" i="9"/>
  <c r="J333" i="9"/>
  <c r="J337" i="9"/>
  <c r="J341" i="9"/>
  <c r="J345" i="9"/>
  <c r="J349" i="9"/>
  <c r="J353" i="9"/>
  <c r="J357" i="9"/>
  <c r="J361" i="9"/>
  <c r="J365" i="9"/>
  <c r="J369" i="9"/>
  <c r="J373" i="9"/>
  <c r="J377" i="9"/>
  <c r="J381" i="9"/>
  <c r="J385" i="9"/>
  <c r="J389" i="9"/>
  <c r="J393" i="9"/>
  <c r="J397" i="9"/>
  <c r="J401" i="9"/>
  <c r="J409" i="9"/>
  <c r="J413" i="9"/>
  <c r="J417" i="9"/>
  <c r="J421" i="9"/>
  <c r="J425" i="9"/>
  <c r="J429" i="9"/>
  <c r="J433" i="9"/>
  <c r="J437" i="9"/>
  <c r="J441" i="9"/>
  <c r="J445" i="9"/>
  <c r="J449" i="9"/>
  <c r="J453" i="9"/>
  <c r="J457" i="9"/>
  <c r="J461" i="9"/>
  <c r="J465" i="9"/>
  <c r="J469" i="9"/>
  <c r="J473" i="9"/>
  <c r="J477" i="9"/>
  <c r="J481" i="9"/>
  <c r="J485" i="9"/>
  <c r="J489" i="9"/>
  <c r="J493" i="9"/>
  <c r="J501" i="9"/>
  <c r="J505" i="9"/>
  <c r="J509" i="9"/>
  <c r="J513" i="9"/>
  <c r="J517" i="9"/>
  <c r="J521" i="9"/>
  <c r="J525" i="9"/>
  <c r="J529" i="9"/>
  <c r="J533" i="9"/>
  <c r="J537" i="9"/>
  <c r="J541" i="9"/>
  <c r="J545" i="9"/>
  <c r="J549" i="9"/>
  <c r="J553" i="9"/>
  <c r="J557" i="9"/>
  <c r="J561" i="9"/>
  <c r="J565" i="9"/>
  <c r="J569" i="9"/>
  <c r="J573" i="9"/>
  <c r="J577" i="9"/>
  <c r="J581" i="9"/>
  <c r="J585" i="9"/>
  <c r="J589" i="9"/>
  <c r="J593" i="9"/>
  <c r="J597" i="9"/>
  <c r="J601" i="9"/>
  <c r="J605" i="9"/>
  <c r="J609" i="9"/>
  <c r="J613" i="9"/>
  <c r="J617" i="9"/>
  <c r="J621" i="9"/>
  <c r="J629" i="9"/>
  <c r="J20" i="9"/>
  <c r="J24" i="9"/>
  <c r="J32" i="9"/>
  <c r="J44" i="9"/>
  <c r="J52" i="9"/>
  <c r="J56" i="9"/>
  <c r="J72" i="9"/>
  <c r="J76" i="9"/>
  <c r="J80" i="9"/>
  <c r="J88" i="9"/>
  <c r="J96" i="9"/>
  <c r="J100" i="9"/>
  <c r="J104" i="9"/>
  <c r="J116" i="9"/>
  <c r="J124" i="9"/>
  <c r="J140" i="9"/>
  <c r="J144" i="9"/>
  <c r="J152" i="9"/>
  <c r="J160" i="9"/>
  <c r="J164" i="9"/>
  <c r="J176" i="9"/>
  <c r="J180" i="9"/>
  <c r="J192" i="9"/>
  <c r="J196" i="9"/>
  <c r="J208" i="9"/>
  <c r="J212" i="9"/>
  <c r="J224" i="9"/>
  <c r="J228" i="9"/>
  <c r="J240" i="9"/>
  <c r="J244" i="9"/>
  <c r="J256" i="9"/>
  <c r="J260" i="9"/>
  <c r="J272" i="9"/>
  <c r="J276" i="9"/>
  <c r="J288" i="9"/>
  <c r="J292" i="9"/>
  <c r="J304" i="9"/>
  <c r="J308" i="9"/>
  <c r="J320" i="9"/>
  <c r="J324" i="9"/>
  <c r="J336" i="9"/>
  <c r="J340" i="9"/>
  <c r="J352" i="9"/>
  <c r="J356" i="9"/>
  <c r="J368" i="9"/>
  <c r="J372" i="9"/>
  <c r="J384" i="9"/>
  <c r="J388" i="9"/>
  <c r="J400" i="9"/>
  <c r="J404" i="9"/>
  <c r="J408" i="9"/>
  <c r="J420" i="9"/>
  <c r="J424" i="9"/>
  <c r="J436" i="9"/>
  <c r="J440" i="9"/>
  <c r="J452" i="9"/>
  <c r="J460" i="9"/>
  <c r="J472" i="9"/>
  <c r="J476" i="9"/>
  <c r="J488" i="9"/>
  <c r="J492" i="9"/>
  <c r="J504" i="9"/>
  <c r="J508" i="9"/>
  <c r="J524" i="9"/>
  <c r="J528" i="9"/>
  <c r="J534" i="9"/>
  <c r="J538" i="9"/>
  <c r="J542" i="9"/>
  <c r="J554" i="9"/>
  <c r="J558" i="9"/>
  <c r="J566" i="9"/>
  <c r="J570" i="9"/>
  <c r="J574" i="9"/>
  <c r="J586" i="9"/>
  <c r="J590" i="9"/>
  <c r="J598" i="9"/>
  <c r="J602" i="9"/>
  <c r="J606" i="9"/>
  <c r="J618" i="9"/>
  <c r="J622" i="9"/>
  <c r="J630" i="9"/>
  <c r="J634" i="9"/>
  <c r="J638" i="9"/>
  <c r="J650" i="9"/>
  <c r="J662" i="9"/>
  <c r="J666" i="9"/>
  <c r="J678" i="9"/>
  <c r="J682" i="9"/>
  <c r="J694" i="9"/>
  <c r="J698" i="9"/>
  <c r="J710" i="9"/>
  <c r="J714" i="9"/>
  <c r="J726" i="9"/>
  <c r="J730" i="9"/>
  <c r="J742" i="9"/>
  <c r="J754" i="9"/>
  <c r="J758" i="9"/>
  <c r="J770" i="9"/>
  <c r="J774" i="9"/>
  <c r="J786" i="9"/>
  <c r="J790" i="9"/>
  <c r="J802" i="9"/>
  <c r="J806" i="9"/>
  <c r="J818" i="9"/>
  <c r="J822" i="9"/>
  <c r="J834" i="9"/>
  <c r="J838" i="9"/>
  <c r="J850" i="9"/>
  <c r="J854" i="9"/>
  <c r="J866" i="9"/>
  <c r="J998" i="9"/>
  <c r="J633" i="9"/>
  <c r="J637" i="9"/>
  <c r="J641" i="9"/>
  <c r="J645" i="9"/>
  <c r="J649" i="9"/>
  <c r="J653" i="9"/>
  <c r="J657" i="9"/>
  <c r="J661" i="9"/>
  <c r="J665" i="9"/>
  <c r="J669" i="9"/>
  <c r="J673" i="9"/>
  <c r="J677" i="9"/>
  <c r="J681" i="9"/>
  <c r="J685" i="9"/>
  <c r="J689" i="9"/>
  <c r="J693" i="9"/>
  <c r="J697" i="9"/>
  <c r="J701" i="9"/>
  <c r="J705" i="9"/>
  <c r="J709" i="9"/>
  <c r="J713" i="9"/>
  <c r="J717" i="9"/>
  <c r="J721" i="9"/>
  <c r="J725" i="9"/>
  <c r="J729" i="9"/>
  <c r="J733" i="9"/>
  <c r="J737" i="9"/>
  <c r="J741" i="9"/>
  <c r="J745" i="9"/>
  <c r="J749" i="9"/>
  <c r="J753" i="9"/>
  <c r="J761" i="9"/>
  <c r="J765" i="9"/>
  <c r="J769" i="9"/>
  <c r="J773" i="9"/>
  <c r="J777" i="9"/>
  <c r="J781" i="9"/>
  <c r="J785" i="9"/>
  <c r="J789" i="9"/>
  <c r="J793" i="9"/>
  <c r="J797" i="9"/>
  <c r="J801" i="9"/>
  <c r="J805" i="9"/>
  <c r="J809" i="9"/>
  <c r="J813" i="9"/>
  <c r="J817" i="9"/>
  <c r="J821" i="9"/>
  <c r="J825" i="9"/>
  <c r="J829" i="9"/>
  <c r="J833" i="9"/>
  <c r="J837" i="9"/>
  <c r="J841" i="9"/>
  <c r="J845" i="9"/>
  <c r="J849" i="9"/>
  <c r="J853" i="9"/>
  <c r="J857" i="9"/>
  <c r="J861" i="9"/>
  <c r="J865" i="9"/>
  <c r="J869" i="9"/>
  <c r="J873" i="9"/>
  <c r="J877" i="9"/>
  <c r="J881" i="9"/>
  <c r="J889" i="9"/>
  <c r="J893" i="9"/>
  <c r="J897" i="9"/>
  <c r="J901" i="9"/>
  <c r="J905" i="9"/>
  <c r="J909" i="9"/>
  <c r="J913" i="9"/>
  <c r="J917" i="9"/>
  <c r="J921" i="9"/>
  <c r="J925" i="9"/>
  <c r="J929" i="9"/>
  <c r="J933" i="9"/>
  <c r="J937" i="9"/>
  <c r="J941" i="9"/>
  <c r="J945" i="9"/>
  <c r="J949" i="9"/>
  <c r="J953" i="9"/>
  <c r="J957" i="9"/>
  <c r="J961" i="9"/>
  <c r="J965" i="9"/>
  <c r="J969" i="9"/>
  <c r="J973" i="9"/>
  <c r="J977" i="9"/>
  <c r="J868" i="9"/>
  <c r="J876" i="9"/>
  <c r="J888" i="9"/>
  <c r="J892" i="9"/>
  <c r="J904" i="9"/>
  <c r="J908" i="9"/>
  <c r="J920" i="9"/>
  <c r="J924" i="9"/>
  <c r="J936" i="9"/>
  <c r="J940" i="9"/>
  <c r="J944" i="9"/>
  <c r="J956" i="9"/>
  <c r="J960" i="9"/>
  <c r="J972" i="9"/>
  <c r="J976" i="9"/>
  <c r="J988" i="9"/>
  <c r="J992" i="9"/>
  <c r="E43" i="15"/>
  <c r="Q45" i="15"/>
  <c r="Q42" i="15"/>
  <c r="E45" i="15"/>
  <c r="E52" i="15"/>
  <c r="D42" i="15"/>
  <c r="D49" i="15"/>
  <c r="D52" i="15"/>
  <c r="P38" i="15"/>
  <c r="D43" i="15"/>
  <c r="D50" i="15"/>
  <c r="D41" i="15"/>
  <c r="D44" i="15"/>
  <c r="D51" i="15"/>
  <c r="N13" i="8"/>
  <c r="P39" i="15"/>
  <c r="P45" i="15"/>
  <c r="D13" i="8"/>
  <c r="P41" i="15"/>
  <c r="P46" i="15"/>
  <c r="Q44" i="15"/>
  <c r="Q40" i="15"/>
  <c r="E46" i="15"/>
  <c r="E40" i="15"/>
  <c r="E56" i="15"/>
  <c r="E53" i="15"/>
  <c r="E51" i="15"/>
  <c r="E49" i="15"/>
  <c r="E47" i="15"/>
  <c r="E44" i="15"/>
  <c r="E42" i="15"/>
  <c r="E37" i="15"/>
  <c r="E13" i="8"/>
  <c r="Q46" i="15"/>
  <c r="Q39" i="15"/>
  <c r="Q37" i="15"/>
  <c r="E38" i="15"/>
  <c r="E41" i="15"/>
  <c r="E54" i="15"/>
  <c r="O13" i="8"/>
  <c r="Q41" i="15"/>
  <c r="Q43" i="15"/>
  <c r="E39" i="15"/>
  <c r="E55" i="15"/>
  <c r="D37" i="15"/>
  <c r="D39" i="15"/>
  <c r="D46" i="15"/>
  <c r="D48" i="15"/>
  <c r="D53" i="15"/>
  <c r="D55" i="15"/>
  <c r="D38" i="15"/>
  <c r="D40" i="15"/>
  <c r="D45" i="15"/>
  <c r="D47" i="15"/>
  <c r="D54" i="15"/>
  <c r="AE20" i="7"/>
  <c r="AE13" i="7" s="1"/>
  <c r="J22" i="9"/>
  <c r="J18" i="9"/>
  <c r="C39" i="15"/>
  <c r="C43" i="15"/>
  <c r="C47" i="15"/>
  <c r="C51" i="15"/>
  <c r="C55" i="15"/>
  <c r="C14" i="9"/>
  <c r="C38" i="15"/>
  <c r="C42" i="15"/>
  <c r="C46" i="15"/>
  <c r="C50" i="15"/>
  <c r="C54" i="15"/>
  <c r="M13" i="8"/>
  <c r="M17" i="8" s="1"/>
  <c r="L20" i="7"/>
  <c r="M20" i="7" s="1"/>
  <c r="C40" i="15"/>
  <c r="C44" i="15"/>
  <c r="C48" i="15"/>
  <c r="C52" i="15"/>
  <c r="K12" i="5"/>
  <c r="L12" i="5" s="1"/>
  <c r="L27" i="5" s="1"/>
  <c r="W19" i="7"/>
  <c r="X19" i="7" s="1"/>
  <c r="Y19" i="7" s="1"/>
  <c r="Q12" i="7"/>
  <c r="R12" i="7" s="1"/>
  <c r="S12" i="7" s="1"/>
  <c r="T12" i="7" s="1"/>
  <c r="U12" i="7" s="1"/>
  <c r="I17" i="9"/>
  <c r="Q36" i="15" s="1"/>
  <c r="N11" i="8"/>
  <c r="M11" i="8" s="1"/>
  <c r="AE19" i="7"/>
  <c r="K19" i="7"/>
  <c r="Q19" i="7"/>
  <c r="R19" i="7" s="1"/>
  <c r="S19" i="7" s="1"/>
  <c r="T19" i="7" s="1"/>
  <c r="U19" i="7" s="1"/>
  <c r="F11" i="8"/>
  <c r="G11" i="8" s="1"/>
  <c r="H11" i="8" s="1"/>
  <c r="I11" i="8" s="1"/>
  <c r="J11" i="8" s="1"/>
  <c r="K16" i="14"/>
  <c r="K12" i="7"/>
  <c r="F19" i="7"/>
  <c r="H8" i="16"/>
  <c r="AF19" i="7" l="1"/>
  <c r="M12" i="5"/>
  <c r="AF935" i="7"/>
  <c r="M935" i="7"/>
  <c r="AF948" i="7"/>
  <c r="M948" i="7"/>
  <c r="P18" i="14"/>
  <c r="P21" i="14" s="1"/>
  <c r="P22" i="14" s="1"/>
  <c r="O23" i="14"/>
  <c r="AF967" i="7"/>
  <c r="M967" i="7"/>
  <c r="AG390" i="7"/>
  <c r="N390" i="7"/>
  <c r="AH428" i="7"/>
  <c r="O428" i="7"/>
  <c r="AI428" i="7" s="1"/>
  <c r="AH75" i="7"/>
  <c r="O75" i="7"/>
  <c r="AI75" i="7" s="1"/>
  <c r="AG561" i="7"/>
  <c r="N561" i="7"/>
  <c r="AG91" i="7"/>
  <c r="N91" i="7"/>
  <c r="AH852" i="7"/>
  <c r="O852" i="7"/>
  <c r="AI852" i="7" s="1"/>
  <c r="AH490" i="7"/>
  <c r="O490" i="7"/>
  <c r="AI490" i="7" s="1"/>
  <c r="L480" i="7"/>
  <c r="M384" i="7"/>
  <c r="M272" i="7"/>
  <c r="M224" i="7"/>
  <c r="AF288" i="7"/>
  <c r="M288" i="7"/>
  <c r="M27" i="7"/>
  <c r="AF27" i="7"/>
  <c r="AF327" i="7"/>
  <c r="M327" i="7"/>
  <c r="AH245" i="7"/>
  <c r="O245" i="7"/>
  <c r="AI245" i="7" s="1"/>
  <c r="AF86" i="7"/>
  <c r="M86" i="7"/>
  <c r="M839" i="7"/>
  <c r="AF839" i="7"/>
  <c r="AF446" i="7"/>
  <c r="M446" i="7"/>
  <c r="AF371" i="7"/>
  <c r="M371" i="7"/>
  <c r="AG683" i="7"/>
  <c r="N683" i="7"/>
  <c r="N993" i="7"/>
  <c r="AG993" i="7"/>
  <c r="AG686" i="7"/>
  <c r="N686" i="7"/>
  <c r="AG860" i="7"/>
  <c r="N860" i="7"/>
  <c r="O832" i="7"/>
  <c r="AI832" i="7" s="1"/>
  <c r="AH832" i="7"/>
  <c r="O88" i="7"/>
  <c r="AI88" i="7" s="1"/>
  <c r="AH88" i="7"/>
  <c r="AH385" i="7"/>
  <c r="O385" i="7"/>
  <c r="AI385" i="7" s="1"/>
  <c r="AH500" i="7"/>
  <c r="O500" i="7"/>
  <c r="AI500" i="7" s="1"/>
  <c r="AH399" i="7"/>
  <c r="O399" i="7"/>
  <c r="AI399" i="7" s="1"/>
  <c r="M504" i="7"/>
  <c r="N432" i="7"/>
  <c r="L368" i="7"/>
  <c r="L296" i="7"/>
  <c r="L232" i="7"/>
  <c r="L440" i="7"/>
  <c r="L312" i="7"/>
  <c r="M240" i="7"/>
  <c r="AF28" i="7"/>
  <c r="M28" i="7"/>
  <c r="M488" i="7"/>
  <c r="M448" i="7"/>
  <c r="M392" i="7"/>
  <c r="L336" i="7"/>
  <c r="L376" i="7"/>
  <c r="M25" i="7"/>
  <c r="AF25" i="7"/>
  <c r="AG715" i="7"/>
  <c r="N715" i="7"/>
  <c r="AH230" i="7"/>
  <c r="O230" i="7"/>
  <c r="AI230" i="7" s="1"/>
  <c r="AH413" i="7"/>
  <c r="O413" i="7"/>
  <c r="AI413" i="7" s="1"/>
  <c r="O367" i="7"/>
  <c r="AI367" i="7" s="1"/>
  <c r="AH367" i="7"/>
  <c r="K27" i="5"/>
  <c r="AG383" i="7"/>
  <c r="N383" i="7"/>
  <c r="AG1002" i="7"/>
  <c r="N1002" i="7"/>
  <c r="AG933" i="7"/>
  <c r="N933" i="7"/>
  <c r="AG115" i="7"/>
  <c r="N115" i="7"/>
  <c r="AG964" i="7"/>
  <c r="N964" i="7"/>
  <c r="AG521" i="7"/>
  <c r="N521" i="7"/>
  <c r="AG908" i="7"/>
  <c r="N908" i="7"/>
  <c r="AG672" i="7"/>
  <c r="N672" i="7"/>
  <c r="AF22" i="7"/>
  <c r="M22" i="7"/>
  <c r="L496" i="7"/>
  <c r="AG409" i="7"/>
  <c r="N409" i="7"/>
  <c r="AH838" i="7"/>
  <c r="O838" i="7"/>
  <c r="AI838" i="7" s="1"/>
  <c r="AF574" i="7"/>
  <c r="M574" i="7"/>
  <c r="AG583" i="7"/>
  <c r="N583" i="7"/>
  <c r="AF506" i="7"/>
  <c r="M506" i="7"/>
  <c r="AF443" i="7"/>
  <c r="M443" i="7"/>
  <c r="M727" i="7"/>
  <c r="AF727" i="7"/>
  <c r="AF632" i="7"/>
  <c r="M632" i="7"/>
  <c r="AG238" i="7"/>
  <c r="N238" i="7"/>
  <c r="AG819" i="7"/>
  <c r="N819" i="7"/>
  <c r="AH337" i="7"/>
  <c r="O337" i="7"/>
  <c r="AI337" i="7" s="1"/>
  <c r="O690" i="7"/>
  <c r="AI690" i="7" s="1"/>
  <c r="AH690" i="7"/>
  <c r="AG529" i="7"/>
  <c r="N529" i="7"/>
  <c r="AH899" i="7"/>
  <c r="O899" i="7"/>
  <c r="AI899" i="7" s="1"/>
  <c r="AG40" i="7"/>
  <c r="N40" i="7"/>
  <c r="N26" i="7"/>
  <c r="AF129" i="7"/>
  <c r="M129" i="7"/>
  <c r="AF273" i="7"/>
  <c r="M273" i="7"/>
  <c r="AH139" i="7"/>
  <c r="O139" i="7"/>
  <c r="AI139" i="7" s="1"/>
  <c r="AG589" i="7"/>
  <c r="N589" i="7"/>
  <c r="AG536" i="7"/>
  <c r="N536" i="7"/>
  <c r="AG173" i="7"/>
  <c r="N173" i="7"/>
  <c r="AH31" i="7"/>
  <c r="O31" i="7"/>
  <c r="AI31" i="7" s="1"/>
  <c r="AH587" i="7"/>
  <c r="O587" i="7"/>
  <c r="AI587" i="7" s="1"/>
  <c r="O444" i="7"/>
  <c r="AI444" i="7" s="1"/>
  <c r="AH444" i="7"/>
  <c r="AH61" i="7"/>
  <c r="O61" i="7"/>
  <c r="AI61" i="7" s="1"/>
  <c r="AH156" i="7"/>
  <c r="O156" i="7"/>
  <c r="AI156" i="7" s="1"/>
  <c r="M328" i="7"/>
  <c r="M264" i="7"/>
  <c r="L520" i="7"/>
  <c r="L456" i="7"/>
  <c r="L416" i="7"/>
  <c r="M344" i="7"/>
  <c r="M280" i="7"/>
  <c r="AF217" i="7"/>
  <c r="M217" i="7"/>
  <c r="M352" i="7"/>
  <c r="M304" i="7"/>
  <c r="M248" i="7"/>
  <c r="M320" i="7"/>
  <c r="L256" i="7"/>
  <c r="AG24" i="7"/>
  <c r="N24" i="7"/>
  <c r="M360" i="7"/>
  <c r="AF595" i="7"/>
  <c r="M595" i="7"/>
  <c r="AH477" i="7"/>
  <c r="O477" i="7"/>
  <c r="AI477" i="7" s="1"/>
  <c r="K13" i="7"/>
  <c r="AF66" i="7"/>
  <c r="M66" i="7"/>
  <c r="AF927" i="7"/>
  <c r="M927" i="7"/>
  <c r="AG508" i="7"/>
  <c r="N508" i="7"/>
  <c r="AG919" i="7"/>
  <c r="N919" i="7"/>
  <c r="AG183" i="7"/>
  <c r="N183" i="7"/>
  <c r="AF511" i="7"/>
  <c r="M511" i="7"/>
  <c r="AF799" i="7"/>
  <c r="M799" i="7"/>
  <c r="AF836" i="7"/>
  <c r="M836" i="7"/>
  <c r="AG797" i="7"/>
  <c r="N797" i="7"/>
  <c r="AG329" i="7"/>
  <c r="N329" i="7"/>
  <c r="AH259" i="7"/>
  <c r="O259" i="7"/>
  <c r="AI259" i="7" s="1"/>
  <c r="AG946" i="7"/>
  <c r="N946" i="7"/>
  <c r="AH878" i="7"/>
  <c r="O878" i="7"/>
  <c r="AI878" i="7" s="1"/>
  <c r="AH824" i="7"/>
  <c r="O824" i="7"/>
  <c r="AI824" i="7" s="1"/>
  <c r="AG747" i="7"/>
  <c r="N747" i="7"/>
  <c r="L400" i="7"/>
  <c r="AH476" i="7"/>
  <c r="O476" i="7"/>
  <c r="AI476" i="7" s="1"/>
  <c r="AG895" i="7"/>
  <c r="N895" i="7"/>
  <c r="AH21" i="7"/>
  <c r="O21" i="7"/>
  <c r="AI21" i="7" s="1"/>
  <c r="L82" i="7"/>
  <c r="AG441" i="7"/>
  <c r="N441" i="7"/>
  <c r="AF858" i="7"/>
  <c r="M858" i="7"/>
  <c r="AH347" i="7"/>
  <c r="O347" i="7"/>
  <c r="AI347" i="7" s="1"/>
  <c r="AH947" i="7"/>
  <c r="O947" i="7"/>
  <c r="AI947" i="7" s="1"/>
  <c r="O733" i="7"/>
  <c r="AI733" i="7" s="1"/>
  <c r="AH733" i="7"/>
  <c r="O353" i="7"/>
  <c r="AI353" i="7" s="1"/>
  <c r="AH353" i="7"/>
  <c r="AH778" i="7"/>
  <c r="O778" i="7"/>
  <c r="AI778" i="7" s="1"/>
  <c r="AH621" i="7"/>
  <c r="O621" i="7"/>
  <c r="AI621" i="7" s="1"/>
  <c r="O830" i="7"/>
  <c r="AI830" i="7" s="1"/>
  <c r="AH830" i="7"/>
  <c r="AH169" i="7"/>
  <c r="O169" i="7"/>
  <c r="AI169" i="7" s="1"/>
  <c r="AG961" i="7"/>
  <c r="N961" i="7"/>
  <c r="L464" i="7"/>
  <c r="L512" i="7"/>
  <c r="L472" i="7"/>
  <c r="M424" i="7"/>
  <c r="L408" i="7"/>
  <c r="AF193" i="7"/>
  <c r="M193" i="7"/>
  <c r="M23" i="7"/>
  <c r="J30" i="5"/>
  <c r="K30" i="5"/>
  <c r="L30" i="5" s="1"/>
  <c r="M30" i="5" s="1"/>
  <c r="N30" i="5" s="1"/>
  <c r="G20" i="16"/>
  <c r="H31" i="16"/>
  <c r="H20" i="16" s="1"/>
  <c r="I30" i="16"/>
  <c r="J17" i="5"/>
  <c r="N17" i="8"/>
  <c r="E17" i="8"/>
  <c r="O17" i="8"/>
  <c r="D17" i="8"/>
  <c r="AG20" i="7"/>
  <c r="N20" i="7"/>
  <c r="AF20" i="7"/>
  <c r="L13" i="7"/>
  <c r="F13" i="8"/>
  <c r="W12" i="7"/>
  <c r="AE12" i="7" s="1"/>
  <c r="L12" i="7"/>
  <c r="Z19" i="7"/>
  <c r="AG19" i="7"/>
  <c r="D36" i="15"/>
  <c r="E19" i="7"/>
  <c r="J16" i="14"/>
  <c r="H17" i="9"/>
  <c r="P36" i="15" s="1"/>
  <c r="N12" i="5"/>
  <c r="N27" i="5" s="1"/>
  <c r="M27" i="5"/>
  <c r="L19" i="7"/>
  <c r="N16" i="14"/>
  <c r="I8" i="16"/>
  <c r="AK8" i="16"/>
  <c r="AG424" i="7" l="1"/>
  <c r="N424" i="7"/>
  <c r="AG23" i="7"/>
  <c r="N23" i="7"/>
  <c r="AH329" i="7"/>
  <c r="O329" i="7"/>
  <c r="AI329" i="7" s="1"/>
  <c r="AG511" i="7"/>
  <c r="N511" i="7"/>
  <c r="AG927" i="7"/>
  <c r="N927" i="7"/>
  <c r="AG352" i="7"/>
  <c r="N352" i="7"/>
  <c r="AG264" i="7"/>
  <c r="N264" i="7"/>
  <c r="AH589" i="7"/>
  <c r="O589" i="7"/>
  <c r="AI589" i="7" s="1"/>
  <c r="AH26" i="7"/>
  <c r="O26" i="7"/>
  <c r="AI26" i="7" s="1"/>
  <c r="AG22" i="7"/>
  <c r="N22" i="7"/>
  <c r="AH964" i="7"/>
  <c r="O964" i="7"/>
  <c r="AI964" i="7" s="1"/>
  <c r="O383" i="7"/>
  <c r="AI383" i="7" s="1"/>
  <c r="AH383" i="7"/>
  <c r="AG448" i="7"/>
  <c r="N448" i="7"/>
  <c r="AF296" i="7"/>
  <c r="M296" i="7"/>
  <c r="AH686" i="7"/>
  <c r="O686" i="7"/>
  <c r="AI686" i="7" s="1"/>
  <c r="AG446" i="7"/>
  <c r="N446" i="7"/>
  <c r="AG327" i="7"/>
  <c r="N327" i="7"/>
  <c r="AG384" i="7"/>
  <c r="N384" i="7"/>
  <c r="O561" i="7"/>
  <c r="AI561" i="7" s="1"/>
  <c r="AH561" i="7"/>
  <c r="AG967" i="7"/>
  <c r="N967" i="7"/>
  <c r="AH961" i="7"/>
  <c r="O961" i="7"/>
  <c r="AI961" i="7" s="1"/>
  <c r="AG193" i="7"/>
  <c r="N193" i="7"/>
  <c r="O895" i="7"/>
  <c r="AI895" i="7" s="1"/>
  <c r="AH895" i="7"/>
  <c r="AG360" i="7"/>
  <c r="N360" i="7"/>
  <c r="AG217" i="7"/>
  <c r="N217" i="7"/>
  <c r="AG328" i="7"/>
  <c r="N328" i="7"/>
  <c r="AH40" i="7"/>
  <c r="O40" i="7"/>
  <c r="AI40" i="7" s="1"/>
  <c r="AG574" i="7"/>
  <c r="N574" i="7"/>
  <c r="AH715" i="7"/>
  <c r="O715" i="7"/>
  <c r="AI715" i="7" s="1"/>
  <c r="AG488" i="7"/>
  <c r="N488" i="7"/>
  <c r="AF368" i="7"/>
  <c r="M368" i="7"/>
  <c r="AF480" i="7"/>
  <c r="M480" i="7"/>
  <c r="N858" i="7"/>
  <c r="AG858" i="7"/>
  <c r="O797" i="7"/>
  <c r="AI797" i="7" s="1"/>
  <c r="AH797" i="7"/>
  <c r="AH183" i="7"/>
  <c r="O183" i="7"/>
  <c r="AI183" i="7" s="1"/>
  <c r="AG66" i="7"/>
  <c r="N66" i="7"/>
  <c r="AH24" i="7"/>
  <c r="O24" i="7"/>
  <c r="AI24" i="7" s="1"/>
  <c r="AG727" i="7"/>
  <c r="N727" i="7"/>
  <c r="AH672" i="7"/>
  <c r="O672" i="7"/>
  <c r="AI672" i="7" s="1"/>
  <c r="AH115" i="7"/>
  <c r="O115" i="7"/>
  <c r="AI115" i="7" s="1"/>
  <c r="AG28" i="7"/>
  <c r="N28" i="7"/>
  <c r="AH432" i="7"/>
  <c r="O432" i="7"/>
  <c r="AI432" i="7" s="1"/>
  <c r="AF408" i="7"/>
  <c r="M408" i="7"/>
  <c r="AG280" i="7"/>
  <c r="N280" i="7"/>
  <c r="AH819" i="7"/>
  <c r="O819" i="7"/>
  <c r="AI819" i="7" s="1"/>
  <c r="AG443" i="7"/>
  <c r="N443" i="7"/>
  <c r="AG504" i="7"/>
  <c r="N504" i="7"/>
  <c r="AH993" i="7"/>
  <c r="O993" i="7"/>
  <c r="AI993" i="7" s="1"/>
  <c r="AG839" i="7"/>
  <c r="N839" i="7"/>
  <c r="AG27" i="7"/>
  <c r="N27" i="7"/>
  <c r="Q18" i="14"/>
  <c r="Q21" i="14" s="1"/>
  <c r="Q22" i="14" s="1"/>
  <c r="P23" i="14"/>
  <c r="AF256" i="7"/>
  <c r="M256" i="7"/>
  <c r="AG344" i="7"/>
  <c r="N344" i="7"/>
  <c r="AH173" i="7"/>
  <c r="O173" i="7"/>
  <c r="AI173" i="7" s="1"/>
  <c r="AG273" i="7"/>
  <c r="N273" i="7"/>
  <c r="O908" i="7"/>
  <c r="AI908" i="7" s="1"/>
  <c r="AH908" i="7"/>
  <c r="AH933" i="7"/>
  <c r="O933" i="7"/>
  <c r="AI933" i="7" s="1"/>
  <c r="AG25" i="7"/>
  <c r="N25" i="7"/>
  <c r="AG240" i="7"/>
  <c r="N240" i="7"/>
  <c r="O683" i="7"/>
  <c r="AI683" i="7" s="1"/>
  <c r="AH683" i="7"/>
  <c r="AG86" i="7"/>
  <c r="N86" i="7"/>
  <c r="AG288" i="7"/>
  <c r="N288" i="7"/>
  <c r="AG948" i="7"/>
  <c r="N948" i="7"/>
  <c r="AH441" i="7"/>
  <c r="O441" i="7"/>
  <c r="AI441" i="7" s="1"/>
  <c r="O946" i="7"/>
  <c r="AI946" i="7" s="1"/>
  <c r="AH946" i="7"/>
  <c r="AH919" i="7"/>
  <c r="O919" i="7"/>
  <c r="AI919" i="7" s="1"/>
  <c r="AF472" i="7"/>
  <c r="M472" i="7"/>
  <c r="AF400" i="7"/>
  <c r="M400" i="7"/>
  <c r="AG320" i="7"/>
  <c r="N320" i="7"/>
  <c r="AF416" i="7"/>
  <c r="M416" i="7"/>
  <c r="AH529" i="7"/>
  <c r="O529" i="7"/>
  <c r="AI529" i="7" s="1"/>
  <c r="AH238" i="7"/>
  <c r="O238" i="7"/>
  <c r="AI238" i="7" s="1"/>
  <c r="AG506" i="7"/>
  <c r="N506" i="7"/>
  <c r="O409" i="7"/>
  <c r="AI409" i="7" s="1"/>
  <c r="AH409" i="7"/>
  <c r="AF376" i="7"/>
  <c r="M376" i="7"/>
  <c r="AF312" i="7"/>
  <c r="M312" i="7"/>
  <c r="AG836" i="7"/>
  <c r="N836" i="7"/>
  <c r="AF512" i="7"/>
  <c r="M512" i="7"/>
  <c r="AF82" i="7"/>
  <c r="AF13" i="7" s="1"/>
  <c r="M82" i="7"/>
  <c r="M13" i="7" s="1"/>
  <c r="AH747" i="7"/>
  <c r="O747" i="7"/>
  <c r="AI747" i="7" s="1"/>
  <c r="AG799" i="7"/>
  <c r="N799" i="7"/>
  <c r="AH508" i="7"/>
  <c r="O508" i="7"/>
  <c r="AI508" i="7" s="1"/>
  <c r="AG248" i="7"/>
  <c r="N248" i="7"/>
  <c r="AF456" i="7"/>
  <c r="M456" i="7"/>
  <c r="AH536" i="7"/>
  <c r="O536" i="7"/>
  <c r="AI536" i="7" s="1"/>
  <c r="AG129" i="7"/>
  <c r="N129" i="7"/>
  <c r="AH521" i="7"/>
  <c r="O521" i="7"/>
  <c r="AI521" i="7" s="1"/>
  <c r="O1002" i="7"/>
  <c r="AI1002" i="7" s="1"/>
  <c r="AH1002" i="7"/>
  <c r="AF336" i="7"/>
  <c r="M336" i="7"/>
  <c r="AF440" i="7"/>
  <c r="M440" i="7"/>
  <c r="AH860" i="7"/>
  <c r="O860" i="7"/>
  <c r="AI860" i="7" s="1"/>
  <c r="AG371" i="7"/>
  <c r="N371" i="7"/>
  <c r="AG224" i="7"/>
  <c r="N224" i="7"/>
  <c r="O91" i="7"/>
  <c r="AI91" i="7" s="1"/>
  <c r="AH91" i="7"/>
  <c r="O390" i="7"/>
  <c r="AI390" i="7" s="1"/>
  <c r="AH390" i="7"/>
  <c r="N935" i="7"/>
  <c r="AG935" i="7"/>
  <c r="AF464" i="7"/>
  <c r="M464" i="7"/>
  <c r="AG595" i="7"/>
  <c r="N595" i="7"/>
  <c r="AG304" i="7"/>
  <c r="N304" i="7"/>
  <c r="AF520" i="7"/>
  <c r="M520" i="7"/>
  <c r="N632" i="7"/>
  <c r="AG632" i="7"/>
  <c r="AH583" i="7"/>
  <c r="O583" i="7"/>
  <c r="AI583" i="7" s="1"/>
  <c r="AF496" i="7"/>
  <c r="M496" i="7"/>
  <c r="AG392" i="7"/>
  <c r="N392" i="7"/>
  <c r="AF232" i="7"/>
  <c r="M232" i="7"/>
  <c r="AG272" i="7"/>
  <c r="N272" i="7"/>
  <c r="P13" i="8"/>
  <c r="AJ11" i="16"/>
  <c r="G37" i="16"/>
  <c r="AK11" i="16"/>
  <c r="H37" i="16"/>
  <c r="I31" i="16"/>
  <c r="I20" i="16" s="1"/>
  <c r="J30" i="16"/>
  <c r="K28" i="5"/>
  <c r="K17" i="5"/>
  <c r="Q271" i="7"/>
  <c r="P15" i="8"/>
  <c r="P14" i="8"/>
  <c r="Q534" i="7"/>
  <c r="Q389" i="7"/>
  <c r="Q911" i="7"/>
  <c r="Q568" i="7"/>
  <c r="Q740" i="7"/>
  <c r="Q572" i="7"/>
  <c r="Q87" i="7"/>
  <c r="Q624" i="7"/>
  <c r="Q117" i="7"/>
  <c r="Q309" i="7"/>
  <c r="Q800" i="7"/>
  <c r="Q407" i="7"/>
  <c r="Q453" i="7"/>
  <c r="Q101" i="7"/>
  <c r="Q1000" i="7"/>
  <c r="Q785" i="7"/>
  <c r="Q786" i="7"/>
  <c r="Q527" i="7"/>
  <c r="Q765" i="7"/>
  <c r="Q768" i="7"/>
  <c r="Q489" i="7"/>
  <c r="Q815" i="7"/>
  <c r="Q184" i="7"/>
  <c r="Q281" i="7"/>
  <c r="Q703" i="7"/>
  <c r="Q791" i="7"/>
  <c r="Q258" i="7"/>
  <c r="Q49" i="7"/>
  <c r="Q697" i="7"/>
  <c r="Q321" i="7"/>
  <c r="Q845" i="7"/>
  <c r="Q246" i="7"/>
  <c r="Q754" i="7"/>
  <c r="Q807" i="7"/>
  <c r="Q473" i="7"/>
  <c r="J19" i="5"/>
  <c r="Q578" i="7"/>
  <c r="Q797" i="7"/>
  <c r="Q933" i="7"/>
  <c r="Q808" i="7"/>
  <c r="Q611" i="7"/>
  <c r="Q584" i="7"/>
  <c r="Q877" i="7"/>
  <c r="Q635" i="7"/>
  <c r="Q224" i="7"/>
  <c r="Q105" i="7"/>
  <c r="Q284" i="7"/>
  <c r="Q721" i="7"/>
  <c r="Q42" i="7"/>
  <c r="Q594" i="7"/>
  <c r="Q730" i="7"/>
  <c r="Q652" i="7"/>
  <c r="Q714" i="7"/>
  <c r="Q359" i="7"/>
  <c r="Q280" i="7"/>
  <c r="Q557" i="7"/>
  <c r="Q820" i="7"/>
  <c r="Q965" i="7"/>
  <c r="Q540" i="7"/>
  <c r="Q723" i="7"/>
  <c r="Q519" i="7"/>
  <c r="Q248" i="7"/>
  <c r="Q780" i="7"/>
  <c r="Q96" i="7"/>
  <c r="Q774" i="7"/>
  <c r="Q65" i="7"/>
  <c r="Q164" i="7"/>
  <c r="Q925" i="7"/>
  <c r="Q920" i="7"/>
  <c r="Q650" i="7"/>
  <c r="Q735" i="7"/>
  <c r="Q314" i="7"/>
  <c r="Q802" i="7"/>
  <c r="Q927" i="7"/>
  <c r="Q383" i="7"/>
  <c r="Q162" i="7"/>
  <c r="Q972" i="7"/>
  <c r="Q603" i="7"/>
  <c r="Q174" i="7"/>
  <c r="Q349" i="7"/>
  <c r="Q54" i="7"/>
  <c r="Q967" i="7"/>
  <c r="Q799" i="7"/>
  <c r="Q891" i="7"/>
  <c r="Q643" i="7"/>
  <c r="Q475" i="7"/>
  <c r="Q405" i="7"/>
  <c r="Q406" i="7"/>
  <c r="Q729" i="7"/>
  <c r="Q936" i="7"/>
  <c r="Q701" i="7"/>
  <c r="Q320" i="7"/>
  <c r="Q639" i="7"/>
  <c r="Q882" i="7"/>
  <c r="Q990" i="7"/>
  <c r="Q171" i="7"/>
  <c r="Q89" i="7"/>
  <c r="Q642" i="7"/>
  <c r="Q855" i="7"/>
  <c r="Q567" i="7"/>
  <c r="Q846" i="7"/>
  <c r="Q872" i="7"/>
  <c r="Q853" i="7"/>
  <c r="Q308" i="7"/>
  <c r="Q355" i="7"/>
  <c r="Q157" i="7"/>
  <c r="Q928" i="7"/>
  <c r="Q622" i="7"/>
  <c r="Q597" i="7"/>
  <c r="Q233" i="7"/>
  <c r="Q731" i="7"/>
  <c r="Q110" i="7"/>
  <c r="Q305" i="7"/>
  <c r="Q235" i="7"/>
  <c r="Q902" i="7"/>
  <c r="Q949" i="7"/>
  <c r="Q644" i="7"/>
  <c r="Q814" i="7"/>
  <c r="Q776" i="7"/>
  <c r="Q992" i="7"/>
  <c r="Q691" i="7"/>
  <c r="Q775" i="7"/>
  <c r="Q817" i="7"/>
  <c r="Q282" i="7"/>
  <c r="Q694" i="7"/>
  <c r="Q493" i="7"/>
  <c r="Q38" i="7"/>
  <c r="Q451" i="7"/>
  <c r="Q528" i="7"/>
  <c r="Q165" i="7"/>
  <c r="Q894" i="7"/>
  <c r="Q907" i="7"/>
  <c r="Q900" i="7"/>
  <c r="Q840" i="7"/>
  <c r="Q675" i="7"/>
  <c r="Q715" i="7"/>
  <c r="Q250" i="7"/>
  <c r="Q135" i="7"/>
  <c r="Q878" i="7"/>
  <c r="Q690" i="7"/>
  <c r="Q833" i="7"/>
  <c r="Q532" i="7"/>
  <c r="Q413" i="7"/>
  <c r="Q219" i="7"/>
  <c r="Q559" i="7"/>
  <c r="Q279" i="7"/>
  <c r="Q345" i="7"/>
  <c r="Q94" i="7"/>
  <c r="Q636" i="7"/>
  <c r="Q647" i="7"/>
  <c r="Q950" i="7"/>
  <c r="Q474" i="7"/>
  <c r="Q673" i="7"/>
  <c r="Q263" i="7"/>
  <c r="Q747" i="7"/>
  <c r="Q687" i="7"/>
  <c r="Q346" i="7"/>
  <c r="Q533" i="7"/>
  <c r="Q592" i="7"/>
  <c r="Q398" i="7"/>
  <c r="Q198" i="7"/>
  <c r="Q36" i="7"/>
  <c r="Q496" i="7"/>
  <c r="Q631" i="7"/>
  <c r="Q806" i="7"/>
  <c r="Q583" i="7"/>
  <c r="Q857" i="7"/>
  <c r="Q167" i="7"/>
  <c r="Q300" i="7"/>
  <c r="Q702" i="7"/>
  <c r="Q420" i="7"/>
  <c r="Q112" i="7"/>
  <c r="Q793" i="7"/>
  <c r="Q121" i="7"/>
  <c r="Q183" i="7"/>
  <c r="Q84" i="7"/>
  <c r="Q318" i="7"/>
  <c r="Q713" i="7"/>
  <c r="Q469" i="7"/>
  <c r="Q27" i="7"/>
  <c r="Q981" i="7"/>
  <c r="Q991" i="7"/>
  <c r="Q839" i="7"/>
  <c r="Q336" i="7"/>
  <c r="Q154" i="7"/>
  <c r="Q975" i="7"/>
  <c r="Q425" i="7"/>
  <c r="Q896" i="7"/>
  <c r="Q626" i="7"/>
  <c r="Q588" i="7"/>
  <c r="Q455" i="7"/>
  <c r="Q763" i="7"/>
  <c r="Q569" i="7"/>
  <c r="Q524" i="7"/>
  <c r="Q156" i="7"/>
  <c r="Q392" i="7"/>
  <c r="Q417" i="7"/>
  <c r="Q620" i="7"/>
  <c r="Q823" i="7"/>
  <c r="Q649" i="7"/>
  <c r="Q448" i="7"/>
  <c r="Q705" i="7"/>
  <c r="Q148" i="7"/>
  <c r="Q476" i="7"/>
  <c r="Q580" i="7"/>
  <c r="Q628" i="7"/>
  <c r="Q24" i="7"/>
  <c r="Q463" i="7"/>
  <c r="Q353" i="7"/>
  <c r="Q371" i="7"/>
  <c r="Q485" i="7"/>
  <c r="Q22" i="7"/>
  <c r="Q743" i="7"/>
  <c r="Q477" i="7"/>
  <c r="Q825" i="7"/>
  <c r="Q296" i="7"/>
  <c r="Q850" i="7"/>
  <c r="Q193" i="7"/>
  <c r="Q373" i="7"/>
  <c r="Q511" i="7"/>
  <c r="Q439" i="7"/>
  <c r="Q718" i="7"/>
  <c r="Q298" i="7"/>
  <c r="Q137" i="7"/>
  <c r="Q683" i="7"/>
  <c r="Q307" i="7"/>
  <c r="Q100" i="7"/>
  <c r="Q313" i="7"/>
  <c r="Q582" i="7"/>
  <c r="Q969" i="7"/>
  <c r="Q562" i="7"/>
  <c r="Q961" i="7"/>
  <c r="Q757" i="7"/>
  <c r="Q988" i="7"/>
  <c r="Q32" i="7"/>
  <c r="Q614" i="7"/>
  <c r="Q239" i="7"/>
  <c r="Q657" i="7"/>
  <c r="Q983" i="7"/>
  <c r="Q843" i="7"/>
  <c r="Q586" i="7"/>
  <c r="Q606" i="7"/>
  <c r="Q186" i="7"/>
  <c r="Q883" i="7"/>
  <c r="Q876" i="7"/>
  <c r="Q617" i="7"/>
  <c r="Q98" i="7"/>
  <c r="Q919" i="7"/>
  <c r="Q515" i="7"/>
  <c r="Q325" i="7"/>
  <c r="Q244" i="7"/>
  <c r="Q85" i="7"/>
  <c r="Q848" i="7"/>
  <c r="Q595" i="7"/>
  <c r="Q794" i="7"/>
  <c r="Q471" i="7"/>
  <c r="Q351" i="7"/>
  <c r="Q779" i="7"/>
  <c r="Q306" i="7"/>
  <c r="Q368" i="7"/>
  <c r="Q898" i="7"/>
  <c r="Q269" i="7"/>
  <c r="Q236" i="7"/>
  <c r="Q571" i="7"/>
  <c r="Q818" i="7"/>
  <c r="Q605" i="7"/>
  <c r="Q738" i="7"/>
  <c r="Q716" i="7"/>
  <c r="Q507" i="7"/>
  <c r="Q304" i="7"/>
  <c r="Q197" i="7"/>
  <c r="Q976" i="7"/>
  <c r="Q822" i="7"/>
  <c r="Q361" i="7"/>
  <c r="Q980" i="7"/>
  <c r="Q290" i="7"/>
  <c r="Q671" i="7"/>
  <c r="Q627" i="7"/>
  <c r="Q370" i="7"/>
  <c r="Q437" i="7"/>
  <c r="Q543" i="7"/>
  <c r="Q380" i="7"/>
  <c r="Q610" i="7"/>
  <c r="Q732" i="7"/>
  <c r="Q630" i="7"/>
  <c r="Q354" i="7"/>
  <c r="Q868" i="7"/>
  <c r="Q436" i="7"/>
  <c r="Q621" i="7"/>
  <c r="Q531" i="7"/>
  <c r="Q343" i="7"/>
  <c r="Q750" i="7"/>
  <c r="Q136" i="7"/>
  <c r="Q131" i="7"/>
  <c r="Q890" i="7"/>
  <c r="Q132" i="7"/>
  <c r="Q996" i="7"/>
  <c r="Q491" i="7"/>
  <c r="Q910" i="7"/>
  <c r="Q1002" i="7"/>
  <c r="Q977" i="7"/>
  <c r="Q122" i="7"/>
  <c r="Q396" i="7"/>
  <c r="Q338" i="7"/>
  <c r="Q994" i="7"/>
  <c r="Q441" i="7"/>
  <c r="Q427" i="7"/>
  <c r="Q598" i="7"/>
  <c r="Q295" i="7"/>
  <c r="Q412" i="7"/>
  <c r="Q189" i="7"/>
  <c r="Q889" i="7"/>
  <c r="Q893" i="7"/>
  <c r="Q852" i="7"/>
  <c r="Q73" i="7"/>
  <c r="Q482" i="7"/>
  <c r="Q203" i="7"/>
  <c r="Q906" i="7"/>
  <c r="Q340" i="7"/>
  <c r="Q260" i="7"/>
  <c r="Q63" i="7"/>
  <c r="Q816" i="7"/>
  <c r="Q285" i="7"/>
  <c r="Q223" i="7"/>
  <c r="Q837" i="7"/>
  <c r="Q686" i="7"/>
  <c r="Q252" i="7"/>
  <c r="Q182" i="7"/>
  <c r="Q824" i="7"/>
  <c r="Q74" i="7"/>
  <c r="Q411" i="7"/>
  <c r="Q932" i="7"/>
  <c r="Q399" i="7"/>
  <c r="Q565" i="7"/>
  <c r="Q141" i="7"/>
  <c r="Q408" i="7"/>
  <c r="Q104" i="7"/>
  <c r="Q80" i="7"/>
  <c r="Q751" i="7"/>
  <c r="Q143" i="7"/>
  <c r="Q234" i="7"/>
  <c r="Q176" i="7"/>
  <c r="Q44" i="7"/>
  <c r="Q573" i="7"/>
  <c r="Q917" i="7"/>
  <c r="Q28" i="7"/>
  <c r="Q467" i="7"/>
  <c r="Q472" i="7"/>
  <c r="Q591" i="7"/>
  <c r="Q424" i="7"/>
  <c r="Q86" i="7"/>
  <c r="Q645" i="7"/>
  <c r="Q908" i="7"/>
  <c r="Q430" i="7"/>
  <c r="Q623" i="7"/>
  <c r="Q508" i="7"/>
  <c r="Q288" i="7"/>
  <c r="Q344" i="7"/>
  <c r="Q51" i="7"/>
  <c r="Q548" i="7"/>
  <c r="Q916" i="7"/>
  <c r="Q102" i="7"/>
  <c r="Q796" i="7"/>
  <c r="Q956" i="7"/>
  <c r="Q175" i="7"/>
  <c r="Q954" i="7"/>
  <c r="Q123" i="7"/>
  <c r="Q874" i="7"/>
  <c r="Q963" i="7"/>
  <c r="Q968" i="7"/>
  <c r="Q724" i="7"/>
  <c r="Q655" i="7"/>
  <c r="Q884" i="7"/>
  <c r="Q160" i="7"/>
  <c r="Q962" i="7"/>
  <c r="Q377" i="7"/>
  <c r="Q255" i="7"/>
  <c r="Q666" i="7"/>
  <c r="Q946" i="7"/>
  <c r="Q497" i="7"/>
  <c r="Q554" i="7"/>
  <c r="Q56" i="7"/>
  <c r="Q745" i="7"/>
  <c r="Q656" i="7"/>
  <c r="Q561" i="7"/>
  <c r="Q856" i="7"/>
  <c r="Q415" i="7"/>
  <c r="Q999" i="7"/>
  <c r="Q217" i="7"/>
  <c r="Q862" i="7"/>
  <c r="Q682" i="7"/>
  <c r="Q456" i="7"/>
  <c r="Q109" i="7"/>
  <c r="Q116" i="7"/>
  <c r="Q602" i="7"/>
  <c r="Q767" i="7"/>
  <c r="Q541" i="7"/>
  <c r="Q558" i="7"/>
  <c r="Q243" i="7"/>
  <c r="Q124" i="7"/>
  <c r="Q161" i="7"/>
  <c r="Q530" i="7"/>
  <c r="Q676" i="7"/>
  <c r="Q358" i="7"/>
  <c r="Q442" i="7"/>
  <c r="Q397" i="7"/>
  <c r="Q552" i="7"/>
  <c r="Q204" i="7"/>
  <c r="Q500" i="7"/>
  <c r="Q106" i="7"/>
  <c r="Q669" i="7"/>
  <c r="Q901" i="7"/>
  <c r="Q674" i="7"/>
  <c r="Q391" i="7"/>
  <c r="Q334" i="7"/>
  <c r="Q459" i="7"/>
  <c r="Q151" i="7"/>
  <c r="Q238" i="7"/>
  <c r="Q464" i="7"/>
  <c r="Q401" i="7"/>
  <c r="Q409" i="7"/>
  <c r="Q886" i="7"/>
  <c r="Q926" i="7"/>
  <c r="Q422" i="7"/>
  <c r="Q99" i="7"/>
  <c r="Q537" i="7"/>
  <c r="Q429" i="7"/>
  <c r="Q329" i="7"/>
  <c r="Q480" i="7"/>
  <c r="Q821" i="7"/>
  <c r="Q362" i="7"/>
  <c r="Q70" i="7"/>
  <c r="Q414" i="7"/>
  <c r="Q342" i="7"/>
  <c r="Q599" i="7"/>
  <c r="Q871" i="7"/>
  <c r="Q505" i="7"/>
  <c r="Q680" i="7"/>
  <c r="Q922" i="7"/>
  <c r="Q272" i="7"/>
  <c r="Q616" i="7"/>
  <c r="Q185" i="7"/>
  <c r="Q661" i="7"/>
  <c r="Q560" i="7"/>
  <c r="Q29" i="7"/>
  <c r="Q119" i="7"/>
  <c r="Q78" i="7"/>
  <c r="Q62" i="7"/>
  <c r="Q957" i="7"/>
  <c r="Q860" i="7"/>
  <c r="Q941" i="7"/>
  <c r="Q335" i="7"/>
  <c r="Q227" i="7"/>
  <c r="Q481" i="7"/>
  <c r="Q347" i="7"/>
  <c r="Q672" i="7"/>
  <c r="Q192" i="7"/>
  <c r="Q764" i="7"/>
  <c r="Q897" i="7"/>
  <c r="Q596" i="7"/>
  <c r="Q199" i="7"/>
  <c r="Q516" i="7"/>
  <c r="Q222" i="7"/>
  <c r="Q985" i="7"/>
  <c r="Q423" i="7"/>
  <c r="Q653" i="7"/>
  <c r="Q885" i="7"/>
  <c r="Q169" i="7"/>
  <c r="Q20" i="7"/>
  <c r="Q498" i="7"/>
  <c r="Q663" i="7"/>
  <c r="Q711" i="7"/>
  <c r="Q46" i="7"/>
  <c r="Q734" i="7"/>
  <c r="Q240" i="7"/>
  <c r="Q266" i="7"/>
  <c r="Q490" i="7"/>
  <c r="Q323" i="7"/>
  <c r="Q435" i="7"/>
  <c r="Q433" i="7"/>
  <c r="Q608" i="7"/>
  <c r="Q118" i="7"/>
  <c r="Q648" i="7"/>
  <c r="Q402" i="7"/>
  <c r="Q328" i="7"/>
  <c r="Q127" i="7"/>
  <c r="Q982" i="7"/>
  <c r="Q662" i="7"/>
  <c r="Q317" i="7"/>
  <c r="Q108" i="7"/>
  <c r="Q133" i="7"/>
  <c r="Q788" i="7"/>
  <c r="Q163" i="7"/>
  <c r="Q294" i="7"/>
  <c r="Q365" i="7"/>
  <c r="Q460" i="7"/>
  <c r="Q206" i="7"/>
  <c r="Q390" i="7"/>
  <c r="Q512" i="7"/>
  <c r="Q210" i="7"/>
  <c r="Q142" i="7"/>
  <c r="Q150" i="7"/>
  <c r="Q842" i="7"/>
  <c r="Q316" i="7"/>
  <c r="Q449" i="7"/>
  <c r="Q544" i="7"/>
  <c r="Q849" i="7"/>
  <c r="Q293" i="7"/>
  <c r="Q513" i="7"/>
  <c r="Q899" i="7"/>
  <c r="Q733" i="7"/>
  <c r="Q146" i="7"/>
  <c r="Q416" i="7"/>
  <c r="Q26" i="7"/>
  <c r="Q844" i="7"/>
  <c r="Q352" i="7"/>
  <c r="Q440" i="7"/>
  <c r="Q553" i="7"/>
  <c r="Q970" i="7"/>
  <c r="Q95" i="7"/>
  <c r="Q719" i="7"/>
  <c r="Q826" i="7"/>
  <c r="Q419" i="7"/>
  <c r="Q126" i="7"/>
  <c r="Q330" i="7"/>
  <c r="Q664" i="7"/>
  <c r="Q88" i="7"/>
  <c r="Q69" i="7"/>
  <c r="Q769" i="7"/>
  <c r="Q103" i="7"/>
  <c r="Q257" i="7"/>
  <c r="Q997" i="7"/>
  <c r="Q755" i="7"/>
  <c r="Q400" i="7"/>
  <c r="Q34" i="7"/>
  <c r="Q261" i="7"/>
  <c r="Q385" i="7"/>
  <c r="Q746" i="7"/>
  <c r="Q421" i="7"/>
  <c r="Q479" i="7"/>
  <c r="Q939" i="7"/>
  <c r="Q67" i="7"/>
  <c r="Q394" i="7"/>
  <c r="Q145" i="7"/>
  <c r="Q710" i="7"/>
  <c r="Q200" i="7"/>
  <c r="Q386" i="7"/>
  <c r="Q319" i="7"/>
  <c r="Q230" i="7"/>
  <c r="Q758" i="7"/>
  <c r="Q974" i="7"/>
  <c r="Q670" i="7"/>
  <c r="Q522" i="7"/>
  <c r="Q384" i="7"/>
  <c r="Q762" i="7"/>
  <c r="Q986" i="7"/>
  <c r="Q964" i="7"/>
  <c r="Q130" i="7"/>
  <c r="Q81" i="7"/>
  <c r="Q457" i="7"/>
  <c r="Q756" i="7"/>
  <c r="Q220" i="7"/>
  <c r="Q447" i="7"/>
  <c r="Q575" i="7"/>
  <c r="Q773" i="7"/>
  <c r="Q33" i="7"/>
  <c r="Q828" i="7"/>
  <c r="Q61" i="7"/>
  <c r="Q211" i="7"/>
  <c r="Q273" i="7"/>
  <c r="Q805" i="7"/>
  <c r="Q873" i="7"/>
  <c r="Q679" i="7"/>
  <c r="Q782" i="7"/>
  <c r="Q92" i="7"/>
  <c r="Q929" i="7"/>
  <c r="Q431" i="7"/>
  <c r="Q152" i="7"/>
  <c r="Q501" i="7"/>
  <c r="Q725" i="7"/>
  <c r="Q678" i="7"/>
  <c r="Q446" i="7"/>
  <c r="Q179" i="7"/>
  <c r="Q888" i="7"/>
  <c r="Q810" i="7"/>
  <c r="Q633" i="7"/>
  <c r="Q23" i="7"/>
  <c r="Q973" i="7"/>
  <c r="Q813" i="7"/>
  <c r="Q581" i="7"/>
  <c r="Q551" i="7"/>
  <c r="Q937" i="7"/>
  <c r="Q918" i="7"/>
  <c r="Q924" i="7"/>
  <c r="Q215" i="7"/>
  <c r="Q921" i="7"/>
  <c r="Q438" i="7"/>
  <c r="Q838" i="7"/>
  <c r="Q58" i="7"/>
  <c r="Q301" i="7"/>
  <c r="Q286" i="7"/>
  <c r="Q698" i="7"/>
  <c r="Q50" i="7"/>
  <c r="Q707" i="7"/>
  <c r="Q30" i="7"/>
  <c r="Q684" i="7"/>
  <c r="Q196" i="7"/>
  <c r="Q858" i="7"/>
  <c r="Q310" i="7"/>
  <c r="Q168" i="7"/>
  <c r="Q55" i="7"/>
  <c r="Q107" i="7"/>
  <c r="Q979" i="7"/>
  <c r="Q869" i="7"/>
  <c r="Q589" i="7"/>
  <c r="Q555" i="7"/>
  <c r="Q229" i="7"/>
  <c r="Q237" i="7"/>
  <c r="Q267" i="7"/>
  <c r="Q360" i="7"/>
  <c r="Q930" i="7"/>
  <c r="Q654" i="7"/>
  <c r="Q251" i="7"/>
  <c r="Q517" i="7"/>
  <c r="Q748" i="7"/>
  <c r="Q510" i="7"/>
  <c r="Q955" i="7"/>
  <c r="Q166" i="7"/>
  <c r="Q978" i="7"/>
  <c r="Q563" i="7"/>
  <c r="Q187" i="7"/>
  <c r="Q147" i="7"/>
  <c r="Q651" i="7"/>
  <c r="Q45" i="7"/>
  <c r="Q923" i="7"/>
  <c r="Q989" i="7"/>
  <c r="Q629" i="7"/>
  <c r="Q404" i="7"/>
  <c r="Q191" i="7"/>
  <c r="Q43" i="7"/>
  <c r="Q153" i="7"/>
  <c r="Q188" i="7"/>
  <c r="Q264" i="7"/>
  <c r="Q381" i="7"/>
  <c r="Q331" i="7"/>
  <c r="Q212" i="7"/>
  <c r="Q604" i="7"/>
  <c r="Q523" i="7"/>
  <c r="Q249" i="7"/>
  <c r="Q892" i="7"/>
  <c r="Q114" i="7"/>
  <c r="Q376" i="7"/>
  <c r="Q708" i="7"/>
  <c r="Q367" i="7"/>
  <c r="Q579" i="7"/>
  <c r="Q506" i="7"/>
  <c r="Q704" i="7"/>
  <c r="Q640" i="7"/>
  <c r="Q659" i="7"/>
  <c r="Q21" i="7"/>
  <c r="Q753" i="7"/>
  <c r="Q804" i="7"/>
  <c r="Q835" i="7"/>
  <c r="Q486" i="7"/>
  <c r="Q615" i="7"/>
  <c r="Q426" i="7"/>
  <c r="Q454" i="7"/>
  <c r="Q667" i="7"/>
  <c r="Q268" i="7"/>
  <c r="Q587" i="7"/>
  <c r="Q134" i="7"/>
  <c r="Q521" i="7"/>
  <c r="Q221" i="7"/>
  <c r="Q549" i="7"/>
  <c r="Q350" i="7"/>
  <c r="Q570" i="7"/>
  <c r="Q452" i="7"/>
  <c r="Q292" i="7"/>
  <c r="Q880" i="7"/>
  <c r="Q245" i="7"/>
  <c r="Q789" i="7"/>
  <c r="Q832" i="7"/>
  <c r="Q526" i="7"/>
  <c r="Q363" i="7"/>
  <c r="Q332" i="7"/>
  <c r="Q341" i="7"/>
  <c r="Q72" i="7"/>
  <c r="Q770" i="7"/>
  <c r="Q529" i="7"/>
  <c r="Q242" i="7"/>
  <c r="Q971" i="7"/>
  <c r="Q483" i="7"/>
  <c r="Q995" i="7"/>
  <c r="Q128" i="7"/>
  <c r="Q576" i="7"/>
  <c r="Q458" i="7"/>
  <c r="Q205" i="7"/>
  <c r="Q75" i="7"/>
  <c r="Q577" i="7"/>
  <c r="Q609" i="7"/>
  <c r="Q265" i="7"/>
  <c r="Q958" i="7"/>
  <c r="Q149" i="7"/>
  <c r="Q783" i="7"/>
  <c r="Q494" i="7"/>
  <c r="Q339" i="7"/>
  <c r="Q478" i="7"/>
  <c r="Q276" i="7"/>
  <c r="Q31" i="7"/>
  <c r="Q771" i="7"/>
  <c r="Q819" i="7"/>
  <c r="Q668" i="7"/>
  <c r="Q410" i="7"/>
  <c r="Q934" i="7"/>
  <c r="Q625" i="7"/>
  <c r="Q944" i="7"/>
  <c r="Q778" i="7"/>
  <c r="Q951" i="7"/>
  <c r="Q177" i="7"/>
  <c r="Q465" i="7"/>
  <c r="Q685" i="7"/>
  <c r="Q854" i="7"/>
  <c r="Q322" i="7"/>
  <c r="Q752" i="7"/>
  <c r="Q492" i="7"/>
  <c r="Q173" i="7"/>
  <c r="Q158" i="7"/>
  <c r="Q634" i="7"/>
  <c r="Q77" i="7"/>
  <c r="Q741" i="7"/>
  <c r="Q181" i="7"/>
  <c r="Q48" i="7"/>
  <c r="Q792" i="7"/>
  <c r="Q618" i="7"/>
  <c r="Q566" i="7"/>
  <c r="Q403" i="7"/>
  <c r="Q25" i="7"/>
  <c r="Q535" i="7"/>
  <c r="Q443" i="7"/>
  <c r="Q761" i="7"/>
  <c r="Q256" i="7"/>
  <c r="Q831" i="7"/>
  <c r="Q111" i="7"/>
  <c r="Q468" i="7"/>
  <c r="Q495" i="7"/>
  <c r="Q585" i="7"/>
  <c r="Q632" i="7"/>
  <c r="Q170" i="7"/>
  <c r="Q374" i="7"/>
  <c r="Q208" i="7"/>
  <c r="Q593" i="7"/>
  <c r="Q859" i="7"/>
  <c r="Q66" i="7"/>
  <c r="Q801" i="7"/>
  <c r="Q93" i="7"/>
  <c r="Q488" i="7"/>
  <c r="Q760" i="7"/>
  <c r="Q536" i="7"/>
  <c r="Q722" i="7"/>
  <c r="Q829" i="7"/>
  <c r="Q502" i="7"/>
  <c r="Q326" i="7"/>
  <c r="Q870" i="7"/>
  <c r="Q337" i="7"/>
  <c r="Q646" i="7"/>
  <c r="Q52" i="7"/>
  <c r="Q315" i="7"/>
  <c r="Q759" i="7"/>
  <c r="Q790" i="7"/>
  <c r="Q709" i="7"/>
  <c r="Q987" i="7"/>
  <c r="Q274" i="7"/>
  <c r="Q225" i="7"/>
  <c r="Q434" i="7"/>
  <c r="Q499" i="7"/>
  <c r="Q241" i="7"/>
  <c r="Q903" i="7"/>
  <c r="Q689" i="7"/>
  <c r="Q812" i="7"/>
  <c r="Q466" i="7"/>
  <c r="Q302" i="7"/>
  <c r="Q841" i="7"/>
  <c r="Q520" i="7"/>
  <c r="Q37" i="7"/>
  <c r="Q940" i="7"/>
  <c r="Q253" i="7"/>
  <c r="Q59" i="7"/>
  <c r="Q231" i="7"/>
  <c r="Q637" i="7"/>
  <c r="Q811" i="7"/>
  <c r="Q952" i="7"/>
  <c r="Q777" i="7"/>
  <c r="Q504" i="7"/>
  <c r="Q432" i="7"/>
  <c r="Q356" i="7"/>
  <c r="Q195" i="7"/>
  <c r="Q35" i="7"/>
  <c r="Q311" i="7"/>
  <c r="Q270" i="7"/>
  <c r="Q190" i="7"/>
  <c r="Q333" i="7"/>
  <c r="Q875" i="7"/>
  <c r="Q600" i="7"/>
  <c r="Q125" i="7"/>
  <c r="Q503" i="7"/>
  <c r="Q641" i="7"/>
  <c r="Q470" i="7"/>
  <c r="Q766" i="7"/>
  <c r="Q938" i="7"/>
  <c r="Q140" i="7"/>
  <c r="Q138" i="7"/>
  <c r="Q57" i="7"/>
  <c r="Q660" i="7"/>
  <c r="Q144" i="7"/>
  <c r="Q115" i="7"/>
  <c r="Q291" i="7"/>
  <c r="Q681" i="7"/>
  <c r="Q180" i="7"/>
  <c r="Q887" i="7"/>
  <c r="Q218" i="7"/>
  <c r="Q289" i="7"/>
  <c r="Q450" i="7"/>
  <c r="Q960" i="7"/>
  <c r="Q931" i="7"/>
  <c r="Q262" i="7"/>
  <c r="Q772" i="7"/>
  <c r="Q830" i="7"/>
  <c r="Q953" i="7"/>
  <c r="Q574" i="7"/>
  <c r="Q695" i="7"/>
  <c r="Q194" i="7"/>
  <c r="Q827" i="7"/>
  <c r="Q881" i="7"/>
  <c r="Q369" i="7"/>
  <c r="Q744" i="7"/>
  <c r="Q202" i="7"/>
  <c r="Q905" i="7"/>
  <c r="Q539" i="7"/>
  <c r="Q90" i="7"/>
  <c r="Q393" i="7"/>
  <c r="Q712" i="7"/>
  <c r="Q904" i="7"/>
  <c r="Q720" i="7"/>
  <c r="Q798" i="7"/>
  <c r="Q247" i="7"/>
  <c r="Q327" i="7"/>
  <c r="Q947" i="7"/>
  <c r="Q178" i="7"/>
  <c r="Q948" i="7"/>
  <c r="Q278" i="7"/>
  <c r="Q879" i="7"/>
  <c r="Q677" i="7"/>
  <c r="Q287" i="7"/>
  <c r="Q83" i="7"/>
  <c r="Q909" i="7"/>
  <c r="Q53" i="7"/>
  <c r="Q91" i="7"/>
  <c r="Q277" i="7"/>
  <c r="Q864" i="7"/>
  <c r="Q803" i="7"/>
  <c r="Q787" i="7"/>
  <c r="Q706" i="7"/>
  <c r="Q509" i="7"/>
  <c r="Q590" i="7"/>
  <c r="Q39" i="7"/>
  <c r="Q129" i="7"/>
  <c r="Q47" i="7"/>
  <c r="Q863" i="7"/>
  <c r="Q382" i="7"/>
  <c r="Q462" i="7"/>
  <c r="Q297" i="7"/>
  <c r="Q688" i="7"/>
  <c r="Q851" i="7"/>
  <c r="Q546" i="7"/>
  <c r="Q378" i="7"/>
  <c r="Q216" i="7"/>
  <c r="Q387" i="7"/>
  <c r="Q795" i="7"/>
  <c r="Q728" i="7"/>
  <c r="Q700" i="7"/>
  <c r="Q379" i="7"/>
  <c r="Q866" i="7"/>
  <c r="Q556" i="7"/>
  <c r="Q847" i="7"/>
  <c r="Q699" i="7"/>
  <c r="Q692" i="7"/>
  <c r="Q742" i="7"/>
  <c r="Q518" i="7"/>
  <c r="Q865" i="7"/>
  <c r="Q514" i="7"/>
  <c r="Q357" i="7"/>
  <c r="Q525" i="7"/>
  <c r="Q461" i="7"/>
  <c r="Q487" i="7"/>
  <c r="Q348" i="7"/>
  <c r="Q303" i="7"/>
  <c r="Q97" i="7"/>
  <c r="Q275" i="7"/>
  <c r="Q232" i="7"/>
  <c r="Q545" i="7"/>
  <c r="Q737" i="7"/>
  <c r="Q82" i="7"/>
  <c r="Q834" i="7"/>
  <c r="Q542" i="7"/>
  <c r="Q428" i="7"/>
  <c r="Q784" i="7"/>
  <c r="Q214" i="7"/>
  <c r="Q366" i="7"/>
  <c r="Q444" i="7"/>
  <c r="Q68" i="7"/>
  <c r="Q120" i="7"/>
  <c r="Q60" i="7"/>
  <c r="Q172" i="7"/>
  <c r="Q613" i="7"/>
  <c r="Q259" i="7"/>
  <c r="Q638" i="7"/>
  <c r="Q388" i="7"/>
  <c r="Q836" i="7"/>
  <c r="Q861" i="7"/>
  <c r="Q727" i="7"/>
  <c r="Q228" i="7"/>
  <c r="Q993" i="7"/>
  <c r="Q71" i="7"/>
  <c r="Q959" i="7"/>
  <c r="Q912" i="7"/>
  <c r="Q966" i="7"/>
  <c r="Q696" i="7"/>
  <c r="Q283" i="7"/>
  <c r="Q484" i="7"/>
  <c r="Q79" i="7"/>
  <c r="Q324" i="7"/>
  <c r="Q809" i="7"/>
  <c r="Q619" i="7"/>
  <c r="Q564" i="7"/>
  <c r="Q40" i="7"/>
  <c r="Q693" i="7"/>
  <c r="Q445" i="7"/>
  <c r="Q607" i="7"/>
  <c r="Q736" i="7"/>
  <c r="Q254" i="7"/>
  <c r="Q155" i="7"/>
  <c r="Q375" i="7"/>
  <c r="Q226" i="7"/>
  <c r="Q201" i="7"/>
  <c r="Q739" i="7"/>
  <c r="Q418" i="7"/>
  <c r="Q717" i="7"/>
  <c r="Q601" i="7"/>
  <c r="Q984" i="7"/>
  <c r="Q213" i="7"/>
  <c r="Q935" i="7"/>
  <c r="Q942" i="7"/>
  <c r="Q64" i="7"/>
  <c r="Q139" i="7"/>
  <c r="Q998" i="7"/>
  <c r="Q538" i="7"/>
  <c r="Q41" i="7"/>
  <c r="Q612" i="7"/>
  <c r="Q372" i="7"/>
  <c r="Q665" i="7"/>
  <c r="Q395" i="7"/>
  <c r="Q76" i="7"/>
  <c r="Q749" i="7"/>
  <c r="Q159" i="7"/>
  <c r="Q895" i="7"/>
  <c r="Q207" i="7"/>
  <c r="Q915" i="7"/>
  <c r="Q781" i="7"/>
  <c r="Q867" i="7"/>
  <c r="Q945" i="7"/>
  <c r="Q547" i="7"/>
  <c r="Q299" i="7"/>
  <c r="Q914" i="7"/>
  <c r="Q913" i="7"/>
  <c r="Q1001" i="7"/>
  <c r="Q113" i="7"/>
  <c r="Q943" i="7"/>
  <c r="Q550" i="7"/>
  <c r="Q364" i="7"/>
  <c r="Q312" i="7"/>
  <c r="Q209" i="7"/>
  <c r="Q658" i="7"/>
  <c r="Q726" i="7"/>
  <c r="J28" i="5"/>
  <c r="Q15" i="8"/>
  <c r="R851" i="7"/>
  <c r="R662" i="7"/>
  <c r="R387" i="7"/>
  <c r="R63" i="7"/>
  <c r="R832" i="7"/>
  <c r="R202" i="7"/>
  <c r="R652" i="7"/>
  <c r="R810" i="7"/>
  <c r="R474" i="7"/>
  <c r="R163" i="7"/>
  <c r="R959" i="7"/>
  <c r="Q14" i="8"/>
  <c r="R366" i="7"/>
  <c r="R821" i="7"/>
  <c r="R374" i="7"/>
  <c r="R206" i="7"/>
  <c r="R914" i="7"/>
  <c r="R377" i="7"/>
  <c r="R419" i="7"/>
  <c r="R159" i="7"/>
  <c r="R563" i="7"/>
  <c r="R639" i="7"/>
  <c r="R589" i="7"/>
  <c r="R853" i="7"/>
  <c r="R830" i="7"/>
  <c r="R54" i="7"/>
  <c r="R928" i="7"/>
  <c r="R802" i="7"/>
  <c r="R923" i="7"/>
  <c r="R779" i="7"/>
  <c r="R115" i="7"/>
  <c r="R409" i="7"/>
  <c r="R656" i="7"/>
  <c r="R68" i="7"/>
  <c r="R940" i="7"/>
  <c r="R307" i="7"/>
  <c r="R861" i="7"/>
  <c r="R551" i="7"/>
  <c r="R789" i="7"/>
  <c r="R528" i="7"/>
  <c r="R164" i="7"/>
  <c r="R510" i="7"/>
  <c r="R211" i="7"/>
  <c r="R96" i="7"/>
  <c r="R936" i="7"/>
  <c r="R683" i="7"/>
  <c r="R90" i="7"/>
  <c r="R126" i="7"/>
  <c r="R843" i="7"/>
  <c r="R71" i="7"/>
  <c r="R25" i="7"/>
  <c r="R702" i="7"/>
  <c r="R503" i="7"/>
  <c r="R942" i="7"/>
  <c r="R994" i="7"/>
  <c r="R353" i="7"/>
  <c r="R736" i="7"/>
  <c r="R638" i="7"/>
  <c r="R657" i="7"/>
  <c r="R254" i="7"/>
  <c r="R939" i="7"/>
  <c r="R663" i="7"/>
  <c r="R996" i="7"/>
  <c r="R464" i="7"/>
  <c r="R795" i="7"/>
  <c r="R309" i="7"/>
  <c r="R238" i="7"/>
  <c r="R713" i="7"/>
  <c r="R57" i="7"/>
  <c r="R784" i="7"/>
  <c r="R926" i="7"/>
  <c r="R840" i="7"/>
  <c r="R553" i="7"/>
  <c r="R691" i="7"/>
  <c r="R82" i="7"/>
  <c r="R685" i="7"/>
  <c r="R834" i="7"/>
  <c r="R903" i="7"/>
  <c r="R190" i="7"/>
  <c r="R98" i="7"/>
  <c r="R655" i="7"/>
  <c r="R229" i="7"/>
  <c r="R818" i="7"/>
  <c r="R296" i="7"/>
  <c r="R316" i="7"/>
  <c r="R765" i="7"/>
  <c r="R643" i="7"/>
  <c r="R929" i="7"/>
  <c r="R76" i="7"/>
  <c r="R509" i="7"/>
  <c r="R546" i="7"/>
  <c r="R180" i="7"/>
  <c r="R321" i="7"/>
  <c r="R632" i="7"/>
  <c r="R358" i="7"/>
  <c r="R278" i="7"/>
  <c r="R800" i="7"/>
  <c r="R263" i="7"/>
  <c r="R48" i="7"/>
  <c r="R228" i="7"/>
  <c r="R201" i="7"/>
  <c r="R298" i="7"/>
  <c r="R184" i="7"/>
  <c r="R311" i="7"/>
  <c r="R85" i="7"/>
  <c r="R86" i="7"/>
  <c r="R334" i="7"/>
  <c r="R157" i="7"/>
  <c r="R462" i="7"/>
  <c r="R626" i="7"/>
  <c r="R40" i="7"/>
  <c r="R402" i="7"/>
  <c r="R770" i="7"/>
  <c r="R667" i="7"/>
  <c r="R565" i="7"/>
  <c r="R647" i="7"/>
  <c r="R122" i="7"/>
  <c r="R665" i="7"/>
  <c r="R862" i="7"/>
  <c r="R200" i="7"/>
  <c r="R322" i="7"/>
  <c r="R227" i="7"/>
  <c r="R99" i="7"/>
  <c r="R505" i="7"/>
  <c r="R376" i="7"/>
  <c r="R421" i="7"/>
  <c r="R64" i="7"/>
  <c r="R803" i="7"/>
  <c r="R706" i="7"/>
  <c r="R156" i="7"/>
  <c r="R468" i="7"/>
  <c r="R671" i="7"/>
  <c r="R583" i="7"/>
  <c r="R988" i="7"/>
  <c r="R537" i="7"/>
  <c r="R820" i="7"/>
  <c r="R607" i="7"/>
  <c r="R730" i="7"/>
  <c r="R970" i="7"/>
  <c r="R780" i="7"/>
  <c r="R645" i="7"/>
  <c r="R947" i="7"/>
  <c r="R740" i="7"/>
  <c r="R139" i="7"/>
  <c r="R213" i="7"/>
  <c r="R209" i="7"/>
  <c r="R566" i="7"/>
  <c r="R487" i="7"/>
  <c r="R951" i="7"/>
  <c r="R917" i="7"/>
  <c r="R294" i="7"/>
  <c r="R913" i="7"/>
  <c r="R531" i="7"/>
  <c r="R768" i="7"/>
  <c r="R629" i="7"/>
  <c r="R447" i="7"/>
  <c r="R394" i="7"/>
  <c r="R426" i="7"/>
  <c r="R760" i="7"/>
  <c r="R21" i="7"/>
  <c r="R178" i="7"/>
  <c r="R998" i="7"/>
  <c r="R448" i="7"/>
  <c r="R756" i="7"/>
  <c r="R495" i="7"/>
  <c r="R253" i="7"/>
  <c r="R221" i="7"/>
  <c r="R574" i="7"/>
  <c r="R123" i="7"/>
  <c r="R240" i="7"/>
  <c r="R432" i="7"/>
  <c r="R539" i="7"/>
  <c r="R1002" i="7"/>
  <c r="R822" i="7"/>
  <c r="R375" i="7"/>
  <c r="R148" i="7"/>
  <c r="R336" i="7"/>
  <c r="R927" i="7"/>
  <c r="R990" i="7"/>
  <c r="R568" i="7"/>
  <c r="R585" i="7"/>
  <c r="R801" i="7"/>
  <c r="R766" i="7"/>
  <c r="R147" i="7"/>
  <c r="R400" i="7"/>
  <c r="R116" i="7"/>
  <c r="R986" i="7"/>
  <c r="R793" i="7"/>
  <c r="R351" i="7"/>
  <c r="R222" i="7"/>
  <c r="R924" i="7"/>
  <c r="R329" i="7"/>
  <c r="R640" i="7"/>
  <c r="R355" i="7"/>
  <c r="R919" i="7"/>
  <c r="R305" i="7"/>
  <c r="R265" i="7"/>
  <c r="R279" i="7"/>
  <c r="R194" i="7"/>
  <c r="R218" i="7"/>
  <c r="R854" i="7"/>
  <c r="R838" i="7"/>
  <c r="R217" i="7"/>
  <c r="R114" i="7"/>
  <c r="R512" i="7"/>
  <c r="R124" i="7"/>
  <c r="R131" i="7"/>
  <c r="R544" i="7"/>
  <c r="R31" i="7"/>
  <c r="R608" i="7"/>
  <c r="R262" i="7"/>
  <c r="R370" i="7"/>
  <c r="R133" i="7"/>
  <c r="R716" i="7"/>
  <c r="R987" i="7"/>
  <c r="R404" i="7"/>
  <c r="R624" i="7"/>
  <c r="R411" i="7"/>
  <c r="R215" i="7"/>
  <c r="R884" i="7"/>
  <c r="R603" i="7"/>
  <c r="R352" i="7"/>
  <c r="R364" i="7"/>
  <c r="R433" i="7"/>
  <c r="R535" i="7"/>
  <c r="R668" i="7"/>
  <c r="R483" i="7"/>
  <c r="R252" i="7"/>
  <c r="R883" i="7"/>
  <c r="R534" i="7"/>
  <c r="R542" i="7"/>
  <c r="R264" i="7"/>
  <c r="R934" i="7"/>
  <c r="R786" i="7"/>
  <c r="R415" i="7"/>
  <c r="R118" i="7"/>
  <c r="R782" i="7"/>
  <c r="R941" i="7"/>
  <c r="R963" i="7"/>
  <c r="R208" i="7"/>
  <c r="R62" i="7"/>
  <c r="R297" i="7"/>
  <c r="R1001" i="7"/>
  <c r="R169" i="7"/>
  <c r="R886" i="7"/>
  <c r="R480" i="7"/>
  <c r="R664" i="7"/>
  <c r="R814" i="7"/>
  <c r="R796" i="7"/>
  <c r="R573" i="7"/>
  <c r="R965" i="7"/>
  <c r="R472" i="7"/>
  <c r="R37" i="7"/>
  <c r="R378" i="7"/>
  <c r="R500" i="7"/>
  <c r="R237" i="7"/>
  <c r="R424" i="7"/>
  <c r="R581" i="7"/>
  <c r="R735" i="7"/>
  <c r="R790" i="7"/>
  <c r="R701" i="7"/>
  <c r="R26" i="7"/>
  <c r="R300" i="7"/>
  <c r="R154" i="7"/>
  <c r="R1000" i="7"/>
  <c r="R198" i="7"/>
  <c r="R983" i="7"/>
  <c r="R357" i="7"/>
  <c r="R611" i="7"/>
  <c r="R395" i="7"/>
  <c r="R192" i="7"/>
  <c r="R555" i="7"/>
  <c r="R521" i="7"/>
  <c r="R658" i="7"/>
  <c r="R554" i="7"/>
  <c r="R943" i="7"/>
  <c r="R709" i="7"/>
  <c r="R110" i="7"/>
  <c r="R414" i="7"/>
  <c r="R56" i="7"/>
  <c r="R172" i="7"/>
  <c r="R113" i="7"/>
  <c r="R446" i="7"/>
  <c r="R755" i="7"/>
  <c r="R488" i="7"/>
  <c r="R273" i="7"/>
  <c r="R516" i="7"/>
  <c r="R897" i="7"/>
  <c r="R319" i="7"/>
  <c r="R83" i="7"/>
  <c r="R145" i="7"/>
  <c r="R570" i="7"/>
  <c r="R969" i="7"/>
  <c r="R235" i="7"/>
  <c r="R648" i="7"/>
  <c r="R688" i="7"/>
  <c r="R524" i="7"/>
  <c r="R707" i="7"/>
  <c r="R410" i="7"/>
  <c r="R558" i="7"/>
  <c r="R225" i="7"/>
  <c r="R623" i="7"/>
  <c r="R171" i="7"/>
  <c r="R827" i="7"/>
  <c r="R274" i="7"/>
  <c r="R463" i="7"/>
  <c r="R261" i="7"/>
  <c r="R401" i="7"/>
  <c r="R791" i="7"/>
  <c r="R520" i="7"/>
  <c r="R282" i="7"/>
  <c r="R223" i="7"/>
  <c r="R256" i="7"/>
  <c r="R644" i="7"/>
  <c r="R127" i="7"/>
  <c r="R654" i="7"/>
  <c r="R135" i="7"/>
  <c r="R293" i="7"/>
  <c r="R976" i="7"/>
  <c r="R453" i="7"/>
  <c r="R695" i="7"/>
  <c r="R745" i="7"/>
  <c r="R467" i="7"/>
  <c r="R902" i="7"/>
  <c r="R497" i="7"/>
  <c r="R617" i="7"/>
  <c r="R772" i="7"/>
  <c r="R338" i="7"/>
  <c r="R383" i="7"/>
  <c r="R980" i="7"/>
  <c r="R275" i="7"/>
  <c r="R567" i="7"/>
  <c r="R444" i="7"/>
  <c r="R47" i="7"/>
  <c r="R753" i="7"/>
  <c r="R272" i="7"/>
  <c r="R130" i="7"/>
  <c r="R646" i="7"/>
  <c r="R764" i="7"/>
  <c r="R792" i="7"/>
  <c r="R354" i="7"/>
  <c r="R526" i="7"/>
  <c r="R287" i="7"/>
  <c r="R978" i="7"/>
  <c r="R393" i="7"/>
  <c r="R413" i="7"/>
  <c r="R390" i="7"/>
  <c r="R220" i="7"/>
  <c r="R869" i="7"/>
  <c r="R470" i="7"/>
  <c r="R341" i="7"/>
  <c r="R150" i="7"/>
  <c r="R204" i="7"/>
  <c r="R614" i="7"/>
  <c r="R618" i="7"/>
  <c r="R592" i="7"/>
  <c r="R594" i="7"/>
  <c r="R825" i="7"/>
  <c r="R841" i="7"/>
  <c r="R806" i="7"/>
  <c r="R248" i="7"/>
  <c r="R971" i="7"/>
  <c r="R575" i="7"/>
  <c r="R58" i="7"/>
  <c r="R121" i="7"/>
  <c r="R330" i="7"/>
  <c r="R460" i="7"/>
  <c r="R385" i="7"/>
  <c r="R138" i="7"/>
  <c r="R708" i="7"/>
  <c r="R450" i="7"/>
  <c r="R717" i="7"/>
  <c r="R398" i="7"/>
  <c r="R724" i="7"/>
  <c r="R87" i="7"/>
  <c r="R456" i="7"/>
  <c r="R737" i="7"/>
  <c r="R143" i="7"/>
  <c r="R175" i="7"/>
  <c r="R680" i="7"/>
  <c r="R323" i="7"/>
  <c r="R429" i="7"/>
  <c r="R651" i="7"/>
  <c r="R771" i="7"/>
  <c r="R457" i="7"/>
  <c r="R320" i="7"/>
  <c r="R129" i="7"/>
  <c r="R193" i="7"/>
  <c r="R382" i="7"/>
  <c r="R805" i="7"/>
  <c r="R799" i="7"/>
  <c r="R898" i="7"/>
  <c r="R165" i="7"/>
  <c r="R744" i="7"/>
  <c r="R718" i="7"/>
  <c r="R459" i="7"/>
  <c r="R541" i="7"/>
  <c r="R216" i="7"/>
  <c r="R757" i="7"/>
  <c r="R245" i="7"/>
  <c r="R955" i="7"/>
  <c r="R596" i="7"/>
  <c r="R523" i="7"/>
  <c r="R379" i="7"/>
  <c r="R956" i="7"/>
  <c r="R938" i="7"/>
  <c r="R826" i="7"/>
  <c r="R882" i="7"/>
  <c r="R597" i="7"/>
  <c r="R267" i="7"/>
  <c r="R310" i="7"/>
  <c r="R674" i="7"/>
  <c r="R742" i="7"/>
  <c r="R441" i="7"/>
  <c r="R179" i="7"/>
  <c r="R511" i="7"/>
  <c r="R226" i="7"/>
  <c r="R633" i="7"/>
  <c r="R435" i="7"/>
  <c r="R392" i="7"/>
  <c r="R142" i="7"/>
  <c r="R258" i="7"/>
  <c r="R475" i="7"/>
  <c r="R678" i="7"/>
  <c r="R579" i="7"/>
  <c r="R677" i="7"/>
  <c r="R686" i="7"/>
  <c r="R582" i="7"/>
  <c r="R461" i="7"/>
  <c r="R207" i="7"/>
  <c r="R517" i="7"/>
  <c r="R318" i="7"/>
  <c r="R600" i="7"/>
  <c r="R650" i="7"/>
  <c r="R437" i="7"/>
  <c r="R557" i="7"/>
  <c r="R598" i="7"/>
  <c r="R438" i="7"/>
  <c r="R342" i="7"/>
  <c r="R844" i="7"/>
  <c r="R692" i="7"/>
  <c r="R950" i="7"/>
  <c r="R850" i="7"/>
  <c r="R960" i="7"/>
  <c r="R151" i="7"/>
  <c r="R481" i="7"/>
  <c r="R696" i="7"/>
  <c r="R569" i="7"/>
  <c r="R499" i="7"/>
  <c r="R593" i="7"/>
  <c r="R514" i="7"/>
  <c r="R852" i="7"/>
  <c r="R722" i="7"/>
  <c r="R75" i="7"/>
  <c r="R343" i="7"/>
  <c r="R45" i="7"/>
  <c r="R490" i="7"/>
  <c r="R49" i="7"/>
  <c r="R332" i="7"/>
  <c r="R372" i="7"/>
  <c r="R77" i="7"/>
  <c r="R871" i="7"/>
  <c r="R946" i="7"/>
  <c r="R752" i="7"/>
  <c r="R925" i="7"/>
  <c r="R837" i="7"/>
  <c r="R501" i="7"/>
  <c r="R856" i="7"/>
  <c r="R794" i="7"/>
  <c r="R628" i="7"/>
  <c r="R173" i="7"/>
  <c r="R672" i="7"/>
  <c r="R962" i="7"/>
  <c r="R471" i="7"/>
  <c r="R136" i="7"/>
  <c r="R33" i="7"/>
  <c r="R32" i="7"/>
  <c r="R991" i="7"/>
  <c r="R486" i="7"/>
  <c r="R276" i="7"/>
  <c r="R72" i="7"/>
  <c r="R561" i="7"/>
  <c r="R79" i="7"/>
  <c r="R66" i="7"/>
  <c r="R979" i="7"/>
  <c r="R732" i="7"/>
  <c r="R944" i="7"/>
  <c r="R199" i="7"/>
  <c r="R140" i="7"/>
  <c r="R878" i="7"/>
  <c r="R51" i="7"/>
  <c r="R572" i="7"/>
  <c r="R660" i="7"/>
  <c r="R101" i="7"/>
  <c r="R627" i="7"/>
  <c r="R153" i="7"/>
  <c r="R783" i="7"/>
  <c r="R458" i="7"/>
  <c r="R773" i="7"/>
  <c r="R698" i="7"/>
  <c r="R931" i="7"/>
  <c r="R937" i="7"/>
  <c r="R545" i="7"/>
  <c r="R602" i="7"/>
  <c r="R684" i="7"/>
  <c r="R874" i="7"/>
  <c r="R767" i="7"/>
  <c r="R881" i="7"/>
  <c r="R466" i="7"/>
  <c r="R769" i="7"/>
  <c r="R67" i="7"/>
  <c r="R525" i="7"/>
  <c r="R981" i="7"/>
  <c r="R430" i="7"/>
  <c r="R775" i="7"/>
  <c r="R590" i="7"/>
  <c r="R577" i="7"/>
  <c r="R877" i="7"/>
  <c r="R29" i="7"/>
  <c r="R28" i="7"/>
  <c r="R506" i="7"/>
  <c r="R763" i="7"/>
  <c r="R436" i="7"/>
  <c r="R720" i="7"/>
  <c r="R868" i="7"/>
  <c r="R117" i="7"/>
  <c r="R731" i="7"/>
  <c r="R734" i="7"/>
  <c r="R427" i="7"/>
  <c r="R230" i="7"/>
  <c r="R73" i="7"/>
  <c r="R20" i="7"/>
  <c r="R675" i="7"/>
  <c r="R30" i="7"/>
  <c r="R288" i="7"/>
  <c r="R141" i="7"/>
  <c r="R167" i="7"/>
  <c r="R954" i="7"/>
  <c r="R932" i="7"/>
  <c r="R616" i="7"/>
  <c r="R371" i="7"/>
  <c r="R112" i="7"/>
  <c r="R158" i="7"/>
  <c r="R102" i="7"/>
  <c r="R255" i="7"/>
  <c r="R289" i="7"/>
  <c r="R635" i="7"/>
  <c r="R899" i="7"/>
  <c r="R189" i="7"/>
  <c r="R301" i="7"/>
  <c r="R999" i="7"/>
  <c r="R712" i="7"/>
  <c r="R280" i="7"/>
  <c r="R630" i="7"/>
  <c r="R900" i="7"/>
  <c r="R391" i="7"/>
  <c r="R508" i="7"/>
  <c r="R285" i="7"/>
  <c r="R95" i="7"/>
  <c r="R196" i="7"/>
  <c r="R100" i="7"/>
  <c r="R219" i="7"/>
  <c r="R326" i="7"/>
  <c r="R455" i="7"/>
  <c r="R860" i="7"/>
  <c r="R967" i="7"/>
  <c r="R995" i="7"/>
  <c r="R34" i="7"/>
  <c r="R52" i="7"/>
  <c r="R308" i="7"/>
  <c r="R350" i="7"/>
  <c r="R507" i="7"/>
  <c r="R653" i="7"/>
  <c r="R911" i="7"/>
  <c r="R389" i="7"/>
  <c r="R719" i="7"/>
  <c r="R957" i="7"/>
  <c r="R907" i="7"/>
  <c r="R809" i="7"/>
  <c r="R974" i="7"/>
  <c r="R420" i="7"/>
  <c r="R494" i="7"/>
  <c r="R134" i="7"/>
  <c r="R477" i="7"/>
  <c r="R817" i="7"/>
  <c r="R365" i="7"/>
  <c r="R689" i="7"/>
  <c r="R892" i="7"/>
  <c r="R345" i="7"/>
  <c r="R212" i="7"/>
  <c r="R588" i="7"/>
  <c r="R399" i="7"/>
  <c r="R214" i="7"/>
  <c r="R930" i="7"/>
  <c r="R548" i="7"/>
  <c r="R748" i="7"/>
  <c r="R381" i="7"/>
  <c r="R619" i="7"/>
  <c r="R339" i="7"/>
  <c r="R50" i="7"/>
  <c r="R918" i="7"/>
  <c r="R893" i="7"/>
  <c r="R584" i="7"/>
  <c r="R714" i="7"/>
  <c r="R484" i="7"/>
  <c r="R407" i="7"/>
  <c r="R408" i="7"/>
  <c r="R858" i="7"/>
  <c r="R687" i="7"/>
  <c r="R473" i="7"/>
  <c r="R601" i="7"/>
  <c r="R621" i="7"/>
  <c r="R384" i="7"/>
  <c r="R373" i="7"/>
  <c r="R380" i="7"/>
  <c r="R39" i="7"/>
  <c r="R428" i="7"/>
  <c r="R313" i="7"/>
  <c r="R968" i="7"/>
  <c r="R703" i="7"/>
  <c r="R244" i="7"/>
  <c r="R176" i="7"/>
  <c r="R479" i="7"/>
  <c r="R283" i="7"/>
  <c r="R363" i="7"/>
  <c r="R754" i="7"/>
  <c r="R302" i="7"/>
  <c r="R44" i="7"/>
  <c r="R536" i="7"/>
  <c r="R233" i="7"/>
  <c r="R422" i="7"/>
  <c r="R705" i="7"/>
  <c r="R750" i="7"/>
  <c r="R23" i="7"/>
  <c r="R103" i="7"/>
  <c r="R451" i="7"/>
  <c r="R513" i="7"/>
  <c r="R875" i="7"/>
  <c r="R728" i="7"/>
  <c r="R251" i="7"/>
  <c r="R431" i="7"/>
  <c r="R170" i="7"/>
  <c r="R591" i="7"/>
  <c r="R912" i="7"/>
  <c r="R849" i="7"/>
  <c r="R876" i="7"/>
  <c r="R452" i="7"/>
  <c r="R442" i="7"/>
  <c r="R798" i="7"/>
  <c r="R901" i="7"/>
  <c r="R109" i="7"/>
  <c r="R515" i="7"/>
  <c r="R306" i="7"/>
  <c r="R670" i="7"/>
  <c r="R781" i="7"/>
  <c r="R538" i="7"/>
  <c r="R729" i="7"/>
  <c r="R808" i="7"/>
  <c r="R604" i="7"/>
  <c r="R478" i="7"/>
  <c r="R615" i="7"/>
  <c r="R704" i="7"/>
  <c r="R94" i="7"/>
  <c r="R324" i="7"/>
  <c r="R529" i="7"/>
  <c r="R89" i="7"/>
  <c r="R560" i="7"/>
  <c r="R813" i="7"/>
  <c r="R921" i="7"/>
  <c r="R873" i="7"/>
  <c r="R715" i="7"/>
  <c r="R920" i="7"/>
  <c r="R205" i="7"/>
  <c r="R423" i="7"/>
  <c r="R586" i="7"/>
  <c r="R160" i="7"/>
  <c r="R747" i="7"/>
  <c r="R964" i="7"/>
  <c r="R162" i="7"/>
  <c r="R777" i="7"/>
  <c r="R38" i="7"/>
  <c r="R260" i="7"/>
  <c r="R533" i="7"/>
  <c r="R908" i="7"/>
  <c r="R910" i="7"/>
  <c r="R824" i="7"/>
  <c r="R443" i="7"/>
  <c r="R27" i="7"/>
  <c r="R694" i="7"/>
  <c r="R952" i="7"/>
  <c r="R948" i="7"/>
  <c r="R42" i="7"/>
  <c r="R894" i="7"/>
  <c r="R887" i="7"/>
  <c r="R580" i="7"/>
  <c r="R949" i="7"/>
  <c r="R550" i="7"/>
  <c r="R906" i="7"/>
  <c r="R247" i="7"/>
  <c r="R922" i="7"/>
  <c r="R661" i="7"/>
  <c r="R522" i="7"/>
  <c r="R249" i="7"/>
  <c r="R270" i="7"/>
  <c r="R975" i="7"/>
  <c r="R328" i="7"/>
  <c r="R823" i="7"/>
  <c r="R36" i="7"/>
  <c r="R61" i="7"/>
  <c r="R559" i="7"/>
  <c r="R855" i="7"/>
  <c r="R327" i="7"/>
  <c r="R762" i="7"/>
  <c r="R492" i="7"/>
  <c r="R97" i="7"/>
  <c r="R314" i="7"/>
  <c r="R106" i="7"/>
  <c r="R776" i="7"/>
  <c r="R187" i="7"/>
  <c r="R315" i="7"/>
  <c r="R669" i="7"/>
  <c r="R35" i="7"/>
  <c r="R304" i="7"/>
  <c r="R362" i="7"/>
  <c r="R292" i="7"/>
  <c r="R864" i="7"/>
  <c r="R295" i="7"/>
  <c r="R183" i="7"/>
  <c r="R241" i="7"/>
  <c r="R989" i="7"/>
  <c r="R502" i="7"/>
  <c r="R863" i="7"/>
  <c r="R973" i="7"/>
  <c r="R80" i="7"/>
  <c r="R105" i="7"/>
  <c r="R599" i="7"/>
  <c r="R449" i="7"/>
  <c r="R243" i="7"/>
  <c r="R540" i="7"/>
  <c r="R985" i="7"/>
  <c r="R152" i="7"/>
  <c r="R895" i="7"/>
  <c r="R933" i="7"/>
  <c r="R74" i="7"/>
  <c r="R859" i="7"/>
  <c r="R161" i="7"/>
  <c r="R888" i="7"/>
  <c r="R132" i="7"/>
  <c r="R797" i="7"/>
  <c r="R41" i="7"/>
  <c r="R666" i="7"/>
  <c r="R239" i="7"/>
  <c r="R778" i="7"/>
  <c r="R144" i="7"/>
  <c r="R811" i="7"/>
  <c r="R197" i="7"/>
  <c r="R612" i="7"/>
  <c r="R870" i="7"/>
  <c r="R909" i="7"/>
  <c r="R785" i="7"/>
  <c r="R347" i="7"/>
  <c r="R885" i="7"/>
  <c r="R325" i="7"/>
  <c r="R340" i="7"/>
  <c r="R349" i="7"/>
  <c r="R107" i="7"/>
  <c r="R889" i="7"/>
  <c r="R386" i="7"/>
  <c r="R659" i="7"/>
  <c r="R710" i="7"/>
  <c r="R865" i="7"/>
  <c r="R816" i="7"/>
  <c r="R250" i="7"/>
  <c r="R485" i="7"/>
  <c r="R564" i="7"/>
  <c r="R360" i="7"/>
  <c r="R690" i="7"/>
  <c r="R556" i="7"/>
  <c r="R953" i="7"/>
  <c r="R476" i="7"/>
  <c r="R543" i="7"/>
  <c r="R833" i="7"/>
  <c r="R84" i="7"/>
  <c r="R739" i="7"/>
  <c r="R733" i="7"/>
  <c r="R605" i="7"/>
  <c r="R997" i="7"/>
  <c r="R119" i="7"/>
  <c r="R277" i="7"/>
  <c r="R405" i="7"/>
  <c r="R356" i="7"/>
  <c r="R108" i="7"/>
  <c r="R587" i="7"/>
  <c r="R845" i="7"/>
  <c r="R177" i="7"/>
  <c r="R676" i="7"/>
  <c r="R182" i="7"/>
  <c r="R55" i="7"/>
  <c r="R78" i="7"/>
  <c r="R746" i="7"/>
  <c r="R185" i="7"/>
  <c r="R848" i="7"/>
  <c r="R741" i="7"/>
  <c r="R578" i="7"/>
  <c r="R496" i="7"/>
  <c r="R191" i="7"/>
  <c r="R348" i="7"/>
  <c r="R905" i="7"/>
  <c r="R673" i="7"/>
  <c r="R403" i="7"/>
  <c r="R224" i="7"/>
  <c r="R609" i="7"/>
  <c r="R679" i="7"/>
  <c r="R815" i="7"/>
  <c r="R804" i="7"/>
  <c r="R246" i="7"/>
  <c r="R966" i="7"/>
  <c r="R155" i="7"/>
  <c r="R43" i="7"/>
  <c r="R993" i="7"/>
  <c r="R344" i="7"/>
  <c r="R620" i="7"/>
  <c r="R727" i="7"/>
  <c r="R203" i="7"/>
  <c r="R576" i="7"/>
  <c r="R749" i="7"/>
  <c r="R454" i="7"/>
  <c r="R867" i="7"/>
  <c r="R751" i="7"/>
  <c r="R69" i="7"/>
  <c r="R231" i="7"/>
  <c r="R290" i="7"/>
  <c r="R890" i="7"/>
  <c r="R846" i="7"/>
  <c r="R697" i="7"/>
  <c r="R65" i="7"/>
  <c r="R469" i="7"/>
  <c r="R53" i="7"/>
  <c r="R788" i="7"/>
  <c r="R166" i="7"/>
  <c r="R622" i="7"/>
  <c r="R839" i="7"/>
  <c r="R532" i="7"/>
  <c r="R491" i="7"/>
  <c r="R104" i="7"/>
  <c r="R70" i="7"/>
  <c r="R88" i="7"/>
  <c r="R259" i="7"/>
  <c r="R299" i="7"/>
  <c r="R682" i="7"/>
  <c r="R22" i="7"/>
  <c r="R440" i="7"/>
  <c r="R286" i="7"/>
  <c r="R268" i="7"/>
  <c r="R397" i="7"/>
  <c r="R418" i="7"/>
  <c r="R700" i="7"/>
  <c r="R571" i="7"/>
  <c r="R417" i="7"/>
  <c r="R610" i="7"/>
  <c r="R236" i="7"/>
  <c r="R828" i="7"/>
  <c r="R346" i="7"/>
  <c r="R111" i="7"/>
  <c r="R761" i="7"/>
  <c r="R388" i="7"/>
  <c r="R439" i="7"/>
  <c r="R445" i="7"/>
  <c r="R819" i="7"/>
  <c r="R807" i="7"/>
  <c r="R916" i="7"/>
  <c r="R681" i="7"/>
  <c r="R317" i="7"/>
  <c r="R743" i="7"/>
  <c r="R725" i="7"/>
  <c r="R904" i="7"/>
  <c r="R547" i="7"/>
  <c r="R271" i="7"/>
  <c r="R168" i="7"/>
  <c r="R649" i="7"/>
  <c r="R738" i="7"/>
  <c r="R81" i="7"/>
  <c r="R606" i="7"/>
  <c r="R361" i="7"/>
  <c r="R518" i="7"/>
  <c r="R880" i="7"/>
  <c r="R726" i="7"/>
  <c r="K19" i="5"/>
  <c r="R552" i="7"/>
  <c r="R369" i="7"/>
  <c r="R406" i="7"/>
  <c r="R60" i="7"/>
  <c r="R984" i="7"/>
  <c r="R631" i="7"/>
  <c r="R723" i="7"/>
  <c r="R972" i="7"/>
  <c r="R812" i="7"/>
  <c r="R530" i="7"/>
  <c r="R836" i="7"/>
  <c r="R412" i="7"/>
  <c r="R866" i="7"/>
  <c r="R699" i="7"/>
  <c r="R847" i="7"/>
  <c r="R416" i="7"/>
  <c r="R879" i="7"/>
  <c r="R842" i="7"/>
  <c r="R896" i="7"/>
  <c r="R210" i="7"/>
  <c r="R195" i="7"/>
  <c r="R335" i="7"/>
  <c r="R498" i="7"/>
  <c r="R181" i="7"/>
  <c r="R368" i="7"/>
  <c r="R186" i="7"/>
  <c r="R642" i="7"/>
  <c r="R234" i="7"/>
  <c r="R504" i="7"/>
  <c r="R269" i="7"/>
  <c r="R613" i="7"/>
  <c r="R266" i="7"/>
  <c r="R982" i="7"/>
  <c r="R857" i="7"/>
  <c r="R46" i="7"/>
  <c r="R396" i="7"/>
  <c r="R146" i="7"/>
  <c r="R829" i="7"/>
  <c r="R493" i="7"/>
  <c r="R281" i="7"/>
  <c r="R59" i="7"/>
  <c r="R721" i="7"/>
  <c r="R693" i="7"/>
  <c r="R425" i="7"/>
  <c r="R774" i="7"/>
  <c r="R465" i="7"/>
  <c r="R945" i="7"/>
  <c r="R787" i="7"/>
  <c r="R872" i="7"/>
  <c r="R595" i="7"/>
  <c r="R303" i="7"/>
  <c r="R915" i="7"/>
  <c r="R482" i="7"/>
  <c r="R992" i="7"/>
  <c r="R232" i="7"/>
  <c r="R519" i="7"/>
  <c r="R174" i="7"/>
  <c r="R711" i="7"/>
  <c r="R291" i="7"/>
  <c r="R636" i="7"/>
  <c r="R367" i="7"/>
  <c r="R24" i="7"/>
  <c r="R527" i="7"/>
  <c r="R188" i="7"/>
  <c r="R337" i="7"/>
  <c r="R434" i="7"/>
  <c r="R91" i="7"/>
  <c r="R125" i="7"/>
  <c r="R641" i="7"/>
  <c r="R149" i="7"/>
  <c r="R831" i="7"/>
  <c r="R625" i="7"/>
  <c r="R835" i="7"/>
  <c r="R634" i="7"/>
  <c r="R93" i="7"/>
  <c r="R977" i="7"/>
  <c r="R257" i="7"/>
  <c r="R137" i="7"/>
  <c r="R284" i="7"/>
  <c r="R562" i="7"/>
  <c r="R359" i="7"/>
  <c r="R958" i="7"/>
  <c r="R489" i="7"/>
  <c r="R92" i="7"/>
  <c r="R961" i="7"/>
  <c r="R242" i="7"/>
  <c r="R759" i="7"/>
  <c r="R120" i="7"/>
  <c r="R331" i="7"/>
  <c r="R333" i="7"/>
  <c r="R891" i="7"/>
  <c r="R758" i="7"/>
  <c r="R637" i="7"/>
  <c r="R549" i="7"/>
  <c r="R312" i="7"/>
  <c r="R935" i="7"/>
  <c r="R128" i="7"/>
  <c r="AH20" i="7"/>
  <c r="O20" i="7"/>
  <c r="M19" i="7"/>
  <c r="O16" i="14"/>
  <c r="AH19" i="7"/>
  <c r="AA19" i="7"/>
  <c r="AI19" i="7" s="1"/>
  <c r="G17" i="9"/>
  <c r="O36" i="15" s="1"/>
  <c r="C36" i="15"/>
  <c r="I16" i="14"/>
  <c r="X12" i="7"/>
  <c r="AF12" i="7" s="1"/>
  <c r="M12" i="7"/>
  <c r="J8" i="16"/>
  <c r="AL8" i="16"/>
  <c r="G13" i="8" l="1"/>
  <c r="Q13" i="8"/>
  <c r="AH240" i="7"/>
  <c r="O240" i="7"/>
  <c r="AI240" i="7" s="1"/>
  <c r="O273" i="7"/>
  <c r="AI273" i="7" s="1"/>
  <c r="AH273" i="7"/>
  <c r="AH504" i="7"/>
  <c r="O504" i="7"/>
  <c r="AI504" i="7" s="1"/>
  <c r="AG408" i="7"/>
  <c r="N408" i="7"/>
  <c r="AH967" i="7"/>
  <c r="O967" i="7"/>
  <c r="AI967" i="7" s="1"/>
  <c r="AH511" i="7"/>
  <c r="O511" i="7"/>
  <c r="AI511" i="7" s="1"/>
  <c r="AH272" i="7"/>
  <c r="O272" i="7"/>
  <c r="AI272" i="7" s="1"/>
  <c r="AH595" i="7"/>
  <c r="O595" i="7"/>
  <c r="AI595" i="7" s="1"/>
  <c r="AG440" i="7"/>
  <c r="N440" i="7"/>
  <c r="AH129" i="7"/>
  <c r="O129" i="7"/>
  <c r="AI129" i="7" s="1"/>
  <c r="AG512" i="7"/>
  <c r="N512" i="7"/>
  <c r="AG416" i="7"/>
  <c r="N416" i="7"/>
  <c r="R18" i="14"/>
  <c r="R21" i="14" s="1"/>
  <c r="R22" i="14" s="1"/>
  <c r="R23" i="14" s="1"/>
  <c r="Q23" i="14"/>
  <c r="AG368" i="7"/>
  <c r="N368" i="7"/>
  <c r="AH288" i="7"/>
  <c r="O288" i="7"/>
  <c r="AI288" i="7" s="1"/>
  <c r="AH25" i="7"/>
  <c r="O25" i="7"/>
  <c r="AI25" i="7" s="1"/>
  <c r="AH27" i="7"/>
  <c r="O27" i="7"/>
  <c r="AI27" i="7" s="1"/>
  <c r="AH443" i="7"/>
  <c r="O443" i="7"/>
  <c r="AI443" i="7" s="1"/>
  <c r="AH727" i="7"/>
  <c r="O727" i="7"/>
  <c r="AI727" i="7" s="1"/>
  <c r="AH264" i="7"/>
  <c r="O264" i="7"/>
  <c r="AI264" i="7" s="1"/>
  <c r="AG232" i="7"/>
  <c r="N232" i="7"/>
  <c r="AG464" i="7"/>
  <c r="N464" i="7"/>
  <c r="AH224" i="7"/>
  <c r="O224" i="7"/>
  <c r="AI224" i="7" s="1"/>
  <c r="AG336" i="7"/>
  <c r="N336" i="7"/>
  <c r="O799" i="7"/>
  <c r="AI799" i="7" s="1"/>
  <c r="AH799" i="7"/>
  <c r="AH836" i="7"/>
  <c r="O836" i="7"/>
  <c r="AI836" i="7" s="1"/>
  <c r="O506" i="7"/>
  <c r="AI506" i="7" s="1"/>
  <c r="AH506" i="7"/>
  <c r="AH320" i="7"/>
  <c r="O320" i="7"/>
  <c r="AI320" i="7" s="1"/>
  <c r="AH488" i="7"/>
  <c r="O488" i="7"/>
  <c r="AI488" i="7" s="1"/>
  <c r="AH328" i="7"/>
  <c r="O328" i="7"/>
  <c r="AI328" i="7" s="1"/>
  <c r="AH193" i="7"/>
  <c r="O193" i="7"/>
  <c r="AI193" i="7" s="1"/>
  <c r="AH948" i="7"/>
  <c r="O948" i="7"/>
  <c r="AI948" i="7" s="1"/>
  <c r="AH446" i="7"/>
  <c r="O446" i="7"/>
  <c r="AI446" i="7" s="1"/>
  <c r="AH632" i="7"/>
  <c r="O632" i="7"/>
  <c r="AI632" i="7" s="1"/>
  <c r="O86" i="7"/>
  <c r="AI86" i="7" s="1"/>
  <c r="AH86" i="7"/>
  <c r="AH344" i="7"/>
  <c r="O344" i="7"/>
  <c r="AI344" i="7" s="1"/>
  <c r="O839" i="7"/>
  <c r="AI839" i="7" s="1"/>
  <c r="AH839" i="7"/>
  <c r="AH28" i="7"/>
  <c r="O28" i="7"/>
  <c r="AI28" i="7" s="1"/>
  <c r="AH384" i="7"/>
  <c r="O384" i="7"/>
  <c r="AI384" i="7" s="1"/>
  <c r="AG296" i="7"/>
  <c r="N296" i="7"/>
  <c r="AH22" i="7"/>
  <c r="O22" i="7"/>
  <c r="AI22" i="7" s="1"/>
  <c r="AH352" i="7"/>
  <c r="O352" i="7"/>
  <c r="AI352" i="7" s="1"/>
  <c r="AH23" i="7"/>
  <c r="O23" i="7"/>
  <c r="AI23" i="7" s="1"/>
  <c r="AH392" i="7"/>
  <c r="O392" i="7"/>
  <c r="AI392" i="7" s="1"/>
  <c r="AG520" i="7"/>
  <c r="N520" i="7"/>
  <c r="AH371" i="7"/>
  <c r="O371" i="7"/>
  <c r="AI371" i="7" s="1"/>
  <c r="AG456" i="7"/>
  <c r="N456" i="7"/>
  <c r="AG312" i="7"/>
  <c r="N312" i="7"/>
  <c r="AG400" i="7"/>
  <c r="N400" i="7"/>
  <c r="O858" i="7"/>
  <c r="AI858" i="7" s="1"/>
  <c r="AH858" i="7"/>
  <c r="AH217" i="7"/>
  <c r="O217" i="7"/>
  <c r="AI217" i="7" s="1"/>
  <c r="AH935" i="7"/>
  <c r="O935" i="7"/>
  <c r="AI935" i="7" s="1"/>
  <c r="AG256" i="7"/>
  <c r="N256" i="7"/>
  <c r="AH280" i="7"/>
  <c r="O280" i="7"/>
  <c r="AI280" i="7" s="1"/>
  <c r="AH66" i="7"/>
  <c r="O66" i="7"/>
  <c r="AI66" i="7" s="1"/>
  <c r="AH327" i="7"/>
  <c r="O327" i="7"/>
  <c r="AI327" i="7" s="1"/>
  <c r="AH448" i="7"/>
  <c r="O448" i="7"/>
  <c r="AI448" i="7" s="1"/>
  <c r="O927" i="7"/>
  <c r="AI927" i="7" s="1"/>
  <c r="AH927" i="7"/>
  <c r="AH424" i="7"/>
  <c r="O424" i="7"/>
  <c r="AI424" i="7" s="1"/>
  <c r="AG496" i="7"/>
  <c r="N496" i="7"/>
  <c r="AH304" i="7"/>
  <c r="O304" i="7"/>
  <c r="AI304" i="7" s="1"/>
  <c r="AH248" i="7"/>
  <c r="O248" i="7"/>
  <c r="AI248" i="7" s="1"/>
  <c r="AG82" i="7"/>
  <c r="AG13" i="7" s="1"/>
  <c r="N82" i="7"/>
  <c r="AG376" i="7"/>
  <c r="N376" i="7"/>
  <c r="AG472" i="7"/>
  <c r="N472" i="7"/>
  <c r="AG480" i="7"/>
  <c r="N480" i="7"/>
  <c r="AH574" i="7"/>
  <c r="O574" i="7"/>
  <c r="AI574" i="7" s="1"/>
  <c r="AH360" i="7"/>
  <c r="O360" i="7"/>
  <c r="AI360" i="7" s="1"/>
  <c r="J31" i="16"/>
  <c r="J20" i="16" s="1"/>
  <c r="K30" i="16"/>
  <c r="K31" i="16" s="1"/>
  <c r="K20" i="16" s="1"/>
  <c r="AL11" i="16"/>
  <c r="I37" i="16"/>
  <c r="R13" i="7"/>
  <c r="S386" i="7"/>
  <c r="S146" i="7"/>
  <c r="S962" i="7"/>
  <c r="S1002" i="7"/>
  <c r="S39" i="7"/>
  <c r="S309" i="7"/>
  <c r="S406" i="7"/>
  <c r="S151" i="7"/>
  <c r="S909" i="7"/>
  <c r="S859" i="7"/>
  <c r="S697" i="7"/>
  <c r="S418" i="7"/>
  <c r="S395" i="7"/>
  <c r="S22" i="7"/>
  <c r="S180" i="7"/>
  <c r="S845" i="7"/>
  <c r="S682" i="7"/>
  <c r="S562" i="7"/>
  <c r="R14" i="8"/>
  <c r="S781" i="7"/>
  <c r="S870" i="7"/>
  <c r="S983" i="7"/>
  <c r="S491" i="7"/>
  <c r="S420" i="7"/>
  <c r="S805" i="7"/>
  <c r="S525" i="7"/>
  <c r="S110" i="7"/>
  <c r="S816" i="7"/>
  <c r="S764" i="7"/>
  <c r="S777" i="7"/>
  <c r="S402" i="7"/>
  <c r="S308" i="7"/>
  <c r="S115" i="7"/>
  <c r="S911" i="7"/>
  <c r="S437" i="7"/>
  <c r="S520" i="7"/>
  <c r="S388" i="7"/>
  <c r="S902" i="7"/>
  <c r="S957" i="7"/>
  <c r="S323" i="7"/>
  <c r="S99" i="7"/>
  <c r="S646" i="7"/>
  <c r="S547" i="7"/>
  <c r="S153" i="7"/>
  <c r="S490" i="7"/>
  <c r="S133" i="7"/>
  <c r="S564" i="7"/>
  <c r="S759" i="7"/>
  <c r="S971" i="7"/>
  <c r="S828" i="7"/>
  <c r="S716" i="7"/>
  <c r="S399" i="7"/>
  <c r="S723" i="7"/>
  <c r="S473" i="7"/>
  <c r="S178" i="7"/>
  <c r="S498" i="7"/>
  <c r="S834" i="7"/>
  <c r="S963" i="7"/>
  <c r="S654" i="7"/>
  <c r="S771" i="7"/>
  <c r="S392" i="7"/>
  <c r="S143" i="7"/>
  <c r="S890" i="7"/>
  <c r="S58" i="7"/>
  <c r="S920" i="7"/>
  <c r="S831" i="7"/>
  <c r="S546" i="7"/>
  <c r="S187" i="7"/>
  <c r="S471" i="7"/>
  <c r="S708" i="7"/>
  <c r="S731" i="7"/>
  <c r="S215" i="7"/>
  <c r="S463" i="7"/>
  <c r="S904" i="7"/>
  <c r="S239" i="7"/>
  <c r="S714" i="7"/>
  <c r="S283" i="7"/>
  <c r="S739" i="7"/>
  <c r="R15" i="8"/>
  <c r="S66" i="7"/>
  <c r="S600" i="7"/>
  <c r="S875" i="7"/>
  <c r="S72" i="7"/>
  <c r="S31" i="7"/>
  <c r="S272" i="7"/>
  <c r="S970" i="7"/>
  <c r="S722" i="7"/>
  <c r="S112" i="7"/>
  <c r="S536" i="7"/>
  <c r="S652" i="7"/>
  <c r="S630" i="7"/>
  <c r="S629" i="7"/>
  <c r="S194" i="7"/>
  <c r="S451" i="7"/>
  <c r="S561" i="7"/>
  <c r="S665" i="7"/>
  <c r="S550" i="7"/>
  <c r="S913" i="7"/>
  <c r="S721" i="7"/>
  <c r="S432" i="7"/>
  <c r="S445" i="7"/>
  <c r="S679" i="7"/>
  <c r="S385" i="7"/>
  <c r="S699" i="7"/>
  <c r="S730" i="7"/>
  <c r="S462" i="7"/>
  <c r="S666" i="7"/>
  <c r="S884" i="7"/>
  <c r="S139" i="7"/>
  <c r="S120" i="7"/>
  <c r="S599" i="7"/>
  <c r="S430" i="7"/>
  <c r="S734" i="7"/>
  <c r="S264" i="7"/>
  <c r="S799" i="7"/>
  <c r="S900" i="7"/>
  <c r="S537" i="7"/>
  <c r="S98" i="7"/>
  <c r="S635" i="7"/>
  <c r="S267" i="7"/>
  <c r="S249" i="7"/>
  <c r="S853" i="7"/>
  <c r="S570" i="7"/>
  <c r="S79" i="7"/>
  <c r="S220" i="7"/>
  <c r="S71" i="7"/>
  <c r="S188" i="7"/>
  <c r="S634" i="7"/>
  <c r="S594" i="7"/>
  <c r="S28" i="7"/>
  <c r="S787" i="7"/>
  <c r="S979" i="7"/>
  <c r="S262" i="7"/>
  <c r="S860" i="7"/>
  <c r="S719" i="7"/>
  <c r="S560" i="7"/>
  <c r="S903" i="7"/>
  <c r="S295" i="7"/>
  <c r="S86" i="7"/>
  <c r="S398" i="7"/>
  <c r="S753" i="7"/>
  <c r="S876" i="7"/>
  <c r="S331" i="7"/>
  <c r="S383" i="7"/>
  <c r="S435" i="7"/>
  <c r="S173" i="7"/>
  <c r="S576" i="7"/>
  <c r="S858" i="7"/>
  <c r="S447" i="7"/>
  <c r="S167" i="7"/>
  <c r="S946" i="7"/>
  <c r="S513" i="7"/>
  <c r="S155" i="7"/>
  <c r="S640" i="7"/>
  <c r="S459" i="7"/>
  <c r="S531" i="7"/>
  <c r="S91" i="7"/>
  <c r="S68" i="7"/>
  <c r="S378" i="7"/>
  <c r="S164" i="7"/>
  <c r="S377" i="7"/>
  <c r="S743" i="7"/>
  <c r="S457" i="7"/>
  <c r="S855" i="7"/>
  <c r="S409" i="7"/>
  <c r="S212" i="7"/>
  <c r="S481" i="7"/>
  <c r="S760" i="7"/>
  <c r="S899" i="7"/>
  <c r="S529" i="7"/>
  <c r="S577" i="7"/>
  <c r="S713" i="7"/>
  <c r="S292" i="7"/>
  <c r="S233" i="7"/>
  <c r="S135" i="7"/>
  <c r="S475" i="7"/>
  <c r="S261" i="7"/>
  <c r="S616" i="7"/>
  <c r="S291" i="7"/>
  <c r="S985" i="7"/>
  <c r="S854" i="7"/>
  <c r="S664" i="7"/>
  <c r="S901" i="7"/>
  <c r="S592" i="7"/>
  <c r="S195" i="7"/>
  <c r="S299" i="7"/>
  <c r="S689" i="7"/>
  <c r="S301" i="7"/>
  <c r="S105" i="7"/>
  <c r="S384" i="7"/>
  <c r="S263" i="7"/>
  <c r="S680" i="7"/>
  <c r="S552" i="7"/>
  <c r="S165" i="7"/>
  <c r="S729" i="7"/>
  <c r="S222" i="7"/>
  <c r="S593" i="7"/>
  <c r="S778" i="7"/>
  <c r="S130" i="7"/>
  <c r="S348" i="7"/>
  <c r="S379" i="7"/>
  <c r="S53" i="7"/>
  <c r="S20" i="7"/>
  <c r="S241" i="7"/>
  <c r="S439" i="7"/>
  <c r="S879" i="7"/>
  <c r="S766" i="7"/>
  <c r="S485" i="7"/>
  <c r="S142" i="7"/>
  <c r="S840" i="7"/>
  <c r="S307" i="7"/>
  <c r="S917" i="7"/>
  <c r="S217" i="7"/>
  <c r="S727" i="7"/>
  <c r="S49" i="7"/>
  <c r="S990" i="7"/>
  <c r="S703" i="7"/>
  <c r="S101" i="7"/>
  <c r="S340" i="7"/>
  <c r="S345" i="7"/>
  <c r="S572" i="7"/>
  <c r="S910" i="7"/>
  <c r="S597" i="7"/>
  <c r="S993" i="7"/>
  <c r="S732" i="7"/>
  <c r="S300" i="7"/>
  <c r="S472" i="7"/>
  <c r="S612" i="7"/>
  <c r="S728" i="7"/>
  <c r="S972" i="7"/>
  <c r="S882" i="7"/>
  <c r="S865" i="7"/>
  <c r="S448" i="7"/>
  <c r="S333" i="7"/>
  <c r="S21" i="7"/>
  <c r="S631" i="7"/>
  <c r="S877" i="7"/>
  <c r="S298" i="7"/>
  <c r="S792" i="7"/>
  <c r="S24" i="7"/>
  <c r="S553" i="7"/>
  <c r="S515" i="7"/>
  <c r="S686" i="7"/>
  <c r="S836" i="7"/>
  <c r="L19" i="5"/>
  <c r="S545" i="7"/>
  <c r="S277" i="7"/>
  <c r="S801" i="7"/>
  <c r="S29" i="7"/>
  <c r="S433" i="7"/>
  <c r="S658" i="7"/>
  <c r="S763" i="7"/>
  <c r="S225" i="7"/>
  <c r="S914" i="7"/>
  <c r="S495" i="7"/>
  <c r="S613" i="7"/>
  <c r="S653" i="7"/>
  <c r="S338" i="7"/>
  <c r="S602" i="7"/>
  <c r="S63" i="7"/>
  <c r="S150" i="7"/>
  <c r="S273" i="7"/>
  <c r="S750" i="7"/>
  <c r="S541" i="7"/>
  <c r="S524" i="7"/>
  <c r="S229" i="7"/>
  <c r="S424" i="7"/>
  <c r="S360" i="7"/>
  <c r="S206" i="7"/>
  <c r="S56" i="7"/>
  <c r="S252" i="7"/>
  <c r="S518" i="7"/>
  <c r="S523" i="7"/>
  <c r="S754" i="7"/>
  <c r="S934" i="7"/>
  <c r="S70" i="7"/>
  <c r="S282" i="7"/>
  <c r="S619" i="7"/>
  <c r="S543" i="7"/>
  <c r="S956" i="7"/>
  <c r="S926" i="7"/>
  <c r="S67" i="7"/>
  <c r="S813" i="7"/>
  <c r="S366" i="7"/>
  <c r="S519" i="7"/>
  <c r="S885" i="7"/>
  <c r="S625" i="7"/>
  <c r="S393" i="7"/>
  <c r="S748" i="7"/>
  <c r="S601" i="7"/>
  <c r="S584" i="7"/>
  <c r="S170" i="7"/>
  <c r="S246" i="7"/>
  <c r="S606" i="7"/>
  <c r="S113" i="7"/>
  <c r="S711" i="7"/>
  <c r="S75" i="7"/>
  <c r="S401" i="7"/>
  <c r="S925" i="7"/>
  <c r="S918" i="7"/>
  <c r="S149" i="7"/>
  <c r="S95" i="7"/>
  <c r="S494" i="7"/>
  <c r="S835" i="7"/>
  <c r="S780" i="7"/>
  <c r="S484" i="7"/>
  <c r="S421" i="7"/>
  <c r="S947" i="7"/>
  <c r="S810" i="7"/>
  <c r="S514" i="7"/>
  <c r="S450" i="7"/>
  <c r="S688" i="7"/>
  <c r="S69" i="7"/>
  <c r="S179" i="7"/>
  <c r="S88" i="7"/>
  <c r="S745" i="7"/>
  <c r="S643" i="7"/>
  <c r="S297" i="7"/>
  <c r="S772" i="7"/>
  <c r="S591" i="7"/>
  <c r="S62" i="7"/>
  <c r="S452" i="7"/>
  <c r="S60" i="7"/>
  <c r="S303" i="7"/>
  <c r="S413" i="7"/>
  <c r="S25" i="7"/>
  <c r="S226" i="7"/>
  <c r="S36" i="7"/>
  <c r="S642" i="7"/>
  <c r="S255" i="7"/>
  <c r="S358" i="7"/>
  <c r="S795" i="7"/>
  <c r="S786" i="7"/>
  <c r="S506" i="7"/>
  <c r="S598" i="7"/>
  <c r="S954" i="7"/>
  <c r="S268" i="7"/>
  <c r="S240" i="7"/>
  <c r="S223" i="7"/>
  <c r="S687" i="7"/>
  <c r="S96" i="7"/>
  <c r="S908" i="7"/>
  <c r="S857" i="7"/>
  <c r="S425" i="7"/>
  <c r="S959" i="7"/>
  <c r="S897" i="7"/>
  <c r="S939" i="7"/>
  <c r="S127" i="7"/>
  <c r="S454" i="7"/>
  <c r="S266" i="7"/>
  <c r="S712" i="7"/>
  <c r="S861" i="7"/>
  <c r="S134" i="7"/>
  <c r="S704" i="7"/>
  <c r="S27" i="7"/>
  <c r="S271" i="7"/>
  <c r="S516" i="7"/>
  <c r="S440" i="7"/>
  <c r="S144" i="7"/>
  <c r="S54" i="7"/>
  <c r="S657" i="7"/>
  <c r="S856" i="7"/>
  <c r="S352" i="7"/>
  <c r="S503" i="7"/>
  <c r="S193" i="7"/>
  <c r="S829" i="7"/>
  <c r="S346" i="7"/>
  <c r="S126" i="7"/>
  <c r="S23" i="7"/>
  <c r="S862" i="7"/>
  <c r="S848" i="7"/>
  <c r="S889" i="7"/>
  <c r="S496" i="7"/>
  <c r="S533" i="7"/>
  <c r="S510" i="7"/>
  <c r="S427" i="7"/>
  <c r="S751" i="7"/>
  <c r="S803" i="7"/>
  <c r="S479" i="7"/>
  <c r="S376" i="7"/>
  <c r="S296" i="7"/>
  <c r="S656" i="7"/>
  <c r="S30" i="7"/>
  <c r="S737" i="7"/>
  <c r="S203" i="7"/>
  <c r="S620" i="7"/>
  <c r="S208" i="7"/>
  <c r="S213" i="7"/>
  <c r="S442" i="7"/>
  <c r="S951" i="7"/>
  <c r="S235" i="7"/>
  <c r="S986" i="7"/>
  <c r="S660" i="7"/>
  <c r="S974" i="7"/>
  <c r="S305" i="7"/>
  <c r="S888" i="7"/>
  <c r="S121" i="7"/>
  <c r="S569" i="7"/>
  <c r="S958" i="7"/>
  <c r="S64" i="7"/>
  <c r="S168" i="7"/>
  <c r="S218" i="7"/>
  <c r="S554" i="7"/>
  <c r="S794" i="7"/>
  <c r="S337" i="7"/>
  <c r="S568" i="7"/>
  <c r="S667" i="7"/>
  <c r="S476" i="7"/>
  <c r="S90" i="7"/>
  <c r="S381" i="7"/>
  <c r="S873" i="7"/>
  <c r="S449" i="7"/>
  <c r="S77" i="7"/>
  <c r="S783" i="7"/>
  <c r="S998" i="7"/>
  <c r="S482" i="7"/>
  <c r="S356" i="7"/>
  <c r="S566" i="7"/>
  <c r="S923" i="7"/>
  <c r="S991" i="7"/>
  <c r="S136" i="7"/>
  <c r="S893" i="7"/>
  <c r="S367" i="7"/>
  <c r="S590" i="7"/>
  <c r="S382" i="7"/>
  <c r="S148" i="7"/>
  <c r="S228" i="7"/>
  <c r="S161" i="7"/>
  <c r="S953" i="7"/>
  <c r="S662" i="7"/>
  <c r="S583" i="7"/>
  <c r="S825" i="7"/>
  <c r="S265" i="7"/>
  <c r="S493" i="7"/>
  <c r="S706" i="7"/>
  <c r="S365" i="7"/>
  <c r="S578" i="7"/>
  <c r="S443" i="7"/>
  <c r="S114" i="7"/>
  <c r="S488" i="7"/>
  <c r="S725" i="7"/>
  <c r="S89" i="7"/>
  <c r="S936" i="7"/>
  <c r="S559" i="7"/>
  <c r="S798" i="7"/>
  <c r="S318" i="7"/>
  <c r="S950" i="7"/>
  <c r="S942" i="7"/>
  <c r="S84" i="7"/>
  <c r="S749" i="7"/>
  <c r="S668" i="7"/>
  <c r="S129" i="7"/>
  <c r="S966" i="7"/>
  <c r="S605" i="7"/>
  <c r="S842" i="7"/>
  <c r="S932" i="7"/>
  <c r="S186" i="7"/>
  <c r="S595" i="7"/>
  <c r="S975" i="7"/>
  <c r="S698" i="7"/>
  <c r="S137" i="7"/>
  <c r="S557" i="7"/>
  <c r="S74" i="7"/>
  <c r="S417" i="7"/>
  <c r="S692" i="7"/>
  <c r="S700" i="7"/>
  <c r="S912" i="7"/>
  <c r="S988" i="7"/>
  <c r="S419" i="7"/>
  <c r="S693" i="7"/>
  <c r="S250" i="7"/>
  <c r="S102" i="7"/>
  <c r="S838" i="7"/>
  <c r="S375" i="7"/>
  <c r="S992" i="7"/>
  <c r="S548" i="7"/>
  <c r="S608" i="7"/>
  <c r="S819" i="7"/>
  <c r="S833" i="7"/>
  <c r="S871" i="7"/>
  <c r="S364" i="7"/>
  <c r="S978" i="7"/>
  <c r="S655" i="7"/>
  <c r="S42" i="7"/>
  <c r="S294" i="7"/>
  <c r="S444" i="7"/>
  <c r="S230" i="7"/>
  <c r="S995" i="7"/>
  <c r="S329" i="7"/>
  <c r="S123" i="7"/>
  <c r="S800" i="7"/>
  <c r="S116" i="7"/>
  <c r="S822" i="7"/>
  <c r="S891" i="7"/>
  <c r="S707" i="7"/>
  <c r="S431" i="7"/>
  <c r="S549" i="7"/>
  <c r="S886" i="7"/>
  <c r="S423" i="7"/>
  <c r="S878" i="7"/>
  <c r="S694" i="7"/>
  <c r="S678" i="7"/>
  <c r="S370" i="7"/>
  <c r="S334" i="7"/>
  <c r="S847" i="7"/>
  <c r="S389" i="7"/>
  <c r="S422" i="7"/>
  <c r="S509" i="7"/>
  <c r="S106" i="7"/>
  <c r="S774" i="7"/>
  <c r="S741" i="7"/>
  <c r="S522" i="7"/>
  <c r="S81" i="7"/>
  <c r="S989" i="7"/>
  <c r="S791" i="7"/>
  <c r="S93" i="7"/>
  <c r="S887" i="7"/>
  <c r="S769" i="7"/>
  <c r="S78" i="7"/>
  <c r="S310" i="7"/>
  <c r="S505" i="7"/>
  <c r="S610" i="7"/>
  <c r="S501" i="7"/>
  <c r="S964" i="7"/>
  <c r="S637" i="7"/>
  <c r="S104" i="7"/>
  <c r="S319" i="7"/>
  <c r="S257" i="7"/>
  <c r="S175" i="7"/>
  <c r="S400" i="7"/>
  <c r="S961" i="7"/>
  <c r="S977" i="7"/>
  <c r="S288" i="7"/>
  <c r="S768" i="7"/>
  <c r="S359" i="7"/>
  <c r="S779" i="7"/>
  <c r="S221" i="7"/>
  <c r="S670" i="7"/>
  <c r="S746" i="7"/>
  <c r="S752" i="7"/>
  <c r="S755" i="7"/>
  <c r="S131" i="7"/>
  <c r="S720" i="7"/>
  <c r="S702" i="7"/>
  <c r="S224" i="7"/>
  <c r="S677" i="7"/>
  <c r="S960" i="7"/>
  <c r="S574" i="7"/>
  <c r="S32" i="7"/>
  <c r="S852" i="7"/>
  <c r="S930" i="7"/>
  <c r="S788" i="7"/>
  <c r="S285" i="7"/>
  <c r="S684" i="7"/>
  <c r="S651" i="7"/>
  <c r="S489" i="7"/>
  <c r="S486" i="7"/>
  <c r="S210" i="7"/>
  <c r="S184" i="7"/>
  <c r="S245" i="7"/>
  <c r="S117" i="7"/>
  <c r="S76" i="7"/>
  <c r="S927" i="7"/>
  <c r="S981" i="7"/>
  <c r="S57" i="7"/>
  <c r="S872" i="7"/>
  <c r="S611" i="7"/>
  <c r="S111" i="7"/>
  <c r="S579" i="7"/>
  <c r="S260" i="7"/>
  <c r="S589" i="7"/>
  <c r="S776" i="7"/>
  <c r="S335" i="7"/>
  <c r="S940" i="7"/>
  <c r="S284" i="7"/>
  <c r="S336" i="7"/>
  <c r="S278" i="7"/>
  <c r="S281" i="7"/>
  <c r="S313" i="7"/>
  <c r="S26" i="7"/>
  <c r="S52" i="7"/>
  <c r="S204" i="7"/>
  <c r="S735" i="7"/>
  <c r="S275" i="7"/>
  <c r="S690" i="7"/>
  <c r="S259" i="7"/>
  <c r="S125" i="7"/>
  <c r="S92" i="7"/>
  <c r="S626" i="7"/>
  <c r="S807" i="7"/>
  <c r="S320" i="7"/>
  <c r="S551" i="7"/>
  <c r="S43" i="7"/>
  <c r="S815" i="7"/>
  <c r="S898" i="7"/>
  <c r="S540" i="7"/>
  <c r="S87" i="7"/>
  <c r="S254" i="7"/>
  <c r="S166" i="7"/>
  <c r="S219" i="7"/>
  <c r="S811" i="7"/>
  <c r="S941" i="7"/>
  <c r="S802" i="7"/>
  <c r="S603" i="7"/>
  <c r="S673" i="7"/>
  <c r="S407" i="7"/>
  <c r="S354" i="7"/>
  <c r="S396" i="7"/>
  <c r="S987" i="7"/>
  <c r="S372" i="7"/>
  <c r="S461" i="7"/>
  <c r="S38" i="7"/>
  <c r="S55" i="7"/>
  <c r="S353" i="7"/>
  <c r="S177" i="7"/>
  <c r="S350" i="7"/>
  <c r="S347" i="7"/>
  <c r="S867" i="7"/>
  <c r="S316" i="7"/>
  <c r="S243" i="7"/>
  <c r="S82" i="7"/>
  <c r="S269" i="7"/>
  <c r="S290" i="7"/>
  <c r="S183" i="7"/>
  <c r="S938" i="7"/>
  <c r="S669" i="7"/>
  <c r="S456" i="7"/>
  <c r="S483" i="7"/>
  <c r="S119" i="7"/>
  <c r="S50" i="7"/>
  <c r="S617" i="7"/>
  <c r="S846" i="7"/>
  <c r="S349" i="7"/>
  <c r="S416" i="7"/>
  <c r="S718" i="7"/>
  <c r="S500" i="7"/>
  <c r="S638" i="7"/>
  <c r="S302" i="7"/>
  <c r="S83" i="7"/>
  <c r="S196" i="7"/>
  <c r="S511" i="7"/>
  <c r="S580" i="7"/>
  <c r="S558" i="7"/>
  <c r="S757" i="7"/>
  <c r="S387" i="7"/>
  <c r="S830" i="7"/>
  <c r="S649" i="7"/>
  <c r="S466" i="7"/>
  <c r="S663" i="7"/>
  <c r="S740" i="7"/>
  <c r="S841" i="7"/>
  <c r="S171" i="7"/>
  <c r="S672" i="7"/>
  <c r="S152" i="7"/>
  <c r="S627" i="7"/>
  <c r="S251" i="7"/>
  <c r="S470" i="7"/>
  <c r="S390" i="7"/>
  <c r="S733" i="7"/>
  <c r="S622" i="7"/>
  <c r="S147" i="7"/>
  <c r="S821" i="7"/>
  <c r="S573" i="7"/>
  <c r="S832" i="7"/>
  <c r="S132" i="7"/>
  <c r="S826" i="7"/>
  <c r="S709" i="7"/>
  <c r="S209" i="7"/>
  <c r="S937" i="7"/>
  <c r="S47" i="7"/>
  <c r="S80" i="7"/>
  <c r="S231" i="7"/>
  <c r="S765" i="7"/>
  <c r="S118" i="7"/>
  <c r="S172" i="7"/>
  <c r="S517" i="7"/>
  <c r="S575" i="7"/>
  <c r="S916" i="7"/>
  <c r="S286" i="7"/>
  <c r="S952" i="7"/>
  <c r="S844" i="7"/>
  <c r="S581" i="7"/>
  <c r="S162" i="7"/>
  <c r="S216" i="7"/>
  <c r="S176" i="7"/>
  <c r="S921" i="7"/>
  <c r="S474" i="7"/>
  <c r="S949" i="7"/>
  <c r="S973" i="7"/>
  <c r="S695" i="7"/>
  <c r="S508" i="7"/>
  <c r="S339" i="7"/>
  <c r="S851" i="7"/>
  <c r="S744" i="7"/>
  <c r="S647" i="7"/>
  <c r="S236" i="7"/>
  <c r="S344" i="7"/>
  <c r="S59" i="7"/>
  <c r="S497" i="7"/>
  <c r="S685" i="7"/>
  <c r="S373" i="7"/>
  <c r="S394" i="7"/>
  <c r="S45" i="7"/>
  <c r="S40" i="7"/>
  <c r="S775" i="7"/>
  <c r="S156" i="7"/>
  <c r="S361" i="7"/>
  <c r="S138" i="7"/>
  <c r="S293" i="7"/>
  <c r="S843" i="7"/>
  <c r="S343" i="7"/>
  <c r="S809" i="7"/>
  <c r="S317" i="7"/>
  <c r="S332" i="7"/>
  <c r="S639" i="7"/>
  <c r="S41" i="7"/>
  <c r="S44" i="7"/>
  <c r="S675" i="7"/>
  <c r="S141" i="7"/>
  <c r="S683" i="7"/>
  <c r="S785" i="7"/>
  <c r="S410" i="7"/>
  <c r="S174" i="7"/>
  <c r="S415" i="7"/>
  <c r="S211" i="7"/>
  <c r="S582" i="7"/>
  <c r="S762" i="7"/>
  <c r="S100" i="7"/>
  <c r="S782" i="7"/>
  <c r="S659" i="7"/>
  <c r="S526" i="7"/>
  <c r="S621" i="7"/>
  <c r="S467" i="7"/>
  <c r="S894" i="7"/>
  <c r="S929" i="7"/>
  <c r="S645" i="7"/>
  <c r="S905" i="7"/>
  <c r="S863" i="7"/>
  <c r="S837" i="7"/>
  <c r="S632" i="7"/>
  <c r="S818" i="7"/>
  <c r="S107" i="7"/>
  <c r="S896" i="7"/>
  <c r="S850" i="7"/>
  <c r="S868" i="7"/>
  <c r="S34" i="7"/>
  <c r="S124" i="7"/>
  <c r="S280" i="7"/>
  <c r="S869" i="7"/>
  <c r="S197" i="7"/>
  <c r="S674" i="7"/>
  <c r="S585" i="7"/>
  <c r="S796" i="7"/>
  <c r="S793" i="7"/>
  <c r="S237" i="7"/>
  <c r="S480" i="7"/>
  <c r="S650" i="7"/>
  <c r="S849" i="7"/>
  <c r="S258" i="7"/>
  <c r="S624" i="7"/>
  <c r="S169" i="7"/>
  <c r="S315" i="7"/>
  <c r="S980" i="7"/>
  <c r="S827" i="7"/>
  <c r="S189" i="7"/>
  <c r="S304" i="7"/>
  <c r="S287" i="7"/>
  <c r="S185" i="7"/>
  <c r="S587" i="7"/>
  <c r="S1000" i="7"/>
  <c r="S478" i="7"/>
  <c r="S824" i="7"/>
  <c r="S565" i="7"/>
  <c r="S614" i="7"/>
  <c r="S322" i="7"/>
  <c r="S681" i="7"/>
  <c r="S544" i="7"/>
  <c r="S724" i="7"/>
  <c r="S922" i="7"/>
  <c r="S944" i="7"/>
  <c r="S527" i="7"/>
  <c r="S328" i="7"/>
  <c r="S628" i="7"/>
  <c r="S342" i="7"/>
  <c r="S676" i="7"/>
  <c r="S502" i="7"/>
  <c r="S636" i="7"/>
  <c r="S191" i="7"/>
  <c r="S46" i="7"/>
  <c r="S994" i="7"/>
  <c r="S644" i="7"/>
  <c r="S880" i="7"/>
  <c r="S955" i="7"/>
  <c r="S327" i="7"/>
  <c r="S883" i="7"/>
  <c r="S374" i="7"/>
  <c r="S411" i="7"/>
  <c r="S227" i="7"/>
  <c r="S247" i="7"/>
  <c r="S362" i="7"/>
  <c r="S820" i="7"/>
  <c r="S915" i="7"/>
  <c r="S615" i="7"/>
  <c r="S924" i="7"/>
  <c r="S812" i="7"/>
  <c r="S369" i="7"/>
  <c r="S408" i="7"/>
  <c r="S701" i="7"/>
  <c r="S33" i="7"/>
  <c r="S532" i="7"/>
  <c r="S276" i="7"/>
  <c r="S967" i="7"/>
  <c r="S234" i="7"/>
  <c r="S817" i="7"/>
  <c r="S919" i="7"/>
  <c r="S182" i="7"/>
  <c r="S542" i="7"/>
  <c r="S324" i="7"/>
  <c r="S330" i="7"/>
  <c r="S767" i="7"/>
  <c r="S943" i="7"/>
  <c r="S965" i="7"/>
  <c r="S906" i="7"/>
  <c r="S521" i="7"/>
  <c r="S528" i="7"/>
  <c r="S192" i="7"/>
  <c r="S201" i="7"/>
  <c r="S403" i="7"/>
  <c r="S311" i="7"/>
  <c r="S154" i="7"/>
  <c r="S355" i="7"/>
  <c r="S492" i="7"/>
  <c r="S512" i="7"/>
  <c r="S1001" i="7"/>
  <c r="S253" i="7"/>
  <c r="S436" i="7"/>
  <c r="S468" i="7"/>
  <c r="S363" i="7"/>
  <c r="S892" i="7"/>
  <c r="S696" i="7"/>
  <c r="S933" i="7"/>
  <c r="S256" i="7"/>
  <c r="S790" i="7"/>
  <c r="S982" i="7"/>
  <c r="S571" i="7"/>
  <c r="S274" i="7"/>
  <c r="S371" i="7"/>
  <c r="S128" i="7"/>
  <c r="S736" i="7"/>
  <c r="S391" i="7"/>
  <c r="S412" i="7"/>
  <c r="S555" i="7"/>
  <c r="S773" i="7"/>
  <c r="S648" i="7"/>
  <c r="S469" i="7"/>
  <c r="S738" i="7"/>
  <c r="S458" i="7"/>
  <c r="S429" i="7"/>
  <c r="S380" i="7"/>
  <c r="S895" i="7"/>
  <c r="S122" i="7"/>
  <c r="S314" i="7"/>
  <c r="S984" i="7"/>
  <c r="S538" i="7"/>
  <c r="S205" i="7"/>
  <c r="S357" i="7"/>
  <c r="S784" i="7"/>
  <c r="S499" i="7"/>
  <c r="S487" i="7"/>
  <c r="S434" i="7"/>
  <c r="S969" i="7"/>
  <c r="S477" i="7"/>
  <c r="S248" i="7"/>
  <c r="S756" i="7"/>
  <c r="S907" i="7"/>
  <c r="S797" i="7"/>
  <c r="S414" i="7"/>
  <c r="S556" i="7"/>
  <c r="S633" i="7"/>
  <c r="S789" i="7"/>
  <c r="S181" i="7"/>
  <c r="S270" i="7"/>
  <c r="S214" i="7"/>
  <c r="S312" i="7"/>
  <c r="S770" i="7"/>
  <c r="S530" i="7"/>
  <c r="S596" i="7"/>
  <c r="S103" i="7"/>
  <c r="S306" i="7"/>
  <c r="S747" i="7"/>
  <c r="S618" i="7"/>
  <c r="S563" i="7"/>
  <c r="S108" i="7"/>
  <c r="S758" i="7"/>
  <c r="S199" i="7"/>
  <c r="S200" i="7"/>
  <c r="S279" i="7"/>
  <c r="S586" i="7"/>
  <c r="S51" i="7"/>
  <c r="S158" i="7"/>
  <c r="S999" i="7"/>
  <c r="S35" i="7"/>
  <c r="S65" i="7"/>
  <c r="S85" i="7"/>
  <c r="S405" i="7"/>
  <c r="S742" i="7"/>
  <c r="S705" i="7"/>
  <c r="S368" i="7"/>
  <c r="S814" i="7"/>
  <c r="S48" i="7"/>
  <c r="S641" i="7"/>
  <c r="S428" i="7"/>
  <c r="S160" i="7"/>
  <c r="S948" i="7"/>
  <c r="S202" i="7"/>
  <c r="S446" i="7"/>
  <c r="S609" i="7"/>
  <c r="S534" i="7"/>
  <c r="S464" i="7"/>
  <c r="S61" i="7"/>
  <c r="S326" i="7"/>
  <c r="S198" i="7"/>
  <c r="S73" i="7"/>
  <c r="S567" i="7"/>
  <c r="S968" i="7"/>
  <c r="S190" i="7"/>
  <c r="S504" i="7"/>
  <c r="S242" i="7"/>
  <c r="S874" i="7"/>
  <c r="S453" i="7"/>
  <c r="S588" i="7"/>
  <c r="S804" i="7"/>
  <c r="S441" i="7"/>
  <c r="S866" i="7"/>
  <c r="S761" i="7"/>
  <c r="S321" i="7"/>
  <c r="S404" i="7"/>
  <c r="S823" i="7"/>
  <c r="S945" i="7"/>
  <c r="S808" i="7"/>
  <c r="S232" i="7"/>
  <c r="S717" i="7"/>
  <c r="S289" i="7"/>
  <c r="S931" i="7"/>
  <c r="S159" i="7"/>
  <c r="S726" i="7"/>
  <c r="S397" i="7"/>
  <c r="S839" i="7"/>
  <c r="S535" i="7"/>
  <c r="S996" i="7"/>
  <c r="S238" i="7"/>
  <c r="S539" i="7"/>
  <c r="S97" i="7"/>
  <c r="S806" i="7"/>
  <c r="S607" i="7"/>
  <c r="S928" i="7"/>
  <c r="S864" i="7"/>
  <c r="S507" i="7"/>
  <c r="S351" i="7"/>
  <c r="S207" i="7"/>
  <c r="S715" i="7"/>
  <c r="S244" i="7"/>
  <c r="S37" i="7"/>
  <c r="S426" i="7"/>
  <c r="S94" i="7"/>
  <c r="S325" i="7"/>
  <c r="S460" i="7"/>
  <c r="S438" i="7"/>
  <c r="S671" i="7"/>
  <c r="S140" i="7"/>
  <c r="S109" i="7"/>
  <c r="S465" i="7"/>
  <c r="S935" i="7"/>
  <c r="S604" i="7"/>
  <c r="S661" i="7"/>
  <c r="S691" i="7"/>
  <c r="S881" i="7"/>
  <c r="S976" i="7"/>
  <c r="S341" i="7"/>
  <c r="S623" i="7"/>
  <c r="S157" i="7"/>
  <c r="S455" i="7"/>
  <c r="S145" i="7"/>
  <c r="S710" i="7"/>
  <c r="S163" i="7"/>
  <c r="S997" i="7"/>
  <c r="Q13" i="7"/>
  <c r="L28" i="5"/>
  <c r="L17" i="5"/>
  <c r="J13" i="5"/>
  <c r="J14" i="5"/>
  <c r="J15" i="5"/>
  <c r="K15" i="5"/>
  <c r="K14" i="5"/>
  <c r="K13" i="5"/>
  <c r="AI20" i="7"/>
  <c r="N12" i="7"/>
  <c r="Y12" i="7"/>
  <c r="AG12" i="7" s="1"/>
  <c r="N19" i="7"/>
  <c r="P16" i="14"/>
  <c r="K8" i="16"/>
  <c r="AN8" i="16" s="1"/>
  <c r="AM8" i="16"/>
  <c r="H13" i="8" l="1"/>
  <c r="R13" i="8"/>
  <c r="AH464" i="7"/>
  <c r="O464" i="7"/>
  <c r="AI464" i="7" s="1"/>
  <c r="AH368" i="7"/>
  <c r="O368" i="7"/>
  <c r="AI368" i="7" s="1"/>
  <c r="AH472" i="7"/>
  <c r="O472" i="7"/>
  <c r="AI472" i="7" s="1"/>
  <c r="AH256" i="7"/>
  <c r="O256" i="7"/>
  <c r="AI256" i="7" s="1"/>
  <c r="O400" i="7"/>
  <c r="AI400" i="7" s="1"/>
  <c r="AH400" i="7"/>
  <c r="AH520" i="7"/>
  <c r="O520" i="7"/>
  <c r="AI520" i="7" s="1"/>
  <c r="AH232" i="7"/>
  <c r="O232" i="7"/>
  <c r="AI232" i="7" s="1"/>
  <c r="AH440" i="7"/>
  <c r="O440" i="7"/>
  <c r="AI440" i="7" s="1"/>
  <c r="AH480" i="7"/>
  <c r="O480" i="7"/>
  <c r="AI480" i="7" s="1"/>
  <c r="AH376" i="7"/>
  <c r="O376" i="7"/>
  <c r="AI376" i="7" s="1"/>
  <c r="AH496" i="7"/>
  <c r="O496" i="7"/>
  <c r="AI496" i="7" s="1"/>
  <c r="AH312" i="7"/>
  <c r="O312" i="7"/>
  <c r="AI312" i="7" s="1"/>
  <c r="AH296" i="7"/>
  <c r="O296" i="7"/>
  <c r="AI296" i="7" s="1"/>
  <c r="AH336" i="7"/>
  <c r="O336" i="7"/>
  <c r="AI336" i="7" s="1"/>
  <c r="AH416" i="7"/>
  <c r="O416" i="7"/>
  <c r="AI416" i="7" s="1"/>
  <c r="AH408" i="7"/>
  <c r="O408" i="7"/>
  <c r="AI408" i="7" s="1"/>
  <c r="AH82" i="7"/>
  <c r="AH13" i="7" s="1"/>
  <c r="O82" i="7"/>
  <c r="N13" i="7"/>
  <c r="AH456" i="7"/>
  <c r="O456" i="7"/>
  <c r="AI456" i="7" s="1"/>
  <c r="AH512" i="7"/>
  <c r="O512" i="7"/>
  <c r="AI512" i="7" s="1"/>
  <c r="J16" i="5"/>
  <c r="J18" i="5" s="1"/>
  <c r="J20" i="5" s="1"/>
  <c r="P12" i="8" s="1"/>
  <c r="P17" i="8" s="1"/>
  <c r="K16" i="5"/>
  <c r="K18" i="5" s="1"/>
  <c r="K20" i="5" s="1"/>
  <c r="G12" i="8" s="1"/>
  <c r="G17" i="8" s="1"/>
  <c r="AM11" i="16"/>
  <c r="J37" i="16"/>
  <c r="AN11" i="16"/>
  <c r="K37" i="16"/>
  <c r="L14" i="5"/>
  <c r="L13" i="5"/>
  <c r="L15" i="5"/>
  <c r="M17" i="5"/>
  <c r="M28" i="5"/>
  <c r="T97" i="7"/>
  <c r="T317" i="7"/>
  <c r="T780" i="7"/>
  <c r="S14" i="8"/>
  <c r="T652" i="7"/>
  <c r="T989" i="7"/>
  <c r="T178" i="7"/>
  <c r="T943" i="7"/>
  <c r="T986" i="7"/>
  <c r="T522" i="7"/>
  <c r="T933" i="7"/>
  <c r="T894" i="7"/>
  <c r="T50" i="7"/>
  <c r="T518" i="7"/>
  <c r="T639" i="7"/>
  <c r="T437" i="7"/>
  <c r="T367" i="7"/>
  <c r="T857" i="7"/>
  <c r="T458" i="7"/>
  <c r="T472" i="7"/>
  <c r="T546" i="7"/>
  <c r="T81" i="7"/>
  <c r="T909" i="7"/>
  <c r="T644" i="7"/>
  <c r="T130" i="7"/>
  <c r="T245" i="7"/>
  <c r="T867" i="7"/>
  <c r="T365" i="7"/>
  <c r="T287" i="7"/>
  <c r="T946" i="7"/>
  <c r="T434" i="7"/>
  <c r="T802" i="7"/>
  <c r="T468" i="7"/>
  <c r="T581" i="7"/>
  <c r="T450" i="7"/>
  <c r="T751" i="7"/>
  <c r="T35" i="7"/>
  <c r="T263" i="7"/>
  <c r="T316" i="7"/>
  <c r="T662" i="7"/>
  <c r="T760" i="7"/>
  <c r="T672" i="7"/>
  <c r="T971" i="7"/>
  <c r="T717" i="7"/>
  <c r="T821" i="7"/>
  <c r="T113" i="7"/>
  <c r="T349" i="7"/>
  <c r="T888" i="7"/>
  <c r="T892" i="7"/>
  <c r="T89" i="7"/>
  <c r="T710" i="7"/>
  <c r="T735" i="7"/>
  <c r="T149" i="7"/>
  <c r="T223" i="7"/>
  <c r="T55" i="7"/>
  <c r="T374" i="7"/>
  <c r="T725" i="7"/>
  <c r="T895" i="7"/>
  <c r="T466" i="7"/>
  <c r="T379" i="7"/>
  <c r="T60" i="7"/>
  <c r="T41" i="7"/>
  <c r="T654" i="7"/>
  <c r="T665" i="7"/>
  <c r="T708" i="7"/>
  <c r="T208" i="7"/>
  <c r="T475" i="7"/>
  <c r="T411" i="7"/>
  <c r="T37" i="7"/>
  <c r="T47" i="7"/>
  <c r="T259" i="7"/>
  <c r="T649" i="7"/>
  <c r="T906" i="7"/>
  <c r="T620" i="7"/>
  <c r="T369" i="7"/>
  <c r="T57" i="7"/>
  <c r="T562" i="7"/>
  <c r="T93" i="7"/>
  <c r="T38" i="7"/>
  <c r="T809" i="7"/>
  <c r="T787" i="7"/>
  <c r="T790" i="7"/>
  <c r="T771" i="7"/>
  <c r="T448" i="7"/>
  <c r="T502" i="7"/>
  <c r="T83" i="7"/>
  <c r="T160" i="7"/>
  <c r="T492" i="7"/>
  <c r="T420" i="7"/>
  <c r="T187" i="7"/>
  <c r="T997" i="7"/>
  <c r="T360" i="7"/>
  <c r="T433" i="7"/>
  <c r="T377" i="7"/>
  <c r="T371" i="7"/>
  <c r="T948" i="7"/>
  <c r="T384" i="7"/>
  <c r="T949" i="7"/>
  <c r="T348" i="7"/>
  <c r="T959" i="7"/>
  <c r="T351" i="7"/>
  <c r="T314" i="7"/>
  <c r="T855" i="7"/>
  <c r="T849" i="7"/>
  <c r="T432" i="7"/>
  <c r="T445" i="7"/>
  <c r="T169" i="7"/>
  <c r="T214" i="7"/>
  <c r="T869" i="7"/>
  <c r="T39" i="7"/>
  <c r="T453" i="7"/>
  <c r="T671" i="7"/>
  <c r="T239" i="7"/>
  <c r="T537" i="7"/>
  <c r="T167" i="7"/>
  <c r="T96" i="7"/>
  <c r="T355" i="7"/>
  <c r="T547" i="7"/>
  <c r="T694" i="7"/>
  <c r="T583" i="7"/>
  <c r="T194" i="7"/>
  <c r="T173" i="7"/>
  <c r="T190" i="7"/>
  <c r="T1002" i="7"/>
  <c r="T932" i="7"/>
  <c r="T402" i="7"/>
  <c r="T838" i="7"/>
  <c r="T1000" i="7"/>
  <c r="T788" i="7"/>
  <c r="T973" i="7"/>
  <c r="T485" i="7"/>
  <c r="T129" i="7"/>
  <c r="T558" i="7"/>
  <c r="T122" i="7"/>
  <c r="T86" i="7"/>
  <c r="T165" i="7"/>
  <c r="T216" i="7"/>
  <c r="T582" i="7"/>
  <c r="T657" i="7"/>
  <c r="T103" i="7"/>
  <c r="T43" i="7"/>
  <c r="T339" i="7"/>
  <c r="T92" i="7"/>
  <c r="M19" i="5"/>
  <c r="T553" i="7"/>
  <c r="T26" i="7"/>
  <c r="T64" i="7"/>
  <c r="T950" i="7"/>
  <c r="T588" i="7"/>
  <c r="T51" i="7"/>
  <c r="T764" i="7"/>
  <c r="T709" i="7"/>
  <c r="T656" i="7"/>
  <c r="T483" i="7"/>
  <c r="T428" i="7"/>
  <c r="T258" i="7"/>
  <c r="T188" i="7"/>
  <c r="T817" i="7"/>
  <c r="T814" i="7"/>
  <c r="T815" i="7"/>
  <c r="T860" i="7"/>
  <c r="T224" i="7"/>
  <c r="T419" i="7"/>
  <c r="T681" i="7"/>
  <c r="T897" i="7"/>
  <c r="T930" i="7"/>
  <c r="T61" i="7"/>
  <c r="T541" i="7"/>
  <c r="T674" i="7"/>
  <c r="T718" i="7"/>
  <c r="T864" i="7"/>
  <c r="T931" i="7"/>
  <c r="T476" i="7"/>
  <c r="T159" i="7"/>
  <c r="T590" i="7"/>
  <c r="T852" i="7"/>
  <c r="T549" i="7"/>
  <c r="T482" i="7"/>
  <c r="T680" i="7"/>
  <c r="T246" i="7"/>
  <c r="T846" i="7"/>
  <c r="T454" i="7"/>
  <c r="T326" i="7"/>
  <c r="T617" i="7"/>
  <c r="T542" i="7"/>
  <c r="T714" i="7"/>
  <c r="T280" i="7"/>
  <c r="T969" i="7"/>
  <c r="T637" i="7"/>
  <c r="T227" i="7"/>
  <c r="T729" i="7"/>
  <c r="T491" i="7"/>
  <c r="T460" i="7"/>
  <c r="T495" i="7"/>
  <c r="T363" i="7"/>
  <c r="T139" i="7"/>
  <c r="T52" i="7"/>
  <c r="T436" i="7"/>
  <c r="T229" i="7"/>
  <c r="T720" i="7"/>
  <c r="T552" i="7"/>
  <c r="T308" i="7"/>
  <c r="T135" i="7"/>
  <c r="T119" i="7"/>
  <c r="T758" i="7"/>
  <c r="T544" i="7"/>
  <c r="T800" i="7"/>
  <c r="T378" i="7"/>
  <c r="T49" i="7"/>
  <c r="T114" i="7"/>
  <c r="T902" i="7"/>
  <c r="T25" i="7"/>
  <c r="T678" i="7"/>
  <c r="T346" i="7"/>
  <c r="T95" i="7"/>
  <c r="T115" i="7"/>
  <c r="T774" i="7"/>
  <c r="T726" i="7"/>
  <c r="T711" i="7"/>
  <c r="T575" i="7"/>
  <c r="T141" i="7"/>
  <c r="T138" i="7"/>
  <c r="T826" i="7"/>
  <c r="T626" i="7"/>
  <c r="T524" i="7"/>
  <c r="T256" i="7"/>
  <c r="T265" i="7"/>
  <c r="T835" i="7"/>
  <c r="T69" i="7"/>
  <c r="T470" i="7"/>
  <c r="T197" i="7"/>
  <c r="T505" i="7"/>
  <c r="T605" i="7"/>
  <c r="T390" i="7"/>
  <c r="T772" i="7"/>
  <c r="T754" i="7"/>
  <c r="T606" i="7"/>
  <c r="T769" i="7"/>
  <c r="T723" i="7"/>
  <c r="T297" i="7"/>
  <c r="T686" i="7"/>
  <c r="T132" i="7"/>
  <c r="T137" i="7"/>
  <c r="T192" i="7"/>
  <c r="T231" i="7"/>
  <c r="T548" i="7"/>
  <c r="T469" i="7"/>
  <c r="T749" i="7"/>
  <c r="T966" i="7"/>
  <c r="T172" i="7"/>
  <c r="T610" i="7"/>
  <c r="T477" i="7"/>
  <c r="T638" i="7"/>
  <c r="T829" i="7"/>
  <c r="T520" i="7"/>
  <c r="T840" i="7"/>
  <c r="T845" i="7"/>
  <c r="T217" i="7"/>
  <c r="T789" i="7"/>
  <c r="T148" i="7"/>
  <c r="T232" i="7"/>
  <c r="T683" i="7"/>
  <c r="T896" i="7"/>
  <c r="T336" i="7"/>
  <c r="T320" i="7"/>
  <c r="T203" i="7"/>
  <c r="T124" i="7"/>
  <c r="T551" i="7"/>
  <c r="T861" i="7"/>
  <c r="T844" i="7"/>
  <c r="T451" i="7"/>
  <c r="T391" i="7"/>
  <c r="T593" i="7"/>
  <c r="T220" i="7"/>
  <c r="T319" i="7"/>
  <c r="T486" i="7"/>
  <c r="T500" i="7"/>
  <c r="T387" i="7"/>
  <c r="T479" i="7"/>
  <c r="T529" i="7"/>
  <c r="T873" i="7"/>
  <c r="T584" i="7"/>
  <c r="T561" i="7"/>
  <c r="T202" i="7"/>
  <c r="T679" i="7"/>
  <c r="T253" i="7"/>
  <c r="T503" i="7"/>
  <c r="T279" i="7"/>
  <c r="T329" i="7"/>
  <c r="T131" i="7"/>
  <c r="T87" i="7"/>
  <c r="T267" i="7"/>
  <c r="T150" i="7"/>
  <c r="T151" i="7"/>
  <c r="T431" i="7"/>
  <c r="T161" i="7"/>
  <c r="T999" i="7"/>
  <c r="T46" i="7"/>
  <c r="T318" i="7"/>
  <c r="T125" i="7"/>
  <c r="T157" i="7"/>
  <c r="T107" i="7"/>
  <c r="T493" i="7"/>
  <c r="T370" i="7"/>
  <c r="T430" i="7"/>
  <c r="T979" i="7"/>
  <c r="T616" i="7"/>
  <c r="T427" i="7"/>
  <c r="T406" i="7"/>
  <c r="T393" i="7"/>
  <c r="T275" i="7"/>
  <c r="T73" i="7"/>
  <c r="T82" i="7"/>
  <c r="T688" i="7"/>
  <c r="T968" i="7"/>
  <c r="T413" i="7"/>
  <c r="T898" i="7"/>
  <c r="T145" i="7"/>
  <c r="T337" i="7"/>
  <c r="T218" i="7"/>
  <c r="T669" i="7"/>
  <c r="T746" i="7"/>
  <c r="T885" i="7"/>
  <c r="T600" i="7"/>
  <c r="T421" i="7"/>
  <c r="T953" i="7"/>
  <c r="T423" i="7"/>
  <c r="T768" i="7"/>
  <c r="T742" i="7"/>
  <c r="T926" i="7"/>
  <c r="T990" i="7"/>
  <c r="T900" i="7"/>
  <c r="T247" i="7"/>
  <c r="T779" i="7"/>
  <c r="T795" i="7"/>
  <c r="T512" i="7"/>
  <c r="T570" i="7"/>
  <c r="T947" i="7"/>
  <c r="T330" i="7"/>
  <c r="T112" i="7"/>
  <c r="T670" i="7"/>
  <c r="T180" i="7"/>
  <c r="T836" i="7"/>
  <c r="T595" i="7"/>
  <c r="T31" i="7"/>
  <c r="T230" i="7"/>
  <c r="T813" i="7"/>
  <c r="T166" i="7"/>
  <c r="T687" i="7"/>
  <c r="T76" i="7"/>
  <c r="T409" i="7"/>
  <c r="T200" i="7"/>
  <c r="T480" i="7"/>
  <c r="T998" i="7"/>
  <c r="T550" i="7"/>
  <c r="T457" i="7"/>
  <c r="T825" i="7"/>
  <c r="T653" i="7"/>
  <c r="T293" i="7"/>
  <c r="T958" i="7"/>
  <c r="T625" i="7"/>
  <c r="T389" i="7"/>
  <c r="T85" i="7"/>
  <c r="T763" i="7"/>
  <c r="T104" i="7"/>
  <c r="T36" i="7"/>
  <c r="T123" i="7"/>
  <c r="T270" i="7"/>
  <c r="T834" i="7"/>
  <c r="T608" i="7"/>
  <c r="T773" i="7"/>
  <c r="T766" i="7"/>
  <c r="T970" i="7"/>
  <c r="T598" i="7"/>
  <c r="T225" i="7"/>
  <c r="T823" i="7"/>
  <c r="T619" i="7"/>
  <c r="T951" i="7"/>
  <c r="T59" i="7"/>
  <c r="T34" i="7"/>
  <c r="T597" i="7"/>
  <c r="T368" i="7"/>
  <c r="T559" i="7"/>
  <c r="T664" i="7"/>
  <c r="T543" i="7"/>
  <c r="T607" i="7"/>
  <c r="T673" i="7"/>
  <c r="S15" i="8"/>
  <c r="T643" i="7"/>
  <c r="T532" i="7"/>
  <c r="T667" i="7"/>
  <c r="T579" i="7"/>
  <c r="T54" i="7"/>
  <c r="T91" i="7"/>
  <c r="T554" i="7"/>
  <c r="T603" i="7"/>
  <c r="T624" i="7"/>
  <c r="T362" i="7"/>
  <c r="T388" i="7"/>
  <c r="T176" i="7"/>
  <c r="T310" i="7"/>
  <c r="T268" i="7"/>
  <c r="T504" i="7"/>
  <c r="T301" i="7"/>
  <c r="T693" i="7"/>
  <c r="T252" i="7"/>
  <c r="T870" i="7"/>
  <c r="T186" i="7"/>
  <c r="T881" i="7"/>
  <c r="T980" i="7"/>
  <c r="T499" i="7"/>
  <c r="T147" i="7"/>
  <c r="T660" i="7"/>
  <c r="T730" i="7"/>
  <c r="T893" i="7"/>
  <c r="T90" i="7"/>
  <c r="T189" i="7"/>
  <c r="T426" i="7"/>
  <c r="T496" i="7"/>
  <c r="T146" i="7"/>
  <c r="T886" i="7"/>
  <c r="T920" i="7"/>
  <c r="T757" i="7"/>
  <c r="T922" i="7"/>
  <c r="T296" i="7"/>
  <c r="T422" i="7"/>
  <c r="T905" i="7"/>
  <c r="T306" i="7"/>
  <c r="T798" i="7"/>
  <c r="T74" i="7"/>
  <c r="T716" i="7"/>
  <c r="T533" i="7"/>
  <c r="T418" i="7"/>
  <c r="T447" i="7"/>
  <c r="T655" i="7"/>
  <c r="T281" i="7"/>
  <c r="T875" i="7"/>
  <c r="T199" i="7"/>
  <c r="T456" i="7"/>
  <c r="T635" i="7"/>
  <c r="T697" i="7"/>
  <c r="T322" i="7"/>
  <c r="T183" i="7"/>
  <c r="T410" i="7"/>
  <c r="T934" i="7"/>
  <c r="T574" i="7"/>
  <c r="T722" i="7"/>
  <c r="T508" i="7"/>
  <c r="T29" i="7"/>
  <c r="T201" i="7"/>
  <c r="T762" i="7"/>
  <c r="T937" i="7"/>
  <c r="T569" i="7"/>
  <c r="T919" i="7"/>
  <c r="T58" i="7"/>
  <c r="T1001" i="7"/>
  <c r="T663" i="7"/>
  <c r="T449" i="7"/>
  <c r="T851" i="7"/>
  <c r="T578" i="7"/>
  <c r="T255" i="7"/>
  <c r="T235" i="7"/>
  <c r="T957" i="7"/>
  <c r="T452" i="7"/>
  <c r="T254" i="7"/>
  <c r="T347" i="7"/>
  <c r="T394" i="7"/>
  <c r="T521" i="7"/>
  <c r="T589" i="7"/>
  <c r="T526" i="7"/>
  <c r="T70" i="7"/>
  <c r="T71" i="7"/>
  <c r="T238" i="7"/>
  <c r="T985" i="7"/>
  <c r="T668" i="7"/>
  <c r="T928" i="7"/>
  <c r="T289" i="7"/>
  <c r="T983" i="7"/>
  <c r="T713" i="7"/>
  <c r="T538" i="7"/>
  <c r="T309" i="7"/>
  <c r="T162" i="7"/>
  <c r="T120" i="7"/>
  <c r="T102" i="7"/>
  <c r="T908" i="7"/>
  <c r="T734" i="7"/>
  <c r="T195" i="7"/>
  <c r="T260" i="7"/>
  <c r="T700" i="7"/>
  <c r="T489" i="7"/>
  <c r="T335" i="7"/>
  <c r="T127" i="7"/>
  <c r="T250" i="7"/>
  <c r="T914" i="7"/>
  <c r="T88" i="7"/>
  <c r="T80" i="7"/>
  <c r="T752" i="7"/>
  <c r="T345" i="7"/>
  <c r="T596" i="7"/>
  <c r="T333" i="7"/>
  <c r="T383" i="7"/>
  <c r="T298" i="7"/>
  <c r="T375" i="7"/>
  <c r="T415" i="7"/>
  <c r="T285" i="7"/>
  <c r="T274" i="7"/>
  <c r="T586" i="7"/>
  <c r="T692" i="7"/>
  <c r="T531" i="7"/>
  <c r="T272" i="7"/>
  <c r="T880" i="7"/>
  <c r="T354" i="7"/>
  <c r="T352" i="7"/>
  <c r="T45" i="7"/>
  <c r="T424" i="7"/>
  <c r="T366" i="7"/>
  <c r="T651" i="7"/>
  <c r="T271" i="7"/>
  <c r="T177" i="7"/>
  <c r="T343" i="7"/>
  <c r="T184" i="7"/>
  <c r="T675" i="7"/>
  <c r="T288" i="7"/>
  <c r="T66" i="7"/>
  <c r="T507" i="7"/>
  <c r="T755" i="7"/>
  <c r="T939" i="7"/>
  <c r="T325" i="7"/>
  <c r="T356" i="7"/>
  <c r="T487" i="7"/>
  <c r="T872" i="7"/>
  <c r="T110" i="7"/>
  <c r="T611" i="7"/>
  <c r="T292" i="7"/>
  <c r="T198" i="7"/>
  <c r="T429" i="7"/>
  <c r="T612" i="7"/>
  <c r="T21" i="7"/>
  <c r="T794" i="7"/>
  <c r="T33" i="7"/>
  <c r="T404" i="7"/>
  <c r="T191" i="7"/>
  <c r="T241" i="7"/>
  <c r="T140" i="7"/>
  <c r="T701" i="7"/>
  <c r="T417" i="7"/>
  <c r="T105" i="7"/>
  <c r="T585" i="7"/>
  <c r="T204" i="7"/>
  <c r="T40" i="7"/>
  <c r="T564" i="7"/>
  <c r="T462" i="7"/>
  <c r="T801" i="7"/>
  <c r="T883" i="7"/>
  <c r="T446" i="7"/>
  <c r="T646" i="7"/>
  <c r="T995" i="7"/>
  <c r="T193" i="7"/>
  <c r="T528" i="7"/>
  <c r="T344" i="7"/>
  <c r="T634" i="7"/>
  <c r="T78" i="7"/>
  <c r="T632" i="7"/>
  <c r="T441" i="7"/>
  <c r="T22" i="7"/>
  <c r="T209" i="7"/>
  <c r="T488" i="7"/>
  <c r="T647" i="7"/>
  <c r="T684" i="7"/>
  <c r="T621" i="7"/>
  <c r="T463" i="7"/>
  <c r="T219" i="7"/>
  <c r="T847" i="7"/>
  <c r="T695" i="7"/>
  <c r="T515" i="7"/>
  <c r="T978" i="7"/>
  <c r="T380" i="7"/>
  <c r="T770" i="7"/>
  <c r="T459" i="7"/>
  <c r="T924" i="7"/>
  <c r="T577" i="7"/>
  <c r="T342" i="7"/>
  <c r="T163" i="7"/>
  <c r="T641" i="7"/>
  <c r="T707" i="7"/>
  <c r="T425" i="7"/>
  <c r="T866" i="7"/>
  <c r="T631" i="7"/>
  <c r="T743" i="7"/>
  <c r="T568" i="7"/>
  <c r="T618" i="7"/>
  <c r="T622" i="7"/>
  <c r="T630" i="7"/>
  <c r="T156" i="7"/>
  <c r="T171" i="7"/>
  <c r="T56" i="7"/>
  <c r="T142" i="7"/>
  <c r="T854" i="7"/>
  <c r="T106" i="7"/>
  <c r="T981" i="7"/>
  <c r="T965" i="7"/>
  <c r="T400" i="7"/>
  <c r="T405" i="7"/>
  <c r="T276" i="7"/>
  <c r="T759" i="7"/>
  <c r="T334" i="7"/>
  <c r="T284" i="7"/>
  <c r="T481" i="7"/>
  <c r="T399" i="7"/>
  <c r="T23" i="7"/>
  <c r="T977" i="7"/>
  <c r="T573" i="7"/>
  <c r="T850" i="7"/>
  <c r="T824" i="7"/>
  <c r="T236" i="7"/>
  <c r="T44" i="7"/>
  <c r="T658" i="7"/>
  <c r="T116" i="7"/>
  <c r="T805" i="7"/>
  <c r="T682" i="7"/>
  <c r="T944" i="7"/>
  <c r="T222" i="7"/>
  <c r="T501" i="7"/>
  <c r="T478" i="7"/>
  <c r="T461" i="7"/>
  <c r="T385" i="7"/>
  <c r="T907" i="7"/>
  <c r="T648" i="7"/>
  <c r="T604" i="7"/>
  <c r="T299" i="7"/>
  <c r="T311" i="7"/>
  <c r="T372" i="7"/>
  <c r="T206" i="7"/>
  <c r="T956" i="7"/>
  <c r="T233" i="7"/>
  <c r="T357" i="7"/>
  <c r="T783" i="7"/>
  <c r="T465" i="7"/>
  <c r="T807" i="7"/>
  <c r="T940" i="7"/>
  <c r="T891" i="7"/>
  <c r="T987" i="7"/>
  <c r="T927" i="7"/>
  <c r="T506" i="7"/>
  <c r="T563" i="7"/>
  <c r="T975" i="7"/>
  <c r="T79" i="7"/>
  <c r="T67" i="7"/>
  <c r="T350" i="7"/>
  <c r="T523" i="7"/>
  <c r="T803" i="7"/>
  <c r="T703" i="7"/>
  <c r="T396" i="7"/>
  <c r="T99" i="7"/>
  <c r="T327" i="7"/>
  <c r="T328" i="7"/>
  <c r="T359" i="7"/>
  <c r="T733" i="7"/>
  <c r="T601" i="7"/>
  <c r="T353" i="7"/>
  <c r="T806" i="7"/>
  <c r="T277" i="7"/>
  <c r="T659" i="7"/>
  <c r="T323" i="7"/>
  <c r="T775" i="7"/>
  <c r="T650" i="7"/>
  <c r="T48" i="7"/>
  <c r="T290" i="7"/>
  <c r="T240" i="7"/>
  <c r="T20" i="7"/>
  <c r="T497" i="7"/>
  <c r="T158" i="7"/>
  <c r="T407" i="7"/>
  <c r="T853" i="7"/>
  <c r="T724" i="7"/>
  <c r="T797" i="7"/>
  <c r="T77" i="7"/>
  <c r="T397" i="7"/>
  <c r="T291" i="7"/>
  <c r="T750" i="7"/>
  <c r="T776" i="7"/>
  <c r="T699" i="7"/>
  <c r="T414" i="7"/>
  <c r="T706" i="7"/>
  <c r="T510" i="7"/>
  <c r="T179" i="7"/>
  <c r="T28" i="7"/>
  <c r="T321" i="7"/>
  <c r="T820" i="7"/>
  <c r="T251" i="7"/>
  <c r="T994" i="7"/>
  <c r="T765" i="7"/>
  <c r="T226" i="7"/>
  <c r="T439" i="7"/>
  <c r="T118" i="7"/>
  <c r="T264" i="7"/>
  <c r="T732" i="7"/>
  <c r="T599" i="7"/>
  <c r="T874" i="7"/>
  <c r="T594" i="7"/>
  <c r="T376" i="7"/>
  <c r="T962" i="7"/>
  <c r="T27" i="7"/>
  <c r="T435" i="7"/>
  <c r="T24" i="7"/>
  <c r="T519" i="7"/>
  <c r="T921" i="7"/>
  <c r="T494" i="7"/>
  <c r="T341" i="7"/>
  <c r="T126" i="7"/>
  <c r="T464" i="7"/>
  <c r="T566" i="7"/>
  <c r="T473" i="7"/>
  <c r="T109" i="7"/>
  <c r="T312" i="7"/>
  <c r="T294" i="7"/>
  <c r="T286" i="7"/>
  <c r="T444" i="7"/>
  <c r="T65" i="7"/>
  <c r="T761" i="7"/>
  <c r="T364" i="7"/>
  <c r="T205" i="7"/>
  <c r="T705" i="7"/>
  <c r="T917" i="7"/>
  <c r="T315" i="7"/>
  <c r="T576" i="7"/>
  <c r="T628" i="7"/>
  <c r="T796" i="7"/>
  <c r="T534" i="7"/>
  <c r="T915" i="7"/>
  <c r="T865" i="7"/>
  <c r="T890" i="7"/>
  <c r="T690" i="7"/>
  <c r="T831" i="7"/>
  <c r="T676" i="7"/>
  <c r="T498" i="7"/>
  <c r="T560" i="7"/>
  <c r="T261" i="7"/>
  <c r="T976" i="7"/>
  <c r="T938" i="7"/>
  <c r="T862" i="7"/>
  <c r="T395" i="7"/>
  <c r="T133" i="7"/>
  <c r="T300" i="7"/>
  <c r="T912" i="7"/>
  <c r="T442" i="7"/>
  <c r="T910" i="7"/>
  <c r="T918" i="7"/>
  <c r="T791" i="7"/>
  <c r="T242" i="7"/>
  <c r="T859" i="7"/>
  <c r="T786" i="7"/>
  <c r="T527" i="7"/>
  <c r="T952" i="7"/>
  <c r="T361" i="7"/>
  <c r="T925" i="7"/>
  <c r="T623" i="7"/>
  <c r="T382" i="7"/>
  <c r="T615" i="7"/>
  <c r="T68" i="7"/>
  <c r="T812" i="7"/>
  <c r="T174" i="7"/>
  <c r="T401" i="7"/>
  <c r="T42" i="7"/>
  <c r="T213" i="7"/>
  <c r="T392" i="7"/>
  <c r="T154" i="7"/>
  <c r="T136" i="7"/>
  <c r="T923" i="7"/>
  <c r="T412" i="7"/>
  <c r="T863" i="7"/>
  <c r="T721" i="7"/>
  <c r="T266" i="7"/>
  <c r="T904" i="7"/>
  <c r="T666" i="7"/>
  <c r="T540" i="7"/>
  <c r="T828" i="7"/>
  <c r="T168" i="7"/>
  <c r="T877" i="7"/>
  <c r="T63" i="7"/>
  <c r="T228" i="7"/>
  <c r="T677" i="7"/>
  <c r="T782" i="7"/>
  <c r="T403" i="7"/>
  <c r="T871" i="7"/>
  <c r="T728" i="7"/>
  <c r="T338" i="7"/>
  <c r="T305" i="7"/>
  <c r="T516" i="7"/>
  <c r="T302" i="7"/>
  <c r="T740" i="7"/>
  <c r="T278" i="7"/>
  <c r="T842" i="7"/>
  <c r="T210" i="7"/>
  <c r="T152" i="7"/>
  <c r="T303" i="7"/>
  <c r="T332" i="7"/>
  <c r="T878" i="7"/>
  <c r="T212" i="7"/>
  <c r="T98" i="7"/>
  <c r="T398" i="7"/>
  <c r="T996" i="7"/>
  <c r="T84" i="7"/>
  <c r="T784" i="7"/>
  <c r="T181" i="7"/>
  <c r="T207" i="7"/>
  <c r="T94" i="7"/>
  <c r="T767" i="7"/>
  <c r="T727" i="7"/>
  <c r="T215" i="7"/>
  <c r="T144" i="7"/>
  <c r="T257" i="7"/>
  <c r="T745" i="7"/>
  <c r="T307" i="7"/>
  <c r="T841" i="7"/>
  <c r="T517" i="7"/>
  <c r="T358" i="7"/>
  <c r="T887" i="7"/>
  <c r="T744" i="7"/>
  <c r="T283" i="7"/>
  <c r="T822" i="7"/>
  <c r="T627" i="7"/>
  <c r="T211" i="7"/>
  <c r="T30" i="7"/>
  <c r="T738" i="7"/>
  <c r="T961" i="7"/>
  <c r="T936" i="7"/>
  <c r="T964" i="7"/>
  <c r="T984" i="7"/>
  <c r="T514" i="7"/>
  <c r="T689" i="7"/>
  <c r="T557" i="7"/>
  <c r="T234" i="7"/>
  <c r="T545" i="7"/>
  <c r="T756" i="7"/>
  <c r="T839" i="7"/>
  <c r="T868" i="7"/>
  <c r="T62" i="7"/>
  <c r="T373" i="7"/>
  <c r="T117" i="7"/>
  <c r="T972" i="7"/>
  <c r="T111" i="7"/>
  <c r="T324" i="7"/>
  <c r="T440" i="7"/>
  <c r="T702" i="7"/>
  <c r="T295" i="7"/>
  <c r="T571" i="7"/>
  <c r="T182" i="7"/>
  <c r="T753" i="7"/>
  <c r="T685" i="7"/>
  <c r="T941" i="7"/>
  <c r="T471" i="7"/>
  <c r="T804" i="7"/>
  <c r="T739" i="7"/>
  <c r="T509" i="7"/>
  <c r="T513" i="7"/>
  <c r="T273" i="7"/>
  <c r="T525" i="7"/>
  <c r="T960" i="7"/>
  <c r="T170" i="7"/>
  <c r="T408" i="7"/>
  <c r="T340" i="7"/>
  <c r="T988" i="7"/>
  <c r="T539" i="7"/>
  <c r="T640" i="7"/>
  <c r="T843" i="7"/>
  <c r="T32" i="7"/>
  <c r="T785" i="7"/>
  <c r="T244" i="7"/>
  <c r="T530" i="7"/>
  <c r="T592" i="7"/>
  <c r="T642" i="7"/>
  <c r="T155" i="7"/>
  <c r="T556" i="7"/>
  <c r="T942" i="7"/>
  <c r="T443" i="7"/>
  <c r="T691" i="7"/>
  <c r="T901" i="7"/>
  <c r="T386" i="7"/>
  <c r="T121" i="7"/>
  <c r="T613" i="7"/>
  <c r="T196" i="7"/>
  <c r="T848" i="7"/>
  <c r="T913" i="7"/>
  <c r="T661" i="7"/>
  <c r="T381" i="7"/>
  <c r="T818" i="7"/>
  <c r="T704" i="7"/>
  <c r="T799" i="7"/>
  <c r="T101" i="7"/>
  <c r="T737" i="7"/>
  <c r="T781" i="7"/>
  <c r="T614" i="7"/>
  <c r="T636" i="7"/>
  <c r="T856" i="7"/>
  <c r="T748" i="7"/>
  <c r="T72" i="7"/>
  <c r="T633" i="7"/>
  <c r="T992" i="7"/>
  <c r="T555" i="7"/>
  <c r="T587" i="7"/>
  <c r="T221" i="7"/>
  <c r="T416" i="7"/>
  <c r="T954" i="7"/>
  <c r="T304" i="7"/>
  <c r="T889" i="7"/>
  <c r="T963" i="7"/>
  <c r="T696" i="7"/>
  <c r="T879" i="7"/>
  <c r="T313" i="7"/>
  <c r="T833" i="7"/>
  <c r="T602" i="7"/>
  <c r="T591" i="7"/>
  <c r="T572" i="7"/>
  <c r="T75" i="7"/>
  <c r="T282" i="7"/>
  <c r="T827" i="7"/>
  <c r="T911" i="7"/>
  <c r="T490" i="7"/>
  <c r="T698" i="7"/>
  <c r="T249" i="7"/>
  <c r="T565" i="7"/>
  <c r="T741" i="7"/>
  <c r="T719" i="7"/>
  <c r="T811" i="7"/>
  <c r="T143" i="7"/>
  <c r="T645" i="7"/>
  <c r="T830" i="7"/>
  <c r="T731" i="7"/>
  <c r="T808" i="7"/>
  <c r="T712" i="7"/>
  <c r="T967" i="7"/>
  <c r="T580" i="7"/>
  <c r="T128" i="7"/>
  <c r="T793" i="7"/>
  <c r="T262" i="7"/>
  <c r="T882" i="7"/>
  <c r="T53" i="7"/>
  <c r="T778" i="7"/>
  <c r="T899" i="7"/>
  <c r="T982" i="7"/>
  <c r="T438" i="7"/>
  <c r="T736" i="7"/>
  <c r="T243" i="7"/>
  <c r="T609" i="7"/>
  <c r="T832" i="7"/>
  <c r="T455" i="7"/>
  <c r="T535" i="7"/>
  <c r="T467" i="7"/>
  <c r="T876" i="7"/>
  <c r="T929" i="7"/>
  <c r="T567" i="7"/>
  <c r="T837" i="7"/>
  <c r="T935" i="7"/>
  <c r="T884" i="7"/>
  <c r="T108" i="7"/>
  <c r="T134" i="7"/>
  <c r="T269" i="7"/>
  <c r="T991" i="7"/>
  <c r="T248" i="7"/>
  <c r="T974" i="7"/>
  <c r="T536" i="7"/>
  <c r="T945" i="7"/>
  <c r="T164" i="7"/>
  <c r="T993" i="7"/>
  <c r="T819" i="7"/>
  <c r="T816" i="7"/>
  <c r="T858" i="7"/>
  <c r="T484" i="7"/>
  <c r="T629" i="7"/>
  <c r="T474" i="7"/>
  <c r="T777" i="7"/>
  <c r="T792" i="7"/>
  <c r="T903" i="7"/>
  <c r="T747" i="7"/>
  <c r="T331" i="7"/>
  <c r="T185" i="7"/>
  <c r="T916" i="7"/>
  <c r="T715" i="7"/>
  <c r="T175" i="7"/>
  <c r="T955" i="7"/>
  <c r="T100" i="7"/>
  <c r="T237" i="7"/>
  <c r="T153" i="7"/>
  <c r="T511" i="7"/>
  <c r="T810" i="7"/>
  <c r="S13" i="7"/>
  <c r="Z12" i="7"/>
  <c r="AH12" i="7" s="1"/>
  <c r="O12" i="7"/>
  <c r="AA12" i="7" s="1"/>
  <c r="AI12" i="7" s="1"/>
  <c r="Q16" i="14"/>
  <c r="O19" i="7"/>
  <c r="R16" i="14" s="1"/>
  <c r="S13" i="8" l="1"/>
  <c r="I13" i="8"/>
  <c r="AI82" i="7"/>
  <c r="AI13" i="7" s="1"/>
  <c r="O13" i="7"/>
  <c r="F12" i="8"/>
  <c r="F17" i="8" s="1"/>
  <c r="Q12" i="8"/>
  <c r="Q17" i="8" s="1"/>
  <c r="L16" i="5"/>
  <c r="L18" i="5" s="1"/>
  <c r="L20" i="5" s="1"/>
  <c r="R12" i="8" s="1"/>
  <c r="R17" i="8" s="1"/>
  <c r="M15" i="5"/>
  <c r="M14" i="5"/>
  <c r="M13" i="5"/>
  <c r="T13" i="7"/>
  <c r="N28" i="5"/>
  <c r="N17" i="5"/>
  <c r="U948" i="7"/>
  <c r="U994" i="7"/>
  <c r="U568" i="7"/>
  <c r="U803" i="7"/>
  <c r="U638" i="7"/>
  <c r="U445" i="7"/>
  <c r="U949" i="7"/>
  <c r="U525" i="7"/>
  <c r="U942" i="7"/>
  <c r="U733" i="7"/>
  <c r="U501" i="7"/>
  <c r="U486" i="7"/>
  <c r="U778" i="7"/>
  <c r="U489" i="7"/>
  <c r="U68" i="7"/>
  <c r="U233" i="7"/>
  <c r="U396" i="7"/>
  <c r="U832" i="7"/>
  <c r="U651" i="7"/>
  <c r="U870" i="7"/>
  <c r="U950" i="7"/>
  <c r="U108" i="7"/>
  <c r="U142" i="7"/>
  <c r="U370" i="7"/>
  <c r="U53" i="7"/>
  <c r="U931" i="7"/>
  <c r="U604" i="7"/>
  <c r="U334" i="7"/>
  <c r="U314" i="7"/>
  <c r="U269" i="7"/>
  <c r="U82" i="7"/>
  <c r="U64" i="7"/>
  <c r="U287" i="7"/>
  <c r="U490" i="7"/>
  <c r="U416" i="7"/>
  <c r="U946" i="7"/>
  <c r="U885" i="7"/>
  <c r="U547" i="7"/>
  <c r="U932" i="7"/>
  <c r="U614" i="7"/>
  <c r="U723" i="7"/>
  <c r="U927" i="7"/>
  <c r="U558" i="7"/>
  <c r="U413" i="7"/>
  <c r="U607" i="7"/>
  <c r="U919" i="7"/>
  <c r="U965" i="7"/>
  <c r="U748" i="7"/>
  <c r="U726" i="7"/>
  <c r="U853" i="7"/>
  <c r="U576" i="7"/>
  <c r="U563" i="7"/>
  <c r="U499" i="7"/>
  <c r="U422" i="7"/>
  <c r="U923" i="7"/>
  <c r="U891" i="7"/>
  <c r="U724" i="7"/>
  <c r="U663" i="7"/>
  <c r="U398" i="7"/>
  <c r="U100" i="7"/>
  <c r="U326" i="7"/>
  <c r="U70" i="7"/>
  <c r="U239" i="7"/>
  <c r="U165" i="7"/>
  <c r="U83" i="7"/>
  <c r="U878" i="7"/>
  <c r="U861" i="7"/>
  <c r="U620" i="7"/>
  <c r="U379" i="7"/>
  <c r="U917" i="7"/>
  <c r="U676" i="7"/>
  <c r="U817" i="7"/>
  <c r="U331" i="7"/>
  <c r="U268" i="7"/>
  <c r="U673" i="7"/>
  <c r="U174" i="7"/>
  <c r="U360" i="7"/>
  <c r="U353" i="7"/>
  <c r="U553" i="7"/>
  <c r="U26" i="7"/>
  <c r="U199" i="7"/>
  <c r="U816" i="7"/>
  <c r="U786" i="7"/>
  <c r="U619" i="7"/>
  <c r="U343" i="7"/>
  <c r="U264" i="7"/>
  <c r="U783" i="7"/>
  <c r="U250" i="7"/>
  <c r="U38" i="7"/>
  <c r="U476" i="7"/>
  <c r="U272" i="7"/>
  <c r="U146" i="7"/>
  <c r="U65" i="7"/>
  <c r="U296" i="7"/>
  <c r="U234" i="7"/>
  <c r="U71" i="7"/>
  <c r="U337" i="7"/>
  <c r="U240" i="7"/>
  <c r="U130" i="7"/>
  <c r="U157" i="7"/>
  <c r="U95" i="7"/>
  <c r="U887" i="7"/>
  <c r="U648" i="7"/>
  <c r="U459" i="7"/>
  <c r="U916" i="7"/>
  <c r="U818" i="7"/>
  <c r="U839" i="7"/>
  <c r="U710" i="7"/>
  <c r="U624" i="7"/>
  <c r="U531" i="7"/>
  <c r="U591" i="7"/>
  <c r="U791" i="7"/>
  <c r="U454" i="7"/>
  <c r="U746" i="7"/>
  <c r="U727" i="7"/>
  <c r="U116" i="7"/>
  <c r="U278" i="7"/>
  <c r="U73" i="7"/>
  <c r="U115" i="7"/>
  <c r="U897" i="7"/>
  <c r="U859" i="7"/>
  <c r="U699" i="7"/>
  <c r="U381" i="7"/>
  <c r="U254" i="7"/>
  <c r="U33" i="7"/>
  <c r="U769" i="7"/>
  <c r="U667" i="7"/>
  <c r="U84" i="7"/>
  <c r="U246" i="7"/>
  <c r="U133" i="7"/>
  <c r="U307" i="7"/>
  <c r="U864" i="7"/>
  <c r="U546" i="7"/>
  <c r="U921" i="7"/>
  <c r="U571" i="7"/>
  <c r="U358" i="7"/>
  <c r="U528" i="7"/>
  <c r="U263" i="7"/>
  <c r="U863" i="7"/>
  <c r="U184" i="7"/>
  <c r="U348" i="7"/>
  <c r="U586" i="7"/>
  <c r="U214" i="7"/>
  <c r="U325" i="7"/>
  <c r="U773" i="7"/>
  <c r="U960" i="7"/>
  <c r="U708" i="7"/>
  <c r="U316" i="7"/>
  <c r="U500" i="7"/>
  <c r="U938" i="7"/>
  <c r="U741" i="7"/>
  <c r="U759" i="7"/>
  <c r="U282" i="7"/>
  <c r="U30" i="7"/>
  <c r="U982" i="7"/>
  <c r="U821" i="7"/>
  <c r="U823" i="7"/>
  <c r="U552" i="7"/>
  <c r="U940" i="7"/>
  <c r="U718" i="7"/>
  <c r="U734" i="7"/>
  <c r="U703" i="7"/>
  <c r="U797" i="7"/>
  <c r="U866" i="7"/>
  <c r="U672" i="7"/>
  <c r="U339" i="7"/>
  <c r="U618" i="7"/>
  <c r="U414" i="7"/>
  <c r="U166" i="7"/>
  <c r="U147" i="7"/>
  <c r="U642" i="7"/>
  <c r="U978" i="7"/>
  <c r="U391" i="7"/>
  <c r="U514" i="7"/>
  <c r="U185" i="7"/>
  <c r="U99" i="7"/>
  <c r="U903" i="7"/>
  <c r="U510" i="7"/>
  <c r="U58" i="7"/>
  <c r="U144" i="7"/>
  <c r="U438" i="7"/>
  <c r="U344" i="7"/>
  <c r="U66" i="7"/>
  <c r="U971" i="7"/>
  <c r="U712" i="7"/>
  <c r="U906" i="7"/>
  <c r="U678" i="7"/>
  <c r="U595" i="7"/>
  <c r="U772" i="7"/>
  <c r="U675" i="7"/>
  <c r="U988" i="7"/>
  <c r="U920" i="7"/>
  <c r="U851" i="7"/>
  <c r="U662" i="7"/>
  <c r="U704" i="7"/>
  <c r="U691" i="7"/>
  <c r="U435" i="7"/>
  <c r="U987" i="7"/>
  <c r="U854" i="7"/>
  <c r="U596" i="7"/>
  <c r="U363" i="7"/>
  <c r="U164" i="7"/>
  <c r="U262" i="7"/>
  <c r="U297" i="7"/>
  <c r="U293" i="7"/>
  <c r="U1000" i="7"/>
  <c r="U831" i="7"/>
  <c r="U578" i="7"/>
  <c r="U973" i="7"/>
  <c r="U794" i="7"/>
  <c r="U505" i="7"/>
  <c r="U549" i="7"/>
  <c r="U140" i="7"/>
  <c r="U238" i="7"/>
  <c r="U249" i="7"/>
  <c r="U143" i="7"/>
  <c r="U43" i="7"/>
  <c r="U151" i="7"/>
  <c r="U997" i="7"/>
  <c r="U540" i="7"/>
  <c r="U967" i="7"/>
  <c r="U136" i="7"/>
  <c r="U573" i="7"/>
  <c r="U141" i="7"/>
  <c r="U59" i="7"/>
  <c r="U274" i="7"/>
  <c r="U529" i="7"/>
  <c r="U374" i="7"/>
  <c r="U241" i="7"/>
  <c r="U283" i="7"/>
  <c r="U372" i="7"/>
  <c r="U289" i="7"/>
  <c r="U954" i="7"/>
  <c r="U606" i="7"/>
  <c r="U461" i="7"/>
  <c r="U836" i="7"/>
  <c r="U819" i="7"/>
  <c r="U761" i="7"/>
  <c r="U560" i="7"/>
  <c r="U453" i="7"/>
  <c r="U355" i="7"/>
  <c r="U365" i="7"/>
  <c r="U628" i="7"/>
  <c r="U244" i="7"/>
  <c r="U150" i="7"/>
  <c r="U197" i="7"/>
  <c r="U610" i="7"/>
  <c r="U666" i="7"/>
  <c r="U631" i="7"/>
  <c r="U589" i="7"/>
  <c r="U661" i="7"/>
  <c r="U805" i="7"/>
  <c r="U212" i="7"/>
  <c r="U118" i="7"/>
  <c r="U460" i="7"/>
  <c r="U968" i="7"/>
  <c r="U716" i="7"/>
  <c r="U602" i="7"/>
  <c r="U60" i="7"/>
  <c r="U346" i="7"/>
  <c r="U912" i="7"/>
  <c r="U407" i="7"/>
  <c r="U904" i="7"/>
  <c r="U693" i="7"/>
  <c r="U496" i="7"/>
  <c r="U652" i="7"/>
  <c r="U752" i="7"/>
  <c r="U565" i="7"/>
  <c r="U400" i="7"/>
  <c r="U744" i="7"/>
  <c r="U401" i="7"/>
  <c r="U520" i="7"/>
  <c r="U306" i="7"/>
  <c r="U256" i="7"/>
  <c r="U305" i="7"/>
  <c r="U362" i="7"/>
  <c r="U359" i="7"/>
  <c r="U373" i="7"/>
  <c r="U179" i="7"/>
  <c r="U763" i="7"/>
  <c r="U395" i="7"/>
  <c r="U717" i="7"/>
  <c r="U998" i="7"/>
  <c r="U347" i="7"/>
  <c r="U922" i="7"/>
  <c r="U989" i="7"/>
  <c r="U745" i="7"/>
  <c r="U475" i="7"/>
  <c r="U507" i="7"/>
  <c r="U780" i="7"/>
  <c r="U544" i="7"/>
  <c r="U970" i="7"/>
  <c r="U739" i="7"/>
  <c r="U196" i="7"/>
  <c r="U35" i="7"/>
  <c r="U29" i="7"/>
  <c r="U556" i="7"/>
  <c r="U815" i="7"/>
  <c r="U581" i="7"/>
  <c r="U270" i="7"/>
  <c r="U255" i="7"/>
  <c r="U223" i="7"/>
  <c r="U690" i="7"/>
  <c r="U168" i="7"/>
  <c r="U697" i="7"/>
  <c r="U342" i="7"/>
  <c r="U442" i="7"/>
  <c r="U155" i="7"/>
  <c r="U516" i="7"/>
  <c r="U860" i="7"/>
  <c r="U536" i="7"/>
  <c r="U868" i="7"/>
  <c r="U781" i="7"/>
  <c r="U485" i="7"/>
  <c r="U686" i="7"/>
  <c r="U397" i="7"/>
  <c r="U956" i="7"/>
  <c r="U852" i="7"/>
  <c r="U871" i="7"/>
  <c r="U598" i="7"/>
  <c r="U640" i="7"/>
  <c r="U469" i="7"/>
  <c r="U371" i="7"/>
  <c r="U953" i="7"/>
  <c r="U768" i="7"/>
  <c r="U425" i="7"/>
  <c r="U677" i="7"/>
  <c r="U36" i="7"/>
  <c r="U198" i="7"/>
  <c r="U169" i="7"/>
  <c r="U41" i="7"/>
  <c r="U985" i="7"/>
  <c r="U738" i="7"/>
  <c r="U449" i="7"/>
  <c r="U824" i="7"/>
  <c r="U634" i="7"/>
  <c r="U567" i="7"/>
  <c r="U470" i="7"/>
  <c r="U76" i="7"/>
  <c r="U110" i="7"/>
  <c r="U121" i="7"/>
  <c r="U87" i="7"/>
  <c r="U428" i="7"/>
  <c r="U103" i="7"/>
  <c r="U977" i="7"/>
  <c r="U497" i="7"/>
  <c r="U494" i="7"/>
  <c r="U72" i="7"/>
  <c r="U122" i="7"/>
  <c r="U42" i="7"/>
  <c r="U446" i="7"/>
  <c r="U713" i="7"/>
  <c r="U125" i="7"/>
  <c r="U340" i="7"/>
  <c r="U378" i="7"/>
  <c r="U183" i="7"/>
  <c r="U258" i="7"/>
  <c r="U508" i="7"/>
  <c r="U951" i="7"/>
  <c r="U765" i="7"/>
  <c r="U443" i="7"/>
  <c r="U999" i="7"/>
  <c r="U796" i="7"/>
  <c r="U646" i="7"/>
  <c r="U787" i="7"/>
  <c r="U719" i="7"/>
  <c r="U779" i="7"/>
  <c r="U304" i="7"/>
  <c r="U457" i="7"/>
  <c r="U857" i="7"/>
  <c r="U504" i="7"/>
  <c r="U386" i="7"/>
  <c r="U587" i="7"/>
  <c r="U869" i="7"/>
  <c r="U809" i="7"/>
  <c r="U126" i="7"/>
  <c r="U899" i="7"/>
  <c r="U564" i="7"/>
  <c r="U557" i="7"/>
  <c r="U265" i="7"/>
  <c r="U369" i="7"/>
  <c r="U846" i="7"/>
  <c r="U511" i="7"/>
  <c r="U833" i="7"/>
  <c r="U222" i="7"/>
  <c r="U85" i="7"/>
  <c r="U894" i="7"/>
  <c r="U56" i="7"/>
  <c r="U847" i="7"/>
  <c r="U180" i="7"/>
  <c r="U23" i="7"/>
  <c r="U481" i="7"/>
  <c r="U538" i="7"/>
  <c r="U156" i="7"/>
  <c r="U323" i="7"/>
  <c r="U530" i="7"/>
  <c r="U288" i="7"/>
  <c r="U167" i="7"/>
  <c r="U50" i="7"/>
  <c r="U637" i="7"/>
  <c r="U91" i="7"/>
  <c r="U139" i="7"/>
  <c r="U276" i="7"/>
  <c r="U310" i="7"/>
  <c r="U981" i="7"/>
  <c r="U910" i="7"/>
  <c r="U327" i="7"/>
  <c r="U418" i="7"/>
  <c r="U902" i="7"/>
  <c r="U24" i="7"/>
  <c r="U512" i="7"/>
  <c r="U257" i="7"/>
  <c r="U448" i="7"/>
  <c r="U886" i="7"/>
  <c r="U86" i="7"/>
  <c r="U243" i="7"/>
  <c r="U284" i="7"/>
  <c r="U62" i="7"/>
  <c r="U492" i="7"/>
  <c r="U700" i="7"/>
  <c r="U495" i="7"/>
  <c r="U152" i="7"/>
  <c r="U32" i="7"/>
  <c r="U368" i="7"/>
  <c r="U178" i="7"/>
  <c r="U303" i="7"/>
  <c r="U743" i="7"/>
  <c r="U173" i="7"/>
  <c r="U625" i="7"/>
  <c r="U221" i="7"/>
  <c r="U451" i="7"/>
  <c r="U692" i="7"/>
  <c r="U526" i="7"/>
  <c r="U137" i="7"/>
  <c r="U261" i="7"/>
  <c r="U417" i="7"/>
  <c r="U644" i="7"/>
  <c r="U124" i="7"/>
  <c r="U329" i="7"/>
  <c r="U67" i="7"/>
  <c r="U785" i="7"/>
  <c r="U216" i="7"/>
  <c r="U251" i="7"/>
  <c r="U317" i="7"/>
  <c r="U361" i="7"/>
  <c r="U98" i="7"/>
  <c r="U202" i="7"/>
  <c r="U226" i="7"/>
  <c r="U731" i="7"/>
  <c r="U798" i="7"/>
  <c r="U575" i="7"/>
  <c r="U491" i="7"/>
  <c r="U566" i="7"/>
  <c r="U990" i="7"/>
  <c r="U709" i="7"/>
  <c r="U404" i="7"/>
  <c r="U753" i="7"/>
  <c r="U829" i="7"/>
  <c r="U653" i="7"/>
  <c r="U777" i="7"/>
  <c r="U643" i="7"/>
  <c r="U884" i="7"/>
  <c r="U467" i="7"/>
  <c r="U455" i="7"/>
  <c r="U229" i="7"/>
  <c r="U479" i="7"/>
  <c r="U775" i="7"/>
  <c r="U309" i="7"/>
  <c r="U351" i="7"/>
  <c r="U187" i="7"/>
  <c r="U113" i="7"/>
  <c r="U189" i="7"/>
  <c r="U986" i="7"/>
  <c r="U656" i="7"/>
  <c r="U707" i="7"/>
  <c r="U943" i="7"/>
  <c r="U793" i="7"/>
  <c r="U801" i="7"/>
  <c r="U976" i="7"/>
  <c r="U554" i="7"/>
  <c r="U228" i="7"/>
  <c r="U440" i="7"/>
  <c r="U211" i="7"/>
  <c r="U706" i="7"/>
  <c r="U806" i="7"/>
  <c r="U399" i="7"/>
  <c r="U302" i="7"/>
  <c r="U295" i="7"/>
  <c r="U163" i="7"/>
  <c r="U668" i="7"/>
  <c r="U200" i="7"/>
  <c r="U273" i="7"/>
  <c r="U394" i="7"/>
  <c r="U192" i="7"/>
  <c r="U412" i="7"/>
  <c r="U345" i="7"/>
  <c r="U766" i="7"/>
  <c r="U966" i="7"/>
  <c r="U877" i="7"/>
  <c r="U517" i="7"/>
  <c r="U387" i="7"/>
  <c r="U333" i="7"/>
  <c r="U561" i="7"/>
  <c r="U934" i="7"/>
  <c r="U92" i="7"/>
  <c r="U650" i="7"/>
  <c r="U356" i="7"/>
  <c r="U39" i="7"/>
  <c r="U879" i="7"/>
  <c r="U217" i="7"/>
  <c r="U555" i="7"/>
  <c r="U367" i="7"/>
  <c r="U800" i="7"/>
  <c r="U335" i="7"/>
  <c r="U843" i="7"/>
  <c r="U410" i="7"/>
  <c r="U215" i="7"/>
  <c r="U290" i="7"/>
  <c r="U466" i="7"/>
  <c r="U674" i="7"/>
  <c r="U252" i="7"/>
  <c r="U658" i="7"/>
  <c r="U208" i="7"/>
  <c r="U177" i="7"/>
  <c r="U382" i="7"/>
  <c r="U69" i="7"/>
  <c r="U838" i="7"/>
  <c r="U318" i="7"/>
  <c r="U975" i="7"/>
  <c r="U572" i="7"/>
  <c r="U502" i="7"/>
  <c r="U593" i="7"/>
  <c r="U80" i="7"/>
  <c r="U452" i="7"/>
  <c r="U138" i="7"/>
  <c r="U111" i="7"/>
  <c r="U271" i="7"/>
  <c r="U944" i="7"/>
  <c r="U487" i="7"/>
  <c r="U182" i="7"/>
  <c r="U875" i="7"/>
  <c r="U979" i="7"/>
  <c r="U462" i="7"/>
  <c r="U729" i="7"/>
  <c r="U830" i="7"/>
  <c r="U248" i="7"/>
  <c r="U47" i="7"/>
  <c r="U506" i="7"/>
  <c r="U349" i="7"/>
  <c r="U889" i="7"/>
  <c r="U908" i="7"/>
  <c r="U911" i="7"/>
  <c r="U939" i="7"/>
  <c r="U802" i="7"/>
  <c r="U597" i="7"/>
  <c r="U132" i="7"/>
  <c r="U46" i="7"/>
  <c r="U888" i="7"/>
  <c r="U206" i="7"/>
  <c r="U181" i="7"/>
  <c r="U562" i="7"/>
  <c r="U474" i="7"/>
  <c r="U210" i="7"/>
  <c r="U420" i="7"/>
  <c r="U338" i="7"/>
  <c r="U542" i="7"/>
  <c r="U804" i="7"/>
  <c r="U421" i="7"/>
  <c r="U671" i="7"/>
  <c r="U855" i="7"/>
  <c r="U788" i="7"/>
  <c r="U849" i="7"/>
  <c r="U523" i="7"/>
  <c r="U694" i="7"/>
  <c r="U320" i="7"/>
  <c r="U535" i="7"/>
  <c r="U105" i="7"/>
  <c r="U814" i="7"/>
  <c r="U784" i="7"/>
  <c r="U44" i="7"/>
  <c r="U336" i="7"/>
  <c r="U880" i="7"/>
  <c r="U232" i="7"/>
  <c r="U25" i="7"/>
  <c r="U657" i="7"/>
  <c r="U389" i="7"/>
  <c r="U930" i="7"/>
  <c r="U543" i="7"/>
  <c r="U632" i="7"/>
  <c r="U844" i="7"/>
  <c r="U991" i="7"/>
  <c r="U782" i="7"/>
  <c r="U630" i="7"/>
  <c r="U945" i="7"/>
  <c r="U294" i="7"/>
  <c r="U811" i="7"/>
  <c r="U612" i="7"/>
  <c r="U377" i="7"/>
  <c r="U862" i="7"/>
  <c r="U721" i="7"/>
  <c r="U253" i="7"/>
  <c r="U322" i="7"/>
  <c r="U670" i="7"/>
  <c r="U774" i="7"/>
  <c r="U876" i="7"/>
  <c r="U639" i="7"/>
  <c r="U834" i="7"/>
  <c r="U749" i="7"/>
  <c r="U623" i="7"/>
  <c r="U872" i="7"/>
  <c r="U519" i="7"/>
  <c r="U498" i="7"/>
  <c r="U432" i="7"/>
  <c r="U792" i="7"/>
  <c r="U415" i="7"/>
  <c r="U635" i="7"/>
  <c r="U204" i="7"/>
  <c r="U569" i="7"/>
  <c r="U117" i="7"/>
  <c r="U901" i="7"/>
  <c r="U463" i="7"/>
  <c r="U841" i="7"/>
  <c r="U315" i="7"/>
  <c r="U321" i="7"/>
  <c r="U537" i="7"/>
  <c r="U605" i="7"/>
  <c r="U235" i="7"/>
  <c r="U477" i="7"/>
  <c r="U957" i="7"/>
  <c r="U688" i="7"/>
  <c r="U419" i="7"/>
  <c r="U714" i="7"/>
  <c r="U402" i="7"/>
  <c r="U895" i="7"/>
  <c r="U281" i="7"/>
  <c r="U599" i="7"/>
  <c r="U601" i="7"/>
  <c r="U760" i="7"/>
  <c r="U188" i="7"/>
  <c r="U993" i="7"/>
  <c r="U533" i="7"/>
  <c r="U737" i="7"/>
  <c r="U856" i="7"/>
  <c r="U153" i="7"/>
  <c r="U465" i="7"/>
  <c r="U458" i="7"/>
  <c r="U456" i="7"/>
  <c r="U822" i="7"/>
  <c r="U633" i="7"/>
  <c r="U730" i="7"/>
  <c r="U286" i="7"/>
  <c r="U218" i="7"/>
  <c r="U242" i="7"/>
  <c r="U406" i="7"/>
  <c r="U352" i="7"/>
  <c r="U28" i="7"/>
  <c r="U837" i="7"/>
  <c r="U88" i="7"/>
  <c r="U129" i="7"/>
  <c r="U207" i="7"/>
  <c r="U21" i="7"/>
  <c r="U311" i="7"/>
  <c r="U473" i="7"/>
  <c r="U131" i="7"/>
  <c r="U77" i="7"/>
  <c r="U219" i="7"/>
  <c r="U176" i="7"/>
  <c r="U616" i="7"/>
  <c r="U627" i="7"/>
  <c r="U102" i="7"/>
  <c r="U873" i="7"/>
  <c r="U984" i="7"/>
  <c r="U319" i="7"/>
  <c r="U112" i="7"/>
  <c r="U937" i="7"/>
  <c r="U550" i="7"/>
  <c r="U963" i="7"/>
  <c r="U574" i="7"/>
  <c r="U909" i="7"/>
  <c r="U947" i="7"/>
  <c r="U275" i="7"/>
  <c r="U695" i="7"/>
  <c r="U78" i="7"/>
  <c r="U433" i="7"/>
  <c r="U127" i="7"/>
  <c r="U740" i="7"/>
  <c r="U810" i="7"/>
  <c r="T14" i="8"/>
  <c r="U680" i="7"/>
  <c r="U687" i="7"/>
  <c r="U279" i="7"/>
  <c r="U236" i="7"/>
  <c r="U679" i="7"/>
  <c r="U298" i="7"/>
  <c r="U611" i="7"/>
  <c r="U600" i="7"/>
  <c r="U758" i="7"/>
  <c r="U725" i="7"/>
  <c r="U350" i="7"/>
  <c r="U524" i="7"/>
  <c r="U1002" i="7"/>
  <c r="U450" i="7"/>
  <c r="U291" i="7"/>
  <c r="U324" i="7"/>
  <c r="U669" i="7"/>
  <c r="U109" i="7"/>
  <c r="U914" i="7"/>
  <c r="U742" i="7"/>
  <c r="U655" i="7"/>
  <c r="U330" i="7"/>
  <c r="U220" i="7"/>
  <c r="U390" i="7"/>
  <c r="U594" i="7"/>
  <c r="U905" i="7"/>
  <c r="U952" i="7"/>
  <c r="U444" i="7"/>
  <c r="U20" i="7"/>
  <c r="U308" i="7"/>
  <c r="U209" i="7"/>
  <c r="U328" i="7"/>
  <c r="U770" i="7"/>
  <c r="U149" i="7"/>
  <c r="U645" i="7"/>
  <c r="U205" i="7"/>
  <c r="U735" i="7"/>
  <c r="U97" i="7"/>
  <c r="U521" i="7"/>
  <c r="U376" i="7"/>
  <c r="U439" i="7"/>
  <c r="U955" i="7"/>
  <c r="U577" i="7"/>
  <c r="U63" i="7"/>
  <c r="U225" i="7"/>
  <c r="U820" i="7"/>
  <c r="U603" i="7"/>
  <c r="U583" i="7"/>
  <c r="U172" i="7"/>
  <c r="U776" i="7"/>
  <c r="U300" i="7"/>
  <c r="U194" i="7"/>
  <c r="U983" i="7"/>
  <c r="U900" i="7"/>
  <c r="U812" i="7"/>
  <c r="U790" i="7"/>
  <c r="U929" i="7"/>
  <c r="U641" i="7"/>
  <c r="U936" i="7"/>
  <c r="U698" i="7"/>
  <c r="U649" i="7"/>
  <c r="U79" i="7"/>
  <c r="U40" i="7"/>
  <c r="U681" i="7"/>
  <c r="U430" i="7"/>
  <c r="U867" i="7"/>
  <c r="U883" i="7"/>
  <c r="U980" i="7"/>
  <c r="U747" i="7"/>
  <c r="U898" i="7"/>
  <c r="U534" i="7"/>
  <c r="U405" i="7"/>
  <c r="U995" i="7"/>
  <c r="U795" i="7"/>
  <c r="U621" i="7"/>
  <c r="U191" i="7"/>
  <c r="U896" i="7"/>
  <c r="U711" i="7"/>
  <c r="U548" i="7"/>
  <c r="U312" i="7"/>
  <c r="U767" i="7"/>
  <c r="U245" i="7"/>
  <c r="U941" i="7"/>
  <c r="U551" i="7"/>
  <c r="U224" i="7"/>
  <c r="U665" i="7"/>
  <c r="U488" i="7"/>
  <c r="U106" i="7"/>
  <c r="U292" i="7"/>
  <c r="U75" i="7"/>
  <c r="U493" i="7"/>
  <c r="U882" i="7"/>
  <c r="U582" i="7"/>
  <c r="U483" i="7"/>
  <c r="U961" i="7"/>
  <c r="U685" i="7"/>
  <c r="U958" i="7"/>
  <c r="U580" i="7"/>
  <c r="U408" i="7"/>
  <c r="U393" i="7"/>
  <c r="U231" i="7"/>
  <c r="U974" i="7"/>
  <c r="U736" i="7"/>
  <c r="U259" i="7"/>
  <c r="U515" i="7"/>
  <c r="U201" i="7"/>
  <c r="U447" i="7"/>
  <c r="U190" i="7"/>
  <c r="U683" i="7"/>
  <c r="U123" i="7"/>
  <c r="U266" i="7"/>
  <c r="U518" i="7"/>
  <c r="U54" i="7"/>
  <c r="U762" i="7"/>
  <c r="U341" i="7"/>
  <c r="U160" i="7"/>
  <c r="U541" i="7"/>
  <c r="U247" i="7"/>
  <c r="U539" i="7"/>
  <c r="U545" i="7"/>
  <c r="U478" i="7"/>
  <c r="U277" i="7"/>
  <c r="U848" i="7"/>
  <c r="U615" i="7"/>
  <c r="U120" i="7"/>
  <c r="U154" i="7"/>
  <c r="U689" i="7"/>
  <c r="U585" i="7"/>
  <c r="U49" i="7"/>
  <c r="U48" i="7"/>
  <c r="U27" i="7"/>
  <c r="U840" i="7"/>
  <c r="U925" i="7"/>
  <c r="U468" i="7"/>
  <c r="U588" i="7"/>
  <c r="U757" i="7"/>
  <c r="U609" i="7"/>
  <c r="U195" i="7"/>
  <c r="U754" i="7"/>
  <c r="U90" i="7"/>
  <c r="U114" i="7"/>
  <c r="U74" i="7"/>
  <c r="U93" i="7"/>
  <c r="U301" i="7"/>
  <c r="U835" i="7"/>
  <c r="U702" i="7"/>
  <c r="U959" i="7"/>
  <c r="U813" i="7"/>
  <c r="U924" i="7"/>
  <c r="U434" i="7"/>
  <c r="U918" i="7"/>
  <c r="U441" i="7"/>
  <c r="U472" i="7"/>
  <c r="U31" i="7"/>
  <c r="U527" i="7"/>
  <c r="U145" i="7"/>
  <c r="U480" i="7"/>
  <c r="U237" i="7"/>
  <c r="U37" i="7"/>
  <c r="U584" i="7"/>
  <c r="U764" i="7"/>
  <c r="U858" i="7"/>
  <c r="U972" i="7"/>
  <c r="U590" i="7"/>
  <c r="U845" i="7"/>
  <c r="U411" i="7"/>
  <c r="U928" i="7"/>
  <c r="U608" i="7"/>
  <c r="U808" i="7"/>
  <c r="U260" i="7"/>
  <c r="U55" i="7"/>
  <c r="U684" i="7"/>
  <c r="U570" i="7"/>
  <c r="U388" i="7"/>
  <c r="U464" i="7"/>
  <c r="U799" i="7"/>
  <c r="U96" i="7"/>
  <c r="U522" i="7"/>
  <c r="U170" i="7"/>
  <c r="U161" i="7"/>
  <c r="U756" i="7"/>
  <c r="U913" i="7"/>
  <c r="U654" i="7"/>
  <c r="T15" i="8"/>
  <c r="U409" i="7"/>
  <c r="U159" i="7"/>
  <c r="U213" i="7"/>
  <c r="U431" i="7"/>
  <c r="U81" i="7"/>
  <c r="U299" i="7"/>
  <c r="U162" i="7"/>
  <c r="U915" i="7"/>
  <c r="U148" i="7"/>
  <c r="U715" i="7"/>
  <c r="U158" i="7"/>
  <c r="U613" i="7"/>
  <c r="U825" i="7"/>
  <c r="U384" i="7"/>
  <c r="U696" i="7"/>
  <c r="U664" i="7"/>
  <c r="U789" i="7"/>
  <c r="U771" i="7"/>
  <c r="U57" i="7"/>
  <c r="U380" i="7"/>
  <c r="U332" i="7"/>
  <c r="U579" i="7"/>
  <c r="U728" i="7"/>
  <c r="U996" i="7"/>
  <c r="U933" i="7"/>
  <c r="U437" i="7"/>
  <c r="U751" i="7"/>
  <c r="U513" i="7"/>
  <c r="U227" i="7"/>
  <c r="U186" i="7"/>
  <c r="U193" i="7"/>
  <c r="U285" i="7"/>
  <c r="U850" i="7"/>
  <c r="U750" i="7"/>
  <c r="U826" i="7"/>
  <c r="U969" i="7"/>
  <c r="U532" i="7"/>
  <c r="U881" i="7"/>
  <c r="U617" i="7"/>
  <c r="U385" i="7"/>
  <c r="U203" i="7"/>
  <c r="U720" i="7"/>
  <c r="U935" i="7"/>
  <c r="U907" i="7"/>
  <c r="U682" i="7"/>
  <c r="U134" i="7"/>
  <c r="U732" i="7"/>
  <c r="U471" i="7"/>
  <c r="U436" i="7"/>
  <c r="U626" i="7"/>
  <c r="U392" i="7"/>
  <c r="U171" i="7"/>
  <c r="U424" i="7"/>
  <c r="U427" i="7"/>
  <c r="U659" i="7"/>
  <c r="U423" i="7"/>
  <c r="U383" i="7"/>
  <c r="U827" i="7"/>
  <c r="U51" i="7"/>
  <c r="U375" i="7"/>
  <c r="U94" i="7"/>
  <c r="U893" i="7"/>
  <c r="U503" i="7"/>
  <c r="U701" i="7"/>
  <c r="U426" i="7"/>
  <c r="U962" i="7"/>
  <c r="U722" i="7"/>
  <c r="U128" i="7"/>
  <c r="U52" i="7"/>
  <c r="U482" i="7"/>
  <c r="U636" i="7"/>
  <c r="U366" i="7"/>
  <c r="U34" i="7"/>
  <c r="U354" i="7"/>
  <c r="U61" i="7"/>
  <c r="U705" i="7"/>
  <c r="U647" i="7"/>
  <c r="U89" i="7"/>
  <c r="U280" i="7"/>
  <c r="U45" i="7"/>
  <c r="U267" i="7"/>
  <c r="U828" i="7"/>
  <c r="U509" i="7"/>
  <c r="U559" i="7"/>
  <c r="U101" i="7"/>
  <c r="U22" i="7"/>
  <c r="U104" i="7"/>
  <c r="U357" i="7"/>
  <c r="U842" i="7"/>
  <c r="U592" i="7"/>
  <c r="U874" i="7"/>
  <c r="U403" i="7"/>
  <c r="U992" i="7"/>
  <c r="U629" i="7"/>
  <c r="U964" i="7"/>
  <c r="U755" i="7"/>
  <c r="U364" i="7"/>
  <c r="U484" i="7"/>
  <c r="U865" i="7"/>
  <c r="U892" i="7"/>
  <c r="U622" i="7"/>
  <c r="U313" i="7"/>
  <c r="U1001" i="7"/>
  <c r="U890" i="7"/>
  <c r="U807" i="7"/>
  <c r="U119" i="7"/>
  <c r="U175" i="7"/>
  <c r="U135" i="7"/>
  <c r="U660" i="7"/>
  <c r="U429" i="7"/>
  <c r="U230" i="7"/>
  <c r="U107" i="7"/>
  <c r="U926" i="7"/>
  <c r="N19" i="5"/>
  <c r="J13" i="8" l="1"/>
  <c r="T13" i="8"/>
  <c r="H12" i="8"/>
  <c r="H17" i="8" s="1"/>
  <c r="M16" i="5"/>
  <c r="M18" i="5" s="1"/>
  <c r="M20" i="5" s="1"/>
  <c r="S12" i="8" s="1"/>
  <c r="S17" i="8" s="1"/>
  <c r="U13" i="7"/>
  <c r="N13" i="5"/>
  <c r="N15" i="5"/>
  <c r="N14" i="5"/>
  <c r="I12" i="8" l="1"/>
  <c r="I17" i="8" s="1"/>
  <c r="N16" i="5"/>
  <c r="N18" i="5" s="1"/>
  <c r="N20" i="5" s="1"/>
  <c r="J12" i="8" s="1"/>
  <c r="J17" i="8" s="1"/>
  <c r="T12" i="8" l="1"/>
  <c r="T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Heller, Michael</author>
  </authors>
  <commentList>
    <comment ref="G13" authorId="0" shapeId="0" xr:uid="{00000000-0006-0000-0300-000001000000}">
      <text>
        <r>
          <rPr>
            <sz val="9"/>
            <color indexed="81"/>
            <rFont val="Tahoma"/>
            <family val="2"/>
          </rPr>
          <t xml:space="preserve">If "Yes" is selected, the tool will calculate projections based on the average per pupil revenue over the past 3 years
</t>
        </r>
      </text>
    </comment>
    <comment ref="G14" authorId="0" shapeId="0" xr:uid="{00000000-0006-0000-0300-000002000000}">
      <text>
        <r>
          <rPr>
            <sz val="9"/>
            <color indexed="81"/>
            <rFont val="Tahoma"/>
            <family val="2"/>
          </rPr>
          <t xml:space="preserve">If "Yes" is selected, the tool will calculate projections based on the average per pupil revenue over the past 3 years
</t>
        </r>
      </text>
    </comment>
    <comment ref="G15" authorId="0" shapeId="0" xr:uid="{00000000-0006-0000-0300-000003000000}">
      <text>
        <r>
          <rPr>
            <sz val="9"/>
            <color indexed="81"/>
            <rFont val="Tahoma"/>
            <family val="2"/>
          </rPr>
          <t xml:space="preserve">If "Yes" is selected, the tool will calculate projections based on the average per pupil revenue over the past 3 years
</t>
        </r>
      </text>
    </comment>
    <comment ref="G17" authorId="0" shapeId="0" xr:uid="{00000000-0006-0000-0300-000004000000}">
      <text>
        <r>
          <rPr>
            <sz val="9"/>
            <color indexed="81"/>
            <rFont val="Tahoma"/>
            <family val="2"/>
          </rPr>
          <t xml:space="preserve">If "Yes" is selected, the tool will calculate projections based on the average per pupil revenue </t>
        </r>
        <r>
          <rPr>
            <b/>
            <sz val="9"/>
            <color indexed="81"/>
            <rFont val="Tahoma"/>
            <family val="2"/>
          </rPr>
          <t>for charter school students</t>
        </r>
        <r>
          <rPr>
            <sz val="9"/>
            <color indexed="81"/>
            <rFont val="Tahoma"/>
            <family val="2"/>
          </rPr>
          <t xml:space="preserve"> over the past 3 years.
</t>
        </r>
      </text>
    </comment>
    <comment ref="G19" authorId="0" shapeId="0" xr:uid="{00000000-0006-0000-0300-000005000000}">
      <text>
        <r>
          <rPr>
            <sz val="9"/>
            <color indexed="81"/>
            <rFont val="Tahoma"/>
            <family val="2"/>
          </rPr>
          <t xml:space="preserve">If "Yes" is selected, the tool will calculate projections based on the average per pupil revenue </t>
        </r>
        <r>
          <rPr>
            <b/>
            <sz val="9"/>
            <color indexed="81"/>
            <rFont val="Tahoma"/>
            <family val="2"/>
          </rPr>
          <t xml:space="preserve">for district students </t>
        </r>
        <r>
          <rPr>
            <sz val="9"/>
            <color indexed="81"/>
            <rFont val="Tahoma"/>
            <family val="2"/>
          </rPr>
          <t xml:space="preserve">over the past 3 years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Heller, Michael</author>
  </authors>
  <commentList>
    <comment ref="L12" authorId="0" shapeId="0" xr:uid="{00000000-0006-0000-0600-000001000000}">
      <text>
        <r>
          <rPr>
            <sz val="9"/>
            <color indexed="81"/>
            <rFont val="Tahoma"/>
            <family val="2"/>
          </rPr>
          <t>Does not include district grants</t>
        </r>
      </text>
    </comment>
  </commentList>
</comments>
</file>

<file path=xl/sharedStrings.xml><?xml version="1.0" encoding="utf-8"?>
<sst xmlns="http://schemas.openxmlformats.org/spreadsheetml/2006/main" count="2291" uniqueCount="160">
  <si>
    <t>Revenues</t>
  </si>
  <si>
    <t>Total Expenditures</t>
  </si>
  <si>
    <t>Total Revenue</t>
  </si>
  <si>
    <t>Net Revenue</t>
  </si>
  <si>
    <t>Historicals</t>
  </si>
  <si>
    <t>Projections</t>
  </si>
  <si>
    <t>Enrollment</t>
  </si>
  <si>
    <t>Charter</t>
  </si>
  <si>
    <t>School Based Personnel</t>
  </si>
  <si>
    <t>Central Based Personnel</t>
  </si>
  <si>
    <t>Central Based Non-Personnel</t>
  </si>
  <si>
    <t>School Based Non-Personnel</t>
  </si>
  <si>
    <t>Expenditures</t>
  </si>
  <si>
    <t>Net Surplus / Deficit</t>
  </si>
  <si>
    <t>x</t>
  </si>
  <si>
    <t>Budget Projector</t>
  </si>
  <si>
    <t>Applied Fund Balance</t>
  </si>
  <si>
    <t>Non-Charter Revenue</t>
  </si>
  <si>
    <t>District Grants</t>
  </si>
  <si>
    <t>Category</t>
  </si>
  <si>
    <t>Background Information</t>
  </si>
  <si>
    <r>
      <t>In what year was your most recent budget cycle completed?
(</t>
    </r>
    <r>
      <rPr>
        <b/>
        <i/>
        <sz val="11"/>
        <color theme="0"/>
        <rFont val="Calibri"/>
        <family val="2"/>
        <scheme val="minor"/>
      </rPr>
      <t>Please input a whole number)</t>
    </r>
  </si>
  <si>
    <t>A. Revenue</t>
  </si>
  <si>
    <t>Historical District Revenue</t>
  </si>
  <si>
    <t>Historical Charter Enrollment</t>
  </si>
  <si>
    <t>Local, state &amp; federal revenue</t>
  </si>
  <si>
    <t>Charter Enrollment</t>
  </si>
  <si>
    <t>B. Expenditures</t>
  </si>
  <si>
    <t>C. Budget Summary</t>
  </si>
  <si>
    <t/>
  </si>
  <si>
    <t>Payments to Charters</t>
  </si>
  <si>
    <t>Historical Payments to Charters</t>
  </si>
  <si>
    <t>Overall Budget Summary</t>
  </si>
  <si>
    <t>Average Growth</t>
  </si>
  <si>
    <t>Cost Item</t>
  </si>
  <si>
    <t>Final Projections</t>
  </si>
  <si>
    <t>Final Projection Decision</t>
  </si>
  <si>
    <t>Inputted Values</t>
  </si>
  <si>
    <t>Net Revenue Average Growth</t>
  </si>
  <si>
    <t>Total Expenditure Average Growth</t>
  </si>
  <si>
    <t>Cost Items</t>
  </si>
  <si>
    <t>Categories</t>
  </si>
  <si>
    <t>Historical Cost Items Within the District Budget</t>
  </si>
  <si>
    <t>Historical &amp; Anticipated Use of the Fund Balance</t>
  </si>
  <si>
    <t>A. Historical Revenue</t>
  </si>
  <si>
    <t>B. Enrollment</t>
  </si>
  <si>
    <t>D. Estimated Future Revenue</t>
  </si>
  <si>
    <t>Key Driver of Growth</t>
  </si>
  <si>
    <t>Technology</t>
  </si>
  <si>
    <t>Non-Charter Enrollment</t>
  </si>
  <si>
    <t>Step A</t>
  </si>
  <si>
    <t>Step B</t>
  </si>
  <si>
    <t>Step C</t>
  </si>
  <si>
    <t>High Growth Expenses</t>
  </si>
  <si>
    <t>Expenditure Graphs</t>
  </si>
  <si>
    <t>Guide - Input Exp. Values</t>
  </si>
  <si>
    <t>Fixed Cost</t>
  </si>
  <si>
    <t>Anticipated annual growth of key driver</t>
  </si>
  <si>
    <t>Ratio</t>
  </si>
  <si>
    <t>Key Driver Annual Growth Rate</t>
  </si>
  <si>
    <t>Prior Year Variable Cost</t>
  </si>
  <si>
    <t>Resulting Variable Cost</t>
  </si>
  <si>
    <t>Variable Cost ($)</t>
  </si>
  <si>
    <t>Fixed Cost ($)</t>
  </si>
  <si>
    <t>Ratio of Cost Item Growth to Key Driver Growth</t>
  </si>
  <si>
    <t>Change from prior year's variable cost</t>
  </si>
  <si>
    <t>TOTAL COST</t>
  </si>
  <si>
    <t>% of Total District Budget Over Time</t>
  </si>
  <si>
    <t>[Fund Balance Left Over]</t>
  </si>
  <si>
    <t>Enrollment Trends</t>
  </si>
  <si>
    <t>New Expense #1</t>
  </si>
  <si>
    <t>New Expense #2</t>
  </si>
  <si>
    <t>New Expense #3</t>
  </si>
  <si>
    <t>Total Expenses</t>
  </si>
  <si>
    <t>School Administrative Salary</t>
  </si>
  <si>
    <t>Operations Salary</t>
  </si>
  <si>
    <t>Security Salary</t>
  </si>
  <si>
    <t>Student Support Salary</t>
  </si>
  <si>
    <t>Teachers Salary</t>
  </si>
  <si>
    <t>Paraprofessionals Salary</t>
  </si>
  <si>
    <t>Maintenance Salary</t>
  </si>
  <si>
    <t>Central Administrative Salary</t>
  </si>
  <si>
    <t>Leadership Salary</t>
  </si>
  <si>
    <t>Supplies</t>
  </si>
  <si>
    <t>Textbooks</t>
  </si>
  <si>
    <t>School Technology</t>
  </si>
  <si>
    <t>Buildings</t>
  </si>
  <si>
    <t>Central Technology</t>
  </si>
  <si>
    <t>Transportation</t>
  </si>
  <si>
    <t>Food Services</t>
  </si>
  <si>
    <t>Special Education</t>
  </si>
  <si>
    <t>Employee Benefits</t>
  </si>
  <si>
    <t>Retirement</t>
  </si>
  <si>
    <t>Social Security</t>
  </si>
  <si>
    <t>Health Insurance</t>
  </si>
  <si>
    <t>Worker's Compensation</t>
  </si>
  <si>
    <t>Total Enrollment</t>
  </si>
  <si>
    <t>Current</t>
  </si>
  <si>
    <t>Percent Personnel Expenses</t>
  </si>
  <si>
    <t>Personnel Expenses</t>
  </si>
  <si>
    <t>Percent Non-Personnel Expenses</t>
  </si>
  <si>
    <r>
      <t xml:space="preserve">Percent </t>
    </r>
    <r>
      <rPr>
        <b/>
        <u/>
        <sz val="11"/>
        <color theme="1"/>
        <rFont val="Calibri"/>
        <family val="2"/>
        <scheme val="minor"/>
      </rPr>
      <t>Non-Personnel</t>
    </r>
    <r>
      <rPr>
        <b/>
        <sz val="11"/>
        <color theme="1"/>
        <rFont val="Calibri"/>
        <family val="2"/>
        <scheme val="minor"/>
      </rPr>
      <t xml:space="preserve"> Expenses</t>
    </r>
  </si>
  <si>
    <r>
      <t xml:space="preserve">Percent </t>
    </r>
    <r>
      <rPr>
        <b/>
        <u/>
        <sz val="11"/>
        <color theme="1"/>
        <rFont val="Calibri"/>
        <family val="2"/>
        <scheme val="minor"/>
      </rPr>
      <t>Personnel</t>
    </r>
    <r>
      <rPr>
        <b/>
        <sz val="11"/>
        <color theme="1"/>
        <rFont val="Calibri"/>
        <family val="2"/>
        <scheme val="minor"/>
      </rPr>
      <t xml:space="preserve"> Expenses</t>
    </r>
  </si>
  <si>
    <t>Inflation</t>
  </si>
  <si>
    <t>Non-Personnel Expenses</t>
  </si>
  <si>
    <t>All Expenses Accounted For?</t>
  </si>
  <si>
    <t>Annual Average COLA</t>
  </si>
  <si>
    <t>Average Annual Change in Benefits Cost</t>
  </si>
  <si>
    <t>Per Pupil Personnel Expenses</t>
  </si>
  <si>
    <t>Per Pupil Non-Personnel Expenses</t>
  </si>
  <si>
    <t>Known Incremental Expenses</t>
  </si>
  <si>
    <t>Revenue Projections:</t>
  </si>
  <si>
    <t>Expenditure Projections:</t>
  </si>
  <si>
    <t>Average Annual Inflation Rate</t>
  </si>
  <si>
    <t>Data Needed for Light Touch Method</t>
  </si>
  <si>
    <t>Data Needed for Detailed Method</t>
  </si>
  <si>
    <t>Current Total Revenue</t>
  </si>
  <si>
    <t>Current Total Expenditures</t>
  </si>
  <si>
    <t>Known Incremental Future Expenses</t>
  </si>
  <si>
    <t>Current &amp; Projected Enrollment</t>
  </si>
  <si>
    <t>Revenue</t>
  </si>
  <si>
    <t>Incremental Expenses</t>
  </si>
  <si>
    <t>COLA</t>
  </si>
  <si>
    <t>Benefits</t>
  </si>
  <si>
    <t>*DO NOT DELETE*</t>
  </si>
  <si>
    <t>-Local Revenue</t>
  </si>
  <si>
    <t>-State Revenue</t>
  </si>
  <si>
    <t>-Federal Revenue</t>
  </si>
  <si>
    <t>-District Grants</t>
  </si>
  <si>
    <t>Is this revenue source tied to enrollment trends?</t>
  </si>
  <si>
    <t>Yes</t>
  </si>
  <si>
    <t>No</t>
  </si>
  <si>
    <t>Total</t>
  </si>
  <si>
    <t>District</t>
  </si>
  <si>
    <t>C. Enrollment Driven?</t>
  </si>
  <si>
    <t>Historical District Grants</t>
  </si>
  <si>
    <t>Historical Total Enrollment</t>
  </si>
  <si>
    <t>District Per Pupil Budget Summary</t>
  </si>
  <si>
    <t>Introduction</t>
  </si>
  <si>
    <t>Overview</t>
  </si>
  <si>
    <t>What will you get out of this activity?</t>
  </si>
  <si>
    <t>When should you do this activity?</t>
  </si>
  <si>
    <t>How long will it take to complete?</t>
  </si>
  <si>
    <t>Who should be involved?</t>
  </si>
  <si>
    <t>Tips &amp; Tricks</t>
  </si>
  <si>
    <t>Method 1</t>
  </si>
  <si>
    <t>Projections Based on Average Growth</t>
  </si>
  <si>
    <t>Method 2</t>
  </si>
  <si>
    <t>Method 3</t>
  </si>
  <si>
    <t>Projections Based on District Enrollment Trends</t>
  </si>
  <si>
    <t>Inputted Projections</t>
  </si>
  <si>
    <r>
      <rPr>
        <sz val="11"/>
        <color theme="1"/>
        <rFont val="Calibri"/>
        <family val="2"/>
        <scheme val="minor"/>
      </rPr>
      <t>1. General revenue projections for the next 5 years
2. General expenditure projections (by line item) for the next 5 years
3. Projected net surplus/deficit for the next 5 years</t>
    </r>
    <r>
      <rPr>
        <b/>
        <sz val="11"/>
        <color theme="1"/>
        <rFont val="Calibri"/>
        <family val="2"/>
        <scheme val="minor"/>
      </rPr>
      <t xml:space="preserve">
</t>
    </r>
    <r>
      <rPr>
        <sz val="11"/>
        <color theme="1"/>
        <rFont val="Calibri"/>
        <family val="2"/>
        <scheme val="minor"/>
      </rPr>
      <t>4. Ranking of highest growth line item expenses over the past 3 years</t>
    </r>
  </si>
  <si>
    <r>
      <t xml:space="preserve">2-3 days
</t>
    </r>
    <r>
      <rPr>
        <sz val="11"/>
        <color theme="1"/>
        <rFont val="Calibri"/>
        <family val="2"/>
        <scheme val="minor"/>
      </rPr>
      <t>Depending on your district's financial tracking systems, it may take some time to identify line item expense data</t>
    </r>
  </si>
  <si>
    <t>Average Annual Cost of Living Adjustment (COLA)</t>
  </si>
  <si>
    <t>Per Pupil</t>
  </si>
  <si>
    <t>Net Surplus/Deficit</t>
  </si>
  <si>
    <r>
      <rPr>
        <b/>
        <sz val="11"/>
        <color theme="1"/>
        <rFont val="Calibri"/>
        <family val="2"/>
        <scheme val="minor"/>
      </rPr>
      <t xml:space="preserve">Examine high growth expenses </t>
    </r>
    <r>
      <rPr>
        <sz val="11"/>
        <color theme="1"/>
        <rFont val="Calibri"/>
        <family val="2"/>
        <scheme val="minor"/>
      </rPr>
      <t xml:space="preserve">as a potential starting point to identify cost saving opportunities for your district
</t>
    </r>
    <r>
      <rPr>
        <i/>
        <sz val="11"/>
        <color theme="1"/>
        <rFont val="Calibri"/>
        <family val="2"/>
        <scheme val="minor"/>
      </rPr>
      <t xml:space="preserve">
</t>
    </r>
  </si>
  <si>
    <r>
      <t xml:space="preserve">Step 3: Pay for Priorities
</t>
    </r>
    <r>
      <rPr>
        <sz val="11"/>
        <color theme="1"/>
        <rFont val="Calibri"/>
        <family val="2"/>
        <scheme val="minor"/>
      </rPr>
      <t>Finance or budget office staff can present the findings from this tool to district leadership to establish the financial context for future strategic investment decisions</t>
    </r>
  </si>
  <si>
    <t>In order to have an informed discussion about instructional priorities and investments, district leaders must have a high-level understanding of the district's current and future budget situation. If the district has a projected surplus, leaders have greater freedom to invest in instructional priorities. However, if the district has a projected deficit, leaders must carefully prioritize their future investments. 
This tool is designed to assist district leadership in developing a general future financial picture of district revenues and expenditures. Additionally, this tool allows leaders to examine which areas of the budget have been growing the fastest over the past 3 years.</t>
  </si>
  <si>
    <r>
      <t xml:space="preserve">The </t>
    </r>
    <r>
      <rPr>
        <b/>
        <sz val="11"/>
        <color theme="1"/>
        <rFont val="Calibri"/>
        <family val="2"/>
        <scheme val="minor"/>
      </rPr>
      <t xml:space="preserve">Chief Finance Officer </t>
    </r>
    <r>
      <rPr>
        <sz val="11"/>
        <color theme="1"/>
        <rFont val="Calibri"/>
        <family val="2"/>
        <scheme val="minor"/>
      </rPr>
      <t xml:space="preserve">or a </t>
    </r>
    <r>
      <rPr>
        <b/>
        <sz val="11"/>
        <color theme="1"/>
        <rFont val="Calibri"/>
        <family val="2"/>
        <scheme val="minor"/>
      </rPr>
      <t xml:space="preserve">financial analyst </t>
    </r>
    <r>
      <rPr>
        <sz val="11"/>
        <color theme="1"/>
        <rFont val="Calibri"/>
        <family val="2"/>
        <scheme val="minor"/>
      </rPr>
      <t>should complete the tool. Upon completion, the tool's output should be presented to senior district leadership to inform how future investments will be funded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</si>
</sst>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s>
  <fonts count="21"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000000"/>
      <name val="Calibri"/>
      <family val="2"/>
    </font>
    <font>
      <b/>
      <sz val="18"/>
      <color theme="1"/>
      <name val="Calibri"/>
      <family val="2"/>
      <scheme val="minor"/>
    </font>
    <font>
      <b/>
      <i/>
      <sz val="11"/>
      <color theme="0"/>
      <name val="Calibri"/>
      <family val="2"/>
      <scheme val="minor"/>
    </font>
    <font>
      <u/>
      <sz val="11"/>
      <color theme="10"/>
      <name val="Calibri"/>
      <family val="2"/>
      <scheme val="minor"/>
    </font>
    <font>
      <sz val="9"/>
      <color indexed="81"/>
      <name val="Tahoma"/>
      <family val="2"/>
    </font>
    <font>
      <b/>
      <u/>
      <sz val="11"/>
      <color theme="1"/>
      <name val="Calibri"/>
      <family val="2"/>
      <scheme val="minor"/>
    </font>
    <font>
      <b/>
      <i/>
      <sz val="11"/>
      <color theme="1"/>
      <name val="Calibri"/>
      <family val="2"/>
      <scheme val="minor"/>
    </font>
    <font>
      <b/>
      <sz val="9"/>
      <color indexed="81"/>
      <name val="Tahoma"/>
      <family val="2"/>
    </font>
    <font>
      <b/>
      <sz val="16"/>
      <color theme="0"/>
      <name val="Calibri"/>
      <family val="2"/>
      <scheme val="minor"/>
    </font>
    <font>
      <b/>
      <sz val="18"/>
      <color theme="0"/>
      <name val="Calibri"/>
      <family val="2"/>
      <scheme val="minor"/>
    </font>
    <font>
      <b/>
      <i/>
      <sz val="16"/>
      <color theme="0"/>
      <name val="Calibri"/>
      <family val="2"/>
      <scheme val="minor"/>
    </font>
    <font>
      <b/>
      <i/>
      <sz val="11"/>
      <color theme="2"/>
      <name val="Calibri"/>
      <family val="2"/>
      <scheme val="minor"/>
    </font>
    <font>
      <sz val="11"/>
      <color theme="2"/>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rgb="FFFFFFCC"/>
        <bgColor indexed="64"/>
      </patternFill>
    </fill>
    <fill>
      <patternFill patternType="solid">
        <fgColor theme="3"/>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7999511703848384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85085"/>
        <bgColor indexed="64"/>
      </patternFill>
    </fill>
    <fill>
      <patternFill patternType="solid">
        <fgColor rgb="FF9FA0A2"/>
        <bgColor indexed="64"/>
      </patternFill>
    </fill>
    <fill>
      <patternFill patternType="solid">
        <fgColor rgb="FFE4E4E4"/>
        <bgColor indexed="64"/>
      </patternFill>
    </fill>
    <fill>
      <patternFill patternType="solid">
        <fgColor rgb="FF7FA236"/>
        <bgColor indexed="64"/>
      </patternFill>
    </fill>
    <fill>
      <patternFill patternType="solid">
        <fgColor rgb="FF3D8FB9"/>
        <bgColor indexed="64"/>
      </patternFill>
    </fill>
    <fill>
      <patternFill patternType="solid">
        <fgColor rgb="FF00454B"/>
        <bgColor indexed="64"/>
      </patternFill>
    </fill>
    <fill>
      <patternFill patternType="solid">
        <fgColor rgb="FFF0F6E4"/>
        <bgColor indexed="64"/>
      </patternFill>
    </fill>
    <fill>
      <patternFill patternType="solid">
        <fgColor rgb="FFD3E4AF"/>
        <bgColor indexed="64"/>
      </patternFill>
    </fill>
    <fill>
      <patternFill patternType="solid">
        <fgColor theme="6" tint="-9.9948118533890809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202">
    <xf numFmtId="0" fontId="0" fillId="0" borderId="0" xfId="0"/>
    <xf numFmtId="0" fontId="0" fillId="0" borderId="1" xfId="0" applyBorder="1"/>
    <xf numFmtId="0" fontId="1" fillId="3" borderId="1" xfId="0" applyFont="1" applyFill="1" applyBorder="1" applyAlignment="1">
      <alignment horizontal="center"/>
    </xf>
    <xf numFmtId="0" fontId="1" fillId="0" borderId="0" xfId="0" applyFont="1" applyFill="1" applyBorder="1"/>
    <xf numFmtId="0" fontId="5" fillId="6" borderId="3" xfId="0" applyFont="1" applyFill="1" applyBorder="1" applyAlignment="1">
      <alignment horizontal="centerContinuous"/>
    </xf>
    <xf numFmtId="0" fontId="5" fillId="6" borderId="4" xfId="0" applyFont="1" applyFill="1" applyBorder="1" applyAlignment="1">
      <alignment horizontal="centerContinuous"/>
    </xf>
    <xf numFmtId="0" fontId="5" fillId="6" borderId="5" xfId="0" applyFont="1" applyFill="1" applyBorder="1" applyAlignment="1">
      <alignment horizontal="centerContinuous"/>
    </xf>
    <xf numFmtId="164" fontId="0" fillId="4" borderId="1" xfId="2" applyNumberFormat="1" applyFont="1" applyFill="1" applyBorder="1"/>
    <xf numFmtId="0" fontId="0" fillId="0" borderId="0" xfId="0" applyBorder="1"/>
    <xf numFmtId="0" fontId="5" fillId="6" borderId="1" xfId="0" applyFont="1" applyFill="1" applyBorder="1" applyAlignment="1">
      <alignment horizontal="centerContinuous"/>
    </xf>
    <xf numFmtId="0" fontId="2" fillId="7" borderId="1" xfId="0" applyFont="1" applyFill="1" applyBorder="1" applyAlignment="1">
      <alignment horizontal="center"/>
    </xf>
    <xf numFmtId="165" fontId="0" fillId="4" borderId="1" xfId="1" applyNumberFormat="1" applyFont="1" applyFill="1" applyBorder="1"/>
    <xf numFmtId="9" fontId="0" fillId="0" borderId="0" xfId="0" applyNumberFormat="1" applyFill="1" applyBorder="1"/>
    <xf numFmtId="0" fontId="7" fillId="0" borderId="0" xfId="0" applyFont="1" applyFill="1" applyBorder="1" applyAlignment="1">
      <alignment horizontal="center" vertical="center"/>
    </xf>
    <xf numFmtId="164" fontId="0" fillId="2" borderId="1" xfId="2" applyNumberFormat="1" applyFont="1" applyFill="1" applyBorder="1"/>
    <xf numFmtId="164" fontId="2" fillId="2" borderId="1" xfId="2" applyNumberFormat="1" applyFont="1" applyFill="1" applyBorder="1"/>
    <xf numFmtId="9" fontId="0" fillId="2" borderId="1" xfId="0" applyNumberFormat="1" applyFill="1" applyBorder="1"/>
    <xf numFmtId="0" fontId="5" fillId="0" borderId="1" xfId="0" applyFont="1" applyFill="1" applyBorder="1" applyAlignment="1">
      <alignment horizontal="centerContinuous"/>
    </xf>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5" fillId="0" borderId="5" xfId="0" applyFont="1" applyFill="1" applyBorder="1" applyAlignment="1">
      <alignment horizontal="centerContinuous"/>
    </xf>
    <xf numFmtId="164" fontId="0" fillId="2" borderId="1" xfId="0" applyNumberFormat="1" applyFill="1" applyBorder="1"/>
    <xf numFmtId="164" fontId="2" fillId="2" borderId="1" xfId="0" applyNumberFormat="1" applyFont="1" applyFill="1" applyBorder="1"/>
    <xf numFmtId="0" fontId="2" fillId="0" borderId="1" xfId="0" applyFont="1" applyBorder="1" applyAlignment="1">
      <alignment horizontal="center"/>
    </xf>
    <xf numFmtId="9" fontId="0" fillId="2" borderId="1" xfId="0" applyNumberFormat="1" applyFill="1" applyBorder="1" applyAlignment="1">
      <alignment horizontal="center"/>
    </xf>
    <xf numFmtId="0" fontId="9" fillId="0" borderId="0" xfId="0" applyFont="1"/>
    <xf numFmtId="164" fontId="4" fillId="2" borderId="1" xfId="2" applyNumberFormat="1" applyFont="1" applyFill="1" applyBorder="1"/>
    <xf numFmtId="0" fontId="0" fillId="4" borderId="1" xfId="0" applyFill="1" applyBorder="1" applyAlignment="1">
      <alignment horizontal="center" vertical="center"/>
    </xf>
    <xf numFmtId="0" fontId="1" fillId="3" borderId="1" xfId="0" applyFont="1" applyFill="1" applyBorder="1" applyAlignment="1">
      <alignment horizontal="center" vertical="center" wrapText="1"/>
    </xf>
    <xf numFmtId="0" fontId="6" fillId="0" borderId="0" xfId="0" applyFont="1" applyFill="1"/>
    <xf numFmtId="0" fontId="11" fillId="0" borderId="1" xfId="3" applyBorder="1"/>
    <xf numFmtId="0" fontId="0" fillId="0" borderId="1" xfId="0" applyFill="1" applyBorder="1"/>
    <xf numFmtId="0" fontId="0" fillId="9" borderId="5" xfId="0" applyFill="1" applyBorder="1"/>
    <xf numFmtId="0" fontId="11" fillId="0" borderId="1" xfId="3" applyFill="1" applyBorder="1"/>
    <xf numFmtId="0" fontId="0" fillId="2" borderId="1" xfId="0" applyFill="1" applyBorder="1"/>
    <xf numFmtId="0" fontId="0" fillId="4" borderId="1" xfId="0" applyFill="1" applyBorder="1"/>
    <xf numFmtId="0" fontId="2" fillId="0" borderId="3" xfId="0" applyFont="1" applyBorder="1" applyAlignment="1">
      <alignment horizontal="centerContinuous"/>
    </xf>
    <xf numFmtId="0" fontId="2" fillId="0" borderId="4" xfId="0" applyFont="1" applyBorder="1" applyAlignment="1">
      <alignment horizontal="centerContinuous"/>
    </xf>
    <xf numFmtId="0" fontId="2" fillId="0" borderId="5" xfId="0" applyFont="1" applyBorder="1" applyAlignment="1">
      <alignment horizontal="centerContinuous"/>
    </xf>
    <xf numFmtId="0" fontId="1" fillId="3" borderId="2" xfId="0" applyFont="1" applyFill="1" applyBorder="1" applyAlignment="1">
      <alignment horizontal="center"/>
    </xf>
    <xf numFmtId="0" fontId="0" fillId="9" borderId="1" xfId="0" applyFill="1" applyBorder="1"/>
    <xf numFmtId="0" fontId="0" fillId="8" borderId="1" xfId="0" applyFill="1" applyBorder="1"/>
    <xf numFmtId="164" fontId="0" fillId="2" borderId="5" xfId="2" applyNumberFormat="1" applyFont="1" applyFill="1" applyBorder="1"/>
    <xf numFmtId="0" fontId="0" fillId="0" borderId="8" xfId="0" applyBorder="1"/>
    <xf numFmtId="0" fontId="0" fillId="0" borderId="14" xfId="0" applyBorder="1"/>
    <xf numFmtId="0" fontId="0" fillId="0" borderId="15" xfId="0" applyBorder="1"/>
    <xf numFmtId="0" fontId="0" fillId="0" borderId="16" xfId="0" applyBorder="1"/>
    <xf numFmtId="164" fontId="0" fillId="0" borderId="0" xfId="0" applyNumberFormat="1"/>
    <xf numFmtId="9" fontId="0" fillId="0" borderId="0" xfId="4" applyFont="1" applyBorder="1" applyAlignment="1">
      <alignment horizontal="center"/>
    </xf>
    <xf numFmtId="0" fontId="0" fillId="0" borderId="0" xfId="0" applyBorder="1" applyAlignment="1">
      <alignment horizontal="center"/>
    </xf>
    <xf numFmtId="164" fontId="0" fillId="0" borderId="0" xfId="2" applyNumberFormat="1" applyFont="1" applyBorder="1"/>
    <xf numFmtId="0" fontId="11" fillId="9" borderId="3" xfId="3" applyFill="1" applyBorder="1"/>
    <xf numFmtId="0" fontId="2" fillId="0" borderId="18" xfId="0" applyFont="1" applyBorder="1" applyAlignment="1">
      <alignment horizontal="right"/>
    </xf>
    <xf numFmtId="0" fontId="0" fillId="0" borderId="22" xfId="0" applyBorder="1" applyAlignment="1">
      <alignment horizontal="right"/>
    </xf>
    <xf numFmtId="9" fontId="0" fillId="4" borderId="1" xfId="0" applyNumberFormat="1" applyFill="1" applyBorder="1" applyAlignment="1">
      <alignment horizontal="center"/>
    </xf>
    <xf numFmtId="0" fontId="0" fillId="4" borderId="1" xfId="0" applyFill="1" applyBorder="1" applyAlignment="1">
      <alignment horizontal="center"/>
    </xf>
    <xf numFmtId="0" fontId="2" fillId="6" borderId="3" xfId="0" applyFont="1" applyFill="1" applyBorder="1" applyAlignment="1">
      <alignment horizontal="centerContinuous"/>
    </xf>
    <xf numFmtId="0" fontId="2" fillId="6" borderId="5" xfId="0" applyFont="1" applyFill="1" applyBorder="1" applyAlignment="1">
      <alignment horizontal="centerContinuous"/>
    </xf>
    <xf numFmtId="0" fontId="2" fillId="6" borderId="1" xfId="0" applyFont="1" applyFill="1" applyBorder="1" applyAlignment="1">
      <alignment horizontal="center"/>
    </xf>
    <xf numFmtId="164" fontId="0" fillId="4" borderId="1" xfId="2" applyNumberFormat="1" applyFont="1" applyFill="1" applyBorder="1" applyAlignment="1">
      <alignment horizontal="center"/>
    </xf>
    <xf numFmtId="164" fontId="0" fillId="2" borderId="1" xfId="4" applyNumberFormat="1" applyFont="1" applyFill="1" applyBorder="1" applyAlignment="1">
      <alignment horizontal="center"/>
    </xf>
    <xf numFmtId="9" fontId="0" fillId="2" borderId="1" xfId="4" applyFont="1" applyFill="1" applyBorder="1"/>
    <xf numFmtId="0" fontId="1" fillId="3" borderId="17" xfId="0" applyFont="1" applyFill="1" applyBorder="1" applyAlignment="1">
      <alignment horizontal="center"/>
    </xf>
    <xf numFmtId="164" fontId="2" fillId="2" borderId="19" xfId="0" applyNumberFormat="1" applyFont="1" applyFill="1" applyBorder="1"/>
    <xf numFmtId="164" fontId="2" fillId="2" borderId="20" xfId="0" applyNumberFormat="1" applyFont="1" applyFill="1" applyBorder="1"/>
    <xf numFmtId="9" fontId="0" fillId="2" borderId="23" xfId="4" applyFont="1" applyFill="1" applyBorder="1"/>
    <xf numFmtId="166" fontId="0" fillId="2" borderId="1" xfId="4" applyNumberFormat="1" applyFont="1" applyFill="1" applyBorder="1"/>
    <xf numFmtId="0" fontId="2" fillId="0" borderId="18" xfId="0" applyFont="1" applyFill="1" applyBorder="1" applyAlignment="1">
      <alignment horizontal="right"/>
    </xf>
    <xf numFmtId="0" fontId="1" fillId="10" borderId="3" xfId="0" applyFont="1" applyFill="1" applyBorder="1" applyAlignment="1">
      <alignment horizontal="centerContinuous"/>
    </xf>
    <xf numFmtId="0" fontId="1" fillId="10" borderId="4" xfId="0" applyFont="1" applyFill="1" applyBorder="1" applyAlignment="1">
      <alignment horizontal="centerContinuous"/>
    </xf>
    <xf numFmtId="0" fontId="1" fillId="10" borderId="5" xfId="0" applyFont="1" applyFill="1" applyBorder="1" applyAlignment="1">
      <alignment horizontal="centerContinuous"/>
    </xf>
    <xf numFmtId="0" fontId="0" fillId="0" borderId="0" xfId="0" applyFill="1"/>
    <xf numFmtId="44" fontId="0" fillId="0" borderId="0" xfId="0" applyNumberFormat="1"/>
    <xf numFmtId="166" fontId="0" fillId="2" borderId="23" xfId="4" applyNumberFormat="1" applyFont="1" applyFill="1" applyBorder="1"/>
    <xf numFmtId="164" fontId="0" fillId="2" borderId="23" xfId="2" applyNumberFormat="1" applyFont="1" applyFill="1" applyBorder="1"/>
    <xf numFmtId="0" fontId="0" fillId="0" borderId="25" xfId="0" applyFont="1" applyBorder="1" applyAlignment="1">
      <alignment horizontal="right"/>
    </xf>
    <xf numFmtId="164" fontId="0" fillId="2" borderId="2" xfId="0" applyNumberFormat="1" applyFont="1" applyFill="1" applyBorder="1"/>
    <xf numFmtId="164" fontId="0" fillId="2" borderId="21" xfId="0" applyNumberFormat="1" applyFont="1" applyFill="1" applyBorder="1"/>
    <xf numFmtId="0" fontId="2" fillId="0" borderId="24" xfId="0" applyFont="1" applyBorder="1" applyAlignment="1">
      <alignment horizontal="right"/>
    </xf>
    <xf numFmtId="164" fontId="2" fillId="2" borderId="17" xfId="0" applyNumberFormat="1" applyFont="1" applyFill="1" applyBorder="1"/>
    <xf numFmtId="164" fontId="2" fillId="2" borderId="26" xfId="0" applyNumberFormat="1" applyFont="1" applyFill="1" applyBorder="1"/>
    <xf numFmtId="0" fontId="0" fillId="0" borderId="1" xfId="0" applyBorder="1" applyAlignment="1">
      <alignment horizontal="left"/>
    </xf>
    <xf numFmtId="0" fontId="2" fillId="0" borderId="0" xfId="0" applyFont="1"/>
    <xf numFmtId="9" fontId="0" fillId="4" borderId="1" xfId="4" applyFont="1" applyFill="1" applyBorder="1"/>
    <xf numFmtId="0" fontId="0" fillId="0" borderId="1" xfId="0" applyBorder="1" applyAlignment="1">
      <alignment horizontal="center"/>
    </xf>
    <xf numFmtId="167" fontId="0" fillId="4" borderId="1" xfId="4" applyNumberFormat="1" applyFont="1" applyFill="1" applyBorder="1"/>
    <xf numFmtId="167" fontId="4" fillId="4" borderId="1" xfId="4" applyNumberFormat="1" applyFont="1" applyFill="1" applyBorder="1"/>
    <xf numFmtId="164" fontId="4" fillId="4" borderId="1" xfId="2" applyNumberFormat="1" applyFont="1" applyFill="1" applyBorder="1"/>
    <xf numFmtId="165" fontId="4" fillId="4" borderId="1" xfId="1" applyNumberFormat="1" applyFont="1" applyFill="1" applyBorder="1"/>
    <xf numFmtId="0" fontId="1" fillId="5" borderId="7" xfId="0" applyFont="1" applyFill="1" applyBorder="1" applyAlignment="1">
      <alignment horizontal="right"/>
    </xf>
    <xf numFmtId="164" fontId="2" fillId="4" borderId="2" xfId="2" applyNumberFormat="1" applyFont="1" applyFill="1" applyBorder="1"/>
    <xf numFmtId="0" fontId="1" fillId="3" borderId="3" xfId="0" applyFont="1" applyFill="1" applyBorder="1" applyAlignment="1">
      <alignment horizontal="left"/>
    </xf>
    <xf numFmtId="0" fontId="0" fillId="3" borderId="5" xfId="0" applyFill="1" applyBorder="1"/>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3" xfId="0" applyFont="1" applyFill="1" applyBorder="1" applyAlignment="1">
      <alignment horizontal="left"/>
    </xf>
    <xf numFmtId="164" fontId="2" fillId="2" borderId="2" xfId="2" applyNumberFormat="1" applyFont="1" applyFill="1" applyBorder="1"/>
    <xf numFmtId="0" fontId="0" fillId="3" borderId="4" xfId="0" applyFill="1" applyBorder="1"/>
    <xf numFmtId="0" fontId="2" fillId="0" borderId="0" xfId="0" applyFont="1" applyBorder="1"/>
    <xf numFmtId="0" fontId="0" fillId="0" borderId="14" xfId="0" applyBorder="1" applyAlignment="1">
      <alignment horizontal="right"/>
    </xf>
    <xf numFmtId="165" fontId="0" fillId="0" borderId="15" xfId="1" applyNumberFormat="1" applyFont="1" applyBorder="1"/>
    <xf numFmtId="0" fontId="14" fillId="0" borderId="0" xfId="0" applyFont="1"/>
    <xf numFmtId="0" fontId="2" fillId="0" borderId="1" xfId="0" applyFont="1" applyBorder="1" applyAlignment="1">
      <alignment horizontal="left"/>
    </xf>
    <xf numFmtId="164" fontId="4" fillId="4" borderId="2" xfId="2" applyNumberFormat="1" applyFont="1" applyFill="1" applyBorder="1"/>
    <xf numFmtId="0" fontId="0" fillId="0" borderId="0" xfId="0" applyFont="1" applyBorder="1"/>
    <xf numFmtId="0" fontId="0" fillId="9" borderId="1" xfId="0" applyFont="1" applyFill="1" applyBorder="1" applyAlignment="1">
      <alignment horizontal="center"/>
    </xf>
    <xf numFmtId="0" fontId="0" fillId="0" borderId="0" xfId="0" applyFill="1" applyBorder="1"/>
    <xf numFmtId="0" fontId="3" fillId="0" borderId="22" xfId="0" applyFont="1" applyBorder="1" applyAlignment="1">
      <alignment horizontal="left" indent="1"/>
    </xf>
    <xf numFmtId="0" fontId="0" fillId="0" borderId="22" xfId="0" applyBorder="1" applyAlignment="1">
      <alignment horizontal="left"/>
    </xf>
    <xf numFmtId="165" fontId="0" fillId="2" borderId="1" xfId="1" applyNumberFormat="1" applyFont="1" applyFill="1" applyBorder="1"/>
    <xf numFmtId="0" fontId="0" fillId="0" borderId="30" xfId="0" applyBorder="1" applyAlignment="1">
      <alignment horizontal="left" indent="3"/>
    </xf>
    <xf numFmtId="0" fontId="0" fillId="0" borderId="30" xfId="0" applyFont="1" applyFill="1" applyBorder="1" applyAlignment="1">
      <alignment horizontal="left" indent="3"/>
    </xf>
    <xf numFmtId="0" fontId="2" fillId="0" borderId="30" xfId="0" applyFont="1" applyFill="1" applyBorder="1" applyAlignment="1">
      <alignment horizontal="left" indent="3"/>
    </xf>
    <xf numFmtId="165" fontId="4" fillId="2" borderId="1" xfId="1" applyNumberFormat="1" applyFont="1" applyFill="1" applyBorder="1"/>
    <xf numFmtId="0" fontId="2" fillId="0" borderId="33" xfId="0" applyFont="1" applyBorder="1"/>
    <xf numFmtId="0" fontId="5" fillId="0" borderId="34" xfId="0" applyFont="1" applyFill="1" applyBorder="1"/>
    <xf numFmtId="0" fontId="0" fillId="9" borderId="35" xfId="0" applyFont="1" applyFill="1" applyBorder="1" applyAlignment="1">
      <alignment horizontal="center"/>
    </xf>
    <xf numFmtId="0" fontId="0" fillId="0" borderId="34" xfId="0" applyBorder="1"/>
    <xf numFmtId="0" fontId="0" fillId="0" borderId="36" xfId="0" applyBorder="1"/>
    <xf numFmtId="0" fontId="2" fillId="0" borderId="27" xfId="0" applyFont="1" applyBorder="1"/>
    <xf numFmtId="0" fontId="0" fillId="0" borderId="28" xfId="0" applyBorder="1"/>
    <xf numFmtId="0" fontId="0" fillId="0" borderId="29" xfId="0" applyBorder="1"/>
    <xf numFmtId="0" fontId="0" fillId="0" borderId="22" xfId="0" applyBorder="1"/>
    <xf numFmtId="0" fontId="5" fillId="6" borderId="23" xfId="0" applyFont="1" applyFill="1" applyBorder="1" applyAlignment="1">
      <alignment horizontal="centerContinuous"/>
    </xf>
    <xf numFmtId="164" fontId="0" fillId="4" borderId="23" xfId="2" applyNumberFormat="1" applyFont="1" applyFill="1" applyBorder="1"/>
    <xf numFmtId="0" fontId="0" fillId="0" borderId="22" xfId="0" applyBorder="1" applyAlignment="1">
      <alignment horizontal="left" indent="3"/>
    </xf>
    <xf numFmtId="0" fontId="0" fillId="0" borderId="22" xfId="0" applyFont="1" applyFill="1" applyBorder="1" applyAlignment="1">
      <alignment horizontal="left" indent="3"/>
    </xf>
    <xf numFmtId="164" fontId="4" fillId="2" borderId="23" xfId="2" applyNumberFormat="1" applyFont="1" applyFill="1" applyBorder="1"/>
    <xf numFmtId="0" fontId="2" fillId="0" borderId="22" xfId="0" applyFont="1" applyFill="1" applyBorder="1" applyAlignment="1">
      <alignment horizontal="left" indent="3"/>
    </xf>
    <xf numFmtId="164" fontId="2" fillId="2" borderId="23" xfId="2" applyNumberFormat="1" applyFont="1" applyFill="1" applyBorder="1"/>
    <xf numFmtId="0" fontId="0" fillId="0" borderId="31" xfId="0" applyBorder="1"/>
    <xf numFmtId="0" fontId="0" fillId="0" borderId="11" xfId="0" applyBorder="1"/>
    <xf numFmtId="0" fontId="0" fillId="0" borderId="32" xfId="0" applyBorder="1"/>
    <xf numFmtId="0" fontId="3" fillId="0" borderId="9" xfId="0" applyFont="1" applyBorder="1" applyAlignment="1">
      <alignment wrapText="1"/>
    </xf>
    <xf numFmtId="0" fontId="0" fillId="0" borderId="10" xfId="0" applyBorder="1"/>
    <xf numFmtId="0" fontId="0" fillId="0" borderId="9" xfId="0" applyBorder="1"/>
    <xf numFmtId="0" fontId="2" fillId="0" borderId="22" xfId="0" applyFont="1" applyBorder="1"/>
    <xf numFmtId="0" fontId="0" fillId="10" borderId="0" xfId="0" applyFill="1"/>
    <xf numFmtId="0" fontId="0" fillId="0" borderId="0" xfId="0" applyAlignment="1">
      <alignment wrapText="1"/>
    </xf>
    <xf numFmtId="0" fontId="0" fillId="10" borderId="0" xfId="0" applyFill="1" applyAlignment="1">
      <alignment wrapText="1"/>
    </xf>
    <xf numFmtId="0" fontId="1" fillId="3" borderId="1" xfId="0" applyFont="1" applyFill="1" applyBorder="1" applyAlignment="1">
      <alignment horizontal="center" vertical="center"/>
    </xf>
    <xf numFmtId="0" fontId="1" fillId="3" borderId="23" xfId="0" applyFont="1" applyFill="1" applyBorder="1" applyAlignment="1">
      <alignment horizontal="center" vertical="center"/>
    </xf>
    <xf numFmtId="0" fontId="5" fillId="6" borderId="1" xfId="0" applyFont="1" applyFill="1" applyBorder="1" applyAlignment="1">
      <alignment horizontal="center" vertical="center"/>
    </xf>
    <xf numFmtId="0" fontId="0" fillId="2" borderId="1" xfId="2" applyNumberFormat="1" applyFont="1" applyFill="1" applyBorder="1"/>
    <xf numFmtId="0" fontId="0" fillId="2" borderId="1" xfId="0" applyNumberFormat="1" applyFill="1" applyBorder="1"/>
    <xf numFmtId="165" fontId="0" fillId="0" borderId="0" xfId="1" applyNumberFormat="1" applyFont="1" applyBorder="1"/>
    <xf numFmtId="9" fontId="4" fillId="4" borderId="1" xfId="4" applyFont="1" applyFill="1" applyBorder="1"/>
    <xf numFmtId="165" fontId="0" fillId="0" borderId="16" xfId="1" applyNumberFormat="1" applyFont="1" applyBorder="1"/>
    <xf numFmtId="0" fontId="1" fillId="5" borderId="0" xfId="0" applyFont="1" applyFill="1" applyBorder="1" applyAlignment="1">
      <alignment horizontal="right"/>
    </xf>
    <xf numFmtId="164" fontId="0" fillId="2" borderId="0" xfId="0" applyNumberFormat="1" applyFill="1" applyBorder="1"/>
    <xf numFmtId="0" fontId="19" fillId="2" borderId="7" xfId="0" quotePrefix="1" applyFont="1" applyFill="1" applyBorder="1" applyAlignment="1">
      <alignment horizontal="left" indent="2"/>
    </xf>
    <xf numFmtId="164" fontId="20" fillId="2" borderId="2" xfId="2" applyNumberFormat="1" applyFont="1" applyFill="1" applyBorder="1"/>
    <xf numFmtId="2" fontId="16" fillId="11" borderId="3" xfId="0" applyNumberFormat="1" applyFont="1" applyFill="1" applyBorder="1" applyAlignment="1">
      <alignment horizontal="centerContinuous" wrapText="1"/>
    </xf>
    <xf numFmtId="2" fontId="17" fillId="11" borderId="5" xfId="0" applyNumberFormat="1" applyFont="1" applyFill="1" applyBorder="1" applyAlignment="1">
      <alignment horizontal="centerContinuous" wrapText="1"/>
    </xf>
    <xf numFmtId="0" fontId="18" fillId="12" borderId="1" xfId="0" applyFont="1" applyFill="1" applyBorder="1" applyAlignment="1">
      <alignment horizontal="center" vertical="center" wrapText="1"/>
    </xf>
    <xf numFmtId="0" fontId="0" fillId="13"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0" fillId="13" borderId="1" xfId="0" applyFill="1" applyBorder="1" applyAlignment="1">
      <alignment horizontal="left" vertical="center" wrapText="1" indent="1"/>
    </xf>
    <xf numFmtId="0" fontId="10" fillId="11" borderId="3" xfId="0" applyFont="1" applyFill="1" applyBorder="1" applyAlignment="1">
      <alignment horizontal="centerContinuous"/>
    </xf>
    <xf numFmtId="0" fontId="10" fillId="11" borderId="5" xfId="0" applyFont="1" applyFill="1" applyBorder="1" applyAlignment="1">
      <alignment horizontal="centerContinuous"/>
    </xf>
    <xf numFmtId="0" fontId="10" fillId="14" borderId="3" xfId="0" applyFont="1" applyFill="1" applyBorder="1" applyAlignment="1">
      <alignment horizontal="centerContinuous"/>
    </xf>
    <xf numFmtId="0" fontId="1" fillId="14" borderId="5" xfId="0" applyFont="1" applyFill="1" applyBorder="1" applyAlignment="1">
      <alignment horizontal="centerContinuous"/>
    </xf>
    <xf numFmtId="0" fontId="10" fillId="15" borderId="3" xfId="0" applyFont="1" applyFill="1" applyBorder="1" applyAlignment="1">
      <alignment horizontal="centerContinuous"/>
    </xf>
    <xf numFmtId="0" fontId="2" fillId="15" borderId="5" xfId="0" applyFont="1" applyFill="1" applyBorder="1" applyAlignment="1">
      <alignment horizontal="centerContinuous"/>
    </xf>
    <xf numFmtId="0" fontId="10" fillId="11" borderId="7" xfId="0" quotePrefix="1" applyFont="1" applyFill="1" applyBorder="1" applyAlignment="1">
      <alignment horizontal="left" indent="1"/>
    </xf>
    <xf numFmtId="0" fontId="1" fillId="11" borderId="7" xfId="0" applyFont="1" applyFill="1" applyBorder="1" applyAlignment="1">
      <alignment horizontal="left"/>
    </xf>
    <xf numFmtId="0" fontId="1" fillId="11" borderId="1" xfId="0" applyFont="1" applyFill="1" applyBorder="1" applyAlignment="1">
      <alignment horizontal="left"/>
    </xf>
    <xf numFmtId="0" fontId="1" fillId="15" borderId="2" xfId="0" applyFont="1" applyFill="1" applyBorder="1" applyAlignment="1">
      <alignment horizontal="center" vertical="center"/>
    </xf>
    <xf numFmtId="0" fontId="1" fillId="14" borderId="1" xfId="0" applyFont="1" applyFill="1" applyBorder="1" applyAlignment="1">
      <alignment horizontal="centerContinuous" wrapText="1"/>
    </xf>
    <xf numFmtId="0" fontId="1" fillId="11" borderId="7" xfId="0" applyFont="1" applyFill="1" applyBorder="1" applyAlignment="1">
      <alignment horizontal="center" wrapText="1"/>
    </xf>
    <xf numFmtId="0" fontId="1" fillId="15" borderId="12" xfId="0" applyFont="1" applyFill="1" applyBorder="1" applyAlignment="1">
      <alignment horizontal="center" vertical="center"/>
    </xf>
    <xf numFmtId="0" fontId="1" fillId="11" borderId="1" xfId="0" applyFont="1" applyFill="1" applyBorder="1" applyAlignment="1">
      <alignment horizontal="center"/>
    </xf>
    <xf numFmtId="0" fontId="1" fillId="11" borderId="12" xfId="0" applyFont="1" applyFill="1" applyBorder="1" applyAlignment="1">
      <alignment horizontal="center"/>
    </xf>
    <xf numFmtId="0" fontId="1" fillId="11" borderId="7" xfId="0" applyFont="1" applyFill="1" applyBorder="1" applyAlignment="1">
      <alignment horizontal="center"/>
    </xf>
    <xf numFmtId="0" fontId="1" fillId="14" borderId="2" xfId="0" applyFont="1" applyFill="1" applyBorder="1" applyAlignment="1">
      <alignment horizontal="center" wrapText="1"/>
    </xf>
    <xf numFmtId="0" fontId="1" fillId="11" borderId="3" xfId="0" applyFont="1" applyFill="1" applyBorder="1" applyAlignment="1">
      <alignment horizontal="center"/>
    </xf>
    <xf numFmtId="0" fontId="1" fillId="11" borderId="5" xfId="0" applyFont="1" applyFill="1" applyBorder="1" applyAlignment="1">
      <alignment horizontal="center"/>
    </xf>
    <xf numFmtId="0" fontId="1" fillId="14" borderId="1" xfId="0" applyFont="1" applyFill="1" applyBorder="1" applyAlignment="1">
      <alignment horizontal="center" wrapText="1"/>
    </xf>
    <xf numFmtId="0" fontId="1" fillId="16" borderId="1" xfId="0" applyFont="1" applyFill="1" applyBorder="1" applyAlignment="1">
      <alignment horizontal="centerContinuous"/>
    </xf>
    <xf numFmtId="0" fontId="1" fillId="16" borderId="5" xfId="0" applyFont="1" applyFill="1" applyBorder="1" applyAlignment="1">
      <alignment horizontal="centerContinuous"/>
    </xf>
    <xf numFmtId="164" fontId="2" fillId="17" borderId="1" xfId="0" applyNumberFormat="1" applyFont="1" applyFill="1" applyBorder="1"/>
    <xf numFmtId="165" fontId="0" fillId="8" borderId="1" xfId="1" applyNumberFormat="1" applyFont="1" applyFill="1" applyBorder="1"/>
    <xf numFmtId="164" fontId="2" fillId="19" borderId="1" xfId="0" applyNumberFormat="1" applyFont="1" applyFill="1" applyBorder="1"/>
    <xf numFmtId="0" fontId="1" fillId="11" borderId="1" xfId="0" applyFont="1" applyFill="1" applyBorder="1" applyAlignment="1">
      <alignment horizontal="left" indent="3"/>
    </xf>
    <xf numFmtId="0" fontId="1" fillId="11" borderId="8" xfId="0" applyFont="1" applyFill="1" applyBorder="1" applyAlignment="1">
      <alignment horizontal="center"/>
    </xf>
    <xf numFmtId="0" fontId="1" fillId="15" borderId="1" xfId="0" applyFont="1" applyFill="1" applyBorder="1" applyAlignment="1">
      <alignment horizontal="center" vertical="center"/>
    </xf>
    <xf numFmtId="0" fontId="1" fillId="11" borderId="22" xfId="0" applyFont="1" applyFill="1" applyBorder="1" applyAlignment="1">
      <alignment horizontal="center"/>
    </xf>
    <xf numFmtId="0" fontId="6" fillId="18" borderId="35" xfId="0" applyFont="1" applyFill="1" applyBorder="1" applyAlignment="1">
      <alignment horizontal="centerContinuous" wrapText="1"/>
    </xf>
    <xf numFmtId="0" fontId="0" fillId="18" borderId="31" xfId="0" applyFill="1" applyBorder="1"/>
    <xf numFmtId="0" fontId="0" fillId="18" borderId="11" xfId="0" applyFill="1" applyBorder="1"/>
    <xf numFmtId="0" fontId="0" fillId="18" borderId="32" xfId="0" applyFill="1" applyBorder="1"/>
    <xf numFmtId="0" fontId="2" fillId="18" borderId="27" xfId="0" applyFont="1" applyFill="1" applyBorder="1"/>
    <xf numFmtId="0" fontId="1" fillId="18" borderId="9" xfId="0" applyFont="1" applyFill="1" applyBorder="1"/>
    <xf numFmtId="0" fontId="0" fillId="18" borderId="9" xfId="0" applyFill="1" applyBorder="1"/>
    <xf numFmtId="0" fontId="0" fillId="18" borderId="28" xfId="0" applyFill="1" applyBorder="1"/>
    <xf numFmtId="0" fontId="0" fillId="18" borderId="29" xfId="0" applyFill="1" applyBorder="1"/>
    <xf numFmtId="0" fontId="0" fillId="18" borderId="10" xfId="0" applyFill="1" applyBorder="1"/>
    <xf numFmtId="0" fontId="1" fillId="3" borderId="1" xfId="0" applyFont="1" applyFill="1" applyBorder="1" applyAlignment="1">
      <alignment horizontal="center"/>
    </xf>
    <xf numFmtId="0" fontId="1" fillId="11" borderId="1" xfId="0" applyFont="1" applyFill="1" applyBorder="1" applyAlignment="1">
      <alignment horizontal="center"/>
    </xf>
    <xf numFmtId="0" fontId="2" fillId="6" borderId="3" xfId="0" applyFont="1" applyFill="1" applyBorder="1" applyAlignment="1">
      <alignment horizontal="center"/>
    </xf>
    <xf numFmtId="0" fontId="2" fillId="6" borderId="5" xfId="0" applyFont="1" applyFill="1"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2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E3"/>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7FA236"/>
      <color rgb="FF085085"/>
      <color rgb="FFD3E4AF"/>
      <color rgb="FF3D8FB9"/>
      <color rgb="FFC6EFCE"/>
      <color rgb="FFB9FFE3"/>
      <color rgb="FFD2FFE3"/>
      <color rgb="FFD2FFE8"/>
      <color rgb="FFD2FCE8"/>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Budget Summary</a:t>
            </a:r>
          </a:p>
        </c:rich>
      </c:tx>
      <c:overlay val="0"/>
    </c:title>
    <c:autoTitleDeleted val="0"/>
    <c:plotArea>
      <c:layout/>
      <c:lineChart>
        <c:grouping val="standard"/>
        <c:varyColors val="0"/>
        <c:ser>
          <c:idx val="0"/>
          <c:order val="0"/>
          <c:tx>
            <c:strRef>
              <c:f>'Light Touch Projections'!$AH$9</c:f>
              <c:strCache>
                <c:ptCount val="1"/>
                <c:pt idx="0">
                  <c:v>Total Revenue</c:v>
                </c:pt>
              </c:strCache>
            </c:strRef>
          </c:tx>
          <c:marker>
            <c:symbol val="none"/>
          </c:marker>
          <c:cat>
            <c:numRef>
              <c:f>'Light Touch Projections'!$AI$8:$AN$8</c:f>
              <c:numCache>
                <c:formatCode>General</c:formatCode>
                <c:ptCount val="6"/>
                <c:pt idx="0">
                  <c:v>2021</c:v>
                </c:pt>
                <c:pt idx="1">
                  <c:v>2022</c:v>
                </c:pt>
                <c:pt idx="2">
                  <c:v>2023</c:v>
                </c:pt>
                <c:pt idx="3">
                  <c:v>2024</c:v>
                </c:pt>
                <c:pt idx="4">
                  <c:v>2025</c:v>
                </c:pt>
                <c:pt idx="5">
                  <c:v>2026</c:v>
                </c:pt>
              </c:numCache>
            </c:numRef>
          </c:cat>
          <c:val>
            <c:numRef>
              <c:f>'Light Touch Projections'!$AI$9:$AN$9</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0EB2-4529-9581-D877CB2DB60F}"/>
            </c:ext>
          </c:extLst>
        </c:ser>
        <c:ser>
          <c:idx val="1"/>
          <c:order val="1"/>
          <c:tx>
            <c:strRef>
              <c:f>'Light Touch Projections'!$AH$11</c:f>
              <c:strCache>
                <c:ptCount val="1"/>
                <c:pt idx="0">
                  <c:v>Total Expenditures</c:v>
                </c:pt>
              </c:strCache>
            </c:strRef>
          </c:tx>
          <c:marker>
            <c:symbol val="none"/>
          </c:marker>
          <c:cat>
            <c:numRef>
              <c:f>'Light Touch Projections'!$AI$8:$AN$8</c:f>
              <c:numCache>
                <c:formatCode>General</c:formatCode>
                <c:ptCount val="6"/>
                <c:pt idx="0">
                  <c:v>2021</c:v>
                </c:pt>
                <c:pt idx="1">
                  <c:v>2022</c:v>
                </c:pt>
                <c:pt idx="2">
                  <c:v>2023</c:v>
                </c:pt>
                <c:pt idx="3">
                  <c:v>2024</c:v>
                </c:pt>
                <c:pt idx="4">
                  <c:v>2025</c:v>
                </c:pt>
                <c:pt idx="5">
                  <c:v>2026</c:v>
                </c:pt>
              </c:numCache>
            </c:numRef>
          </c:cat>
          <c:val>
            <c:numRef>
              <c:f>'Light Touch Projections'!$AI$11:$AN$11</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EB2-4529-9581-D877CB2DB60F}"/>
            </c:ext>
          </c:extLst>
        </c:ser>
        <c:dLbls>
          <c:showLegendKey val="0"/>
          <c:showVal val="0"/>
          <c:showCatName val="0"/>
          <c:showSerName val="0"/>
          <c:showPercent val="0"/>
          <c:showBubbleSize val="0"/>
        </c:dLbls>
        <c:smooth val="0"/>
        <c:axId val="73026176"/>
        <c:axId val="73027968"/>
      </c:lineChart>
      <c:catAx>
        <c:axId val="73026176"/>
        <c:scaling>
          <c:orientation val="minMax"/>
        </c:scaling>
        <c:delete val="0"/>
        <c:axPos val="b"/>
        <c:numFmt formatCode="General" sourceLinked="1"/>
        <c:majorTickMark val="out"/>
        <c:minorTickMark val="none"/>
        <c:tickLblPos val="nextTo"/>
        <c:crossAx val="73027968"/>
        <c:crosses val="autoZero"/>
        <c:auto val="1"/>
        <c:lblAlgn val="ctr"/>
        <c:lblOffset val="100"/>
        <c:noMultiLvlLbl val="0"/>
      </c:catAx>
      <c:valAx>
        <c:axId val="73027968"/>
        <c:scaling>
          <c:orientation val="minMax"/>
        </c:scaling>
        <c:delete val="0"/>
        <c:axPos val="l"/>
        <c:majorGridlines/>
        <c:numFmt formatCode="_(&quot;$&quot;* #,##0_);_(&quot;$&quot;* \(#,##0\);_(&quot;$&quot;* &quot;-&quot;??_);_(@_)" sourceLinked="1"/>
        <c:majorTickMark val="out"/>
        <c:minorTickMark val="none"/>
        <c:tickLblPos val="nextTo"/>
        <c:crossAx val="730261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Overall Budget Summary</a:t>
            </a:r>
          </a:p>
        </c:rich>
      </c:tx>
      <c:overlay val="0"/>
    </c:title>
    <c:autoTitleDeleted val="0"/>
    <c:plotArea>
      <c:layout/>
      <c:lineChart>
        <c:grouping val="standard"/>
        <c:varyColors val="0"/>
        <c:ser>
          <c:idx val="0"/>
          <c:order val="0"/>
          <c:tx>
            <c:strRef>
              <c:f>'C. Budget Summary'!$B$12</c:f>
              <c:strCache>
                <c:ptCount val="1"/>
                <c:pt idx="0">
                  <c:v>Net Revenue</c:v>
                </c:pt>
              </c:strCache>
            </c:strRef>
          </c:tx>
          <c:marker>
            <c:symbol val="none"/>
          </c:marker>
          <c:cat>
            <c:numRef>
              <c:f>'C. Budget Summary'!$C$11:$J$11</c:f>
              <c:numCache>
                <c:formatCode>General</c:formatCode>
                <c:ptCount val="8"/>
                <c:pt idx="0">
                  <c:v>2019</c:v>
                </c:pt>
                <c:pt idx="1">
                  <c:v>2020</c:v>
                </c:pt>
                <c:pt idx="2">
                  <c:v>2021</c:v>
                </c:pt>
                <c:pt idx="3">
                  <c:v>2022</c:v>
                </c:pt>
                <c:pt idx="4">
                  <c:v>2023</c:v>
                </c:pt>
                <c:pt idx="5">
                  <c:v>2024</c:v>
                </c:pt>
                <c:pt idx="6">
                  <c:v>2025</c:v>
                </c:pt>
                <c:pt idx="7">
                  <c:v>2026</c:v>
                </c:pt>
              </c:numCache>
            </c:numRef>
          </c:cat>
          <c:val>
            <c:numRef>
              <c:f>'C. Budget Summary'!$C$12:$J$12</c:f>
              <c:numCache>
                <c:formatCode>_("$"* #,##0_);_("$"* \(#,##0\);_("$"* "-"??_);_(@_)</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F90E-4780-8EFD-049AB34B7C5B}"/>
            </c:ext>
          </c:extLst>
        </c:ser>
        <c:ser>
          <c:idx val="1"/>
          <c:order val="1"/>
          <c:tx>
            <c:strRef>
              <c:f>'C. Budget Summary'!$B$13</c:f>
              <c:strCache>
                <c:ptCount val="1"/>
                <c:pt idx="0">
                  <c:v>Expenditures</c:v>
                </c:pt>
              </c:strCache>
            </c:strRef>
          </c:tx>
          <c:marker>
            <c:symbol val="none"/>
          </c:marker>
          <c:cat>
            <c:numRef>
              <c:f>'C. Budget Summary'!$C$11:$J$11</c:f>
              <c:numCache>
                <c:formatCode>General</c:formatCode>
                <c:ptCount val="8"/>
                <c:pt idx="0">
                  <c:v>2019</c:v>
                </c:pt>
                <c:pt idx="1">
                  <c:v>2020</c:v>
                </c:pt>
                <c:pt idx="2">
                  <c:v>2021</c:v>
                </c:pt>
                <c:pt idx="3">
                  <c:v>2022</c:v>
                </c:pt>
                <c:pt idx="4">
                  <c:v>2023</c:v>
                </c:pt>
                <c:pt idx="5">
                  <c:v>2024</c:v>
                </c:pt>
                <c:pt idx="6">
                  <c:v>2025</c:v>
                </c:pt>
                <c:pt idx="7">
                  <c:v>2026</c:v>
                </c:pt>
              </c:numCache>
            </c:numRef>
          </c:cat>
          <c:val>
            <c:numRef>
              <c:f>'C. Budget Summary'!$C$13:$J$13</c:f>
              <c:numCache>
                <c:formatCode>_("$"* #,##0_);_("$"* \(#,##0\);_("$"* "-"??_);_(@_)</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F90E-4780-8EFD-049AB34B7C5B}"/>
            </c:ext>
          </c:extLst>
        </c:ser>
        <c:dLbls>
          <c:showLegendKey val="0"/>
          <c:showVal val="0"/>
          <c:showCatName val="0"/>
          <c:showSerName val="0"/>
          <c:showPercent val="0"/>
          <c:showBubbleSize val="0"/>
        </c:dLbls>
        <c:smooth val="0"/>
        <c:axId val="145411456"/>
        <c:axId val="145413248"/>
      </c:lineChart>
      <c:catAx>
        <c:axId val="145411456"/>
        <c:scaling>
          <c:orientation val="minMax"/>
        </c:scaling>
        <c:delete val="0"/>
        <c:axPos val="b"/>
        <c:numFmt formatCode="General" sourceLinked="1"/>
        <c:majorTickMark val="out"/>
        <c:minorTickMark val="none"/>
        <c:tickLblPos val="nextTo"/>
        <c:crossAx val="145413248"/>
        <c:crosses val="autoZero"/>
        <c:auto val="1"/>
        <c:lblAlgn val="ctr"/>
        <c:lblOffset val="100"/>
        <c:noMultiLvlLbl val="0"/>
      </c:catAx>
      <c:valAx>
        <c:axId val="145413248"/>
        <c:scaling>
          <c:orientation val="minMax"/>
        </c:scaling>
        <c:delete val="0"/>
        <c:axPos val="l"/>
        <c:majorGridlines/>
        <c:numFmt formatCode="_(&quot;$&quot;* #,##0_);_(&quot;$&quot;* \(#,##0\);_(&quot;$&quot;* &quot;-&quot;??_);_(@_)" sourceLinked="1"/>
        <c:majorTickMark val="out"/>
        <c:minorTickMark val="none"/>
        <c:tickLblPos val="nextTo"/>
        <c:crossAx val="145411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a:t>
            </a:r>
            <a:r>
              <a:rPr lang="en-US" baseline="0"/>
              <a:t> Pupil Budget Summary</a:t>
            </a:r>
            <a:endParaRPr lang="en-US"/>
          </a:p>
        </c:rich>
      </c:tx>
      <c:overlay val="0"/>
    </c:title>
    <c:autoTitleDeleted val="0"/>
    <c:plotArea>
      <c:layout/>
      <c:lineChart>
        <c:grouping val="standard"/>
        <c:varyColors val="0"/>
        <c:ser>
          <c:idx val="1"/>
          <c:order val="0"/>
          <c:tx>
            <c:strRef>
              <c:f>'C. Budget Summary'!$L$12</c:f>
              <c:strCache>
                <c:ptCount val="1"/>
                <c:pt idx="0">
                  <c:v>Net Revenue</c:v>
                </c:pt>
              </c:strCache>
            </c:strRef>
          </c:tx>
          <c:spPr>
            <a:ln>
              <a:solidFill>
                <a:schemeClr val="accent1"/>
              </a:solidFill>
            </a:ln>
          </c:spPr>
          <c:marker>
            <c:symbol val="none"/>
          </c:marker>
          <c:cat>
            <c:numRef>
              <c:f>'C. Budget Summary'!$M$11:$S$11</c:f>
              <c:numCache>
                <c:formatCode>General</c:formatCode>
                <c:ptCount val="7"/>
                <c:pt idx="0">
                  <c:v>2019</c:v>
                </c:pt>
                <c:pt idx="1">
                  <c:v>2020</c:v>
                </c:pt>
                <c:pt idx="2">
                  <c:v>2021</c:v>
                </c:pt>
                <c:pt idx="3">
                  <c:v>2022</c:v>
                </c:pt>
                <c:pt idx="4">
                  <c:v>2023</c:v>
                </c:pt>
                <c:pt idx="5">
                  <c:v>2024</c:v>
                </c:pt>
                <c:pt idx="6">
                  <c:v>2025</c:v>
                </c:pt>
              </c:numCache>
            </c:numRef>
          </c:cat>
          <c:val>
            <c:numRef>
              <c:f>'C. Budget Summary'!$M$12:$S$12</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29D8-4102-9563-B2FCC75774C4}"/>
            </c:ext>
          </c:extLst>
        </c:ser>
        <c:ser>
          <c:idx val="2"/>
          <c:order val="1"/>
          <c:tx>
            <c:strRef>
              <c:f>'C. Budget Summary'!$L$13</c:f>
              <c:strCache>
                <c:ptCount val="1"/>
                <c:pt idx="0">
                  <c:v>Expenditures</c:v>
                </c:pt>
              </c:strCache>
            </c:strRef>
          </c:tx>
          <c:spPr>
            <a:ln>
              <a:solidFill>
                <a:schemeClr val="accent2"/>
              </a:solidFill>
            </a:ln>
          </c:spPr>
          <c:marker>
            <c:symbol val="none"/>
          </c:marker>
          <c:cat>
            <c:numRef>
              <c:f>'C. Budget Summary'!$M$11:$S$11</c:f>
              <c:numCache>
                <c:formatCode>General</c:formatCode>
                <c:ptCount val="7"/>
                <c:pt idx="0">
                  <c:v>2019</c:v>
                </c:pt>
                <c:pt idx="1">
                  <c:v>2020</c:v>
                </c:pt>
                <c:pt idx="2">
                  <c:v>2021</c:v>
                </c:pt>
                <c:pt idx="3">
                  <c:v>2022</c:v>
                </c:pt>
                <c:pt idx="4">
                  <c:v>2023</c:v>
                </c:pt>
                <c:pt idx="5">
                  <c:v>2024</c:v>
                </c:pt>
                <c:pt idx="6">
                  <c:v>2025</c:v>
                </c:pt>
              </c:numCache>
            </c:numRef>
          </c:cat>
          <c:val>
            <c:numRef>
              <c:f>'C. Budget Summary'!$M$13:$S$13</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29D8-4102-9563-B2FCC75774C4}"/>
            </c:ext>
          </c:extLst>
        </c:ser>
        <c:dLbls>
          <c:showLegendKey val="0"/>
          <c:showVal val="0"/>
          <c:showCatName val="0"/>
          <c:showSerName val="0"/>
          <c:showPercent val="0"/>
          <c:showBubbleSize val="0"/>
        </c:dLbls>
        <c:smooth val="0"/>
        <c:axId val="141979648"/>
        <c:axId val="141981184"/>
      </c:lineChart>
      <c:catAx>
        <c:axId val="141979648"/>
        <c:scaling>
          <c:orientation val="minMax"/>
        </c:scaling>
        <c:delete val="0"/>
        <c:axPos val="b"/>
        <c:numFmt formatCode="General" sourceLinked="1"/>
        <c:majorTickMark val="out"/>
        <c:minorTickMark val="none"/>
        <c:tickLblPos val="nextTo"/>
        <c:crossAx val="141981184"/>
        <c:crosses val="autoZero"/>
        <c:auto val="1"/>
        <c:lblAlgn val="ctr"/>
        <c:lblOffset val="100"/>
        <c:noMultiLvlLbl val="0"/>
      </c:catAx>
      <c:valAx>
        <c:axId val="141981184"/>
        <c:scaling>
          <c:orientation val="minMax"/>
        </c:scaling>
        <c:delete val="0"/>
        <c:axPos val="l"/>
        <c:majorGridlines/>
        <c:numFmt formatCode="_(&quot;$&quot;* #,##0_);_(&quot;$&quot;* \(#,##0\);_(&quot;$&quot;* &quot;-&quot;??_);_(@_)" sourceLinked="1"/>
        <c:majorTickMark val="out"/>
        <c:minorTickMark val="none"/>
        <c:tickLblPos val="nextTo"/>
        <c:crossAx val="1419796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Expenditures by Cost Item</a:t>
            </a:r>
          </a:p>
        </c:rich>
      </c:tx>
      <c:overlay val="0"/>
    </c:title>
    <c:autoTitleDeleted val="0"/>
    <c:plotArea>
      <c:layout/>
      <c:barChart>
        <c:barDir val="col"/>
        <c:grouping val="percentStacked"/>
        <c:varyColors val="0"/>
        <c:ser>
          <c:idx val="0"/>
          <c:order val="0"/>
          <c:tx>
            <c:strRef>
              <c:f>'B. Expenditures'!$D$20</c:f>
              <c:strCache>
                <c:ptCount val="1"/>
                <c:pt idx="0">
                  <c:v>School Administrative Salary</c:v>
                </c:pt>
              </c:strCache>
            </c:strRef>
          </c:tx>
          <c:invertIfNegative val="0"/>
          <c:cat>
            <c:numRef>
              <c:f>'B. Expenditures'!$E$19:$G$19</c:f>
              <c:numCache>
                <c:formatCode>General</c:formatCode>
                <c:ptCount val="3"/>
                <c:pt idx="0">
                  <c:v>2019</c:v>
                </c:pt>
                <c:pt idx="1">
                  <c:v>2020</c:v>
                </c:pt>
                <c:pt idx="2">
                  <c:v>2021</c:v>
                </c:pt>
              </c:numCache>
            </c:numRef>
          </c:cat>
          <c:val>
            <c:numRef>
              <c:f>'B. Expenditures'!$E$20:$G$20</c:f>
              <c:numCache>
                <c:formatCode>_("$"* #,##0_);_("$"* \(#,##0\);_("$"* "-"??_);_(@_)</c:formatCode>
                <c:ptCount val="3"/>
              </c:numCache>
            </c:numRef>
          </c:val>
          <c:extLst>
            <c:ext xmlns:c16="http://schemas.microsoft.com/office/drawing/2014/chart" uri="{C3380CC4-5D6E-409C-BE32-E72D297353CC}">
              <c16:uniqueId val="{00000000-689D-4733-BA50-9FB58EB7C6C8}"/>
            </c:ext>
          </c:extLst>
        </c:ser>
        <c:ser>
          <c:idx val="1"/>
          <c:order val="1"/>
          <c:tx>
            <c:strRef>
              <c:f>'B. Expenditures'!$D$21</c:f>
              <c:strCache>
                <c:ptCount val="1"/>
                <c:pt idx="0">
                  <c:v>Operations Salary</c:v>
                </c:pt>
              </c:strCache>
            </c:strRef>
          </c:tx>
          <c:invertIfNegative val="0"/>
          <c:cat>
            <c:numRef>
              <c:f>'B. Expenditures'!$E$19:$G$19</c:f>
              <c:numCache>
                <c:formatCode>General</c:formatCode>
                <c:ptCount val="3"/>
                <c:pt idx="0">
                  <c:v>2019</c:v>
                </c:pt>
                <c:pt idx="1">
                  <c:v>2020</c:v>
                </c:pt>
                <c:pt idx="2">
                  <c:v>2021</c:v>
                </c:pt>
              </c:numCache>
            </c:numRef>
          </c:cat>
          <c:val>
            <c:numRef>
              <c:f>'B. Expenditures'!$E$21:$G$21</c:f>
              <c:numCache>
                <c:formatCode>_("$"* #,##0_);_("$"* \(#,##0\);_("$"* "-"??_);_(@_)</c:formatCode>
                <c:ptCount val="3"/>
              </c:numCache>
            </c:numRef>
          </c:val>
          <c:extLst>
            <c:ext xmlns:c16="http://schemas.microsoft.com/office/drawing/2014/chart" uri="{C3380CC4-5D6E-409C-BE32-E72D297353CC}">
              <c16:uniqueId val="{00000001-689D-4733-BA50-9FB58EB7C6C8}"/>
            </c:ext>
          </c:extLst>
        </c:ser>
        <c:ser>
          <c:idx val="2"/>
          <c:order val="2"/>
          <c:tx>
            <c:strRef>
              <c:f>'B. Expenditures'!$D$22</c:f>
              <c:strCache>
                <c:ptCount val="1"/>
                <c:pt idx="0">
                  <c:v>Security Salary</c:v>
                </c:pt>
              </c:strCache>
            </c:strRef>
          </c:tx>
          <c:invertIfNegative val="0"/>
          <c:cat>
            <c:numRef>
              <c:f>'B. Expenditures'!$E$19:$G$19</c:f>
              <c:numCache>
                <c:formatCode>General</c:formatCode>
                <c:ptCount val="3"/>
                <c:pt idx="0">
                  <c:v>2019</c:v>
                </c:pt>
                <c:pt idx="1">
                  <c:v>2020</c:v>
                </c:pt>
                <c:pt idx="2">
                  <c:v>2021</c:v>
                </c:pt>
              </c:numCache>
            </c:numRef>
          </c:cat>
          <c:val>
            <c:numRef>
              <c:f>'B. Expenditures'!$E$22:$G$22</c:f>
              <c:numCache>
                <c:formatCode>_("$"* #,##0_);_("$"* \(#,##0\);_("$"* "-"??_);_(@_)</c:formatCode>
                <c:ptCount val="3"/>
              </c:numCache>
            </c:numRef>
          </c:val>
          <c:extLst>
            <c:ext xmlns:c16="http://schemas.microsoft.com/office/drawing/2014/chart" uri="{C3380CC4-5D6E-409C-BE32-E72D297353CC}">
              <c16:uniqueId val="{00000002-689D-4733-BA50-9FB58EB7C6C8}"/>
            </c:ext>
          </c:extLst>
        </c:ser>
        <c:ser>
          <c:idx val="3"/>
          <c:order val="3"/>
          <c:tx>
            <c:strRef>
              <c:f>'B. Expenditures'!$D$23</c:f>
              <c:strCache>
                <c:ptCount val="1"/>
                <c:pt idx="0">
                  <c:v>Student Support Salary</c:v>
                </c:pt>
              </c:strCache>
            </c:strRef>
          </c:tx>
          <c:invertIfNegative val="0"/>
          <c:cat>
            <c:numRef>
              <c:f>'B. Expenditures'!$E$19:$G$19</c:f>
              <c:numCache>
                <c:formatCode>General</c:formatCode>
                <c:ptCount val="3"/>
                <c:pt idx="0">
                  <c:v>2019</c:v>
                </c:pt>
                <c:pt idx="1">
                  <c:v>2020</c:v>
                </c:pt>
                <c:pt idx="2">
                  <c:v>2021</c:v>
                </c:pt>
              </c:numCache>
            </c:numRef>
          </c:cat>
          <c:val>
            <c:numRef>
              <c:f>'B. Expenditures'!$E$23:$G$23</c:f>
              <c:numCache>
                <c:formatCode>_("$"* #,##0_);_("$"* \(#,##0\);_("$"* "-"??_);_(@_)</c:formatCode>
                <c:ptCount val="3"/>
              </c:numCache>
            </c:numRef>
          </c:val>
          <c:extLst>
            <c:ext xmlns:c16="http://schemas.microsoft.com/office/drawing/2014/chart" uri="{C3380CC4-5D6E-409C-BE32-E72D297353CC}">
              <c16:uniqueId val="{00000003-689D-4733-BA50-9FB58EB7C6C8}"/>
            </c:ext>
          </c:extLst>
        </c:ser>
        <c:ser>
          <c:idx val="4"/>
          <c:order val="4"/>
          <c:tx>
            <c:strRef>
              <c:f>'B. Expenditures'!$D$24</c:f>
              <c:strCache>
                <c:ptCount val="1"/>
                <c:pt idx="0">
                  <c:v>Teachers Salary</c:v>
                </c:pt>
              </c:strCache>
            </c:strRef>
          </c:tx>
          <c:invertIfNegative val="0"/>
          <c:cat>
            <c:numRef>
              <c:f>'B. Expenditures'!$E$19:$G$19</c:f>
              <c:numCache>
                <c:formatCode>General</c:formatCode>
                <c:ptCount val="3"/>
                <c:pt idx="0">
                  <c:v>2019</c:v>
                </c:pt>
                <c:pt idx="1">
                  <c:v>2020</c:v>
                </c:pt>
                <c:pt idx="2">
                  <c:v>2021</c:v>
                </c:pt>
              </c:numCache>
            </c:numRef>
          </c:cat>
          <c:val>
            <c:numRef>
              <c:f>'B. Expenditures'!$E$24:$G$24</c:f>
              <c:numCache>
                <c:formatCode>_("$"* #,##0_);_("$"* \(#,##0\);_("$"* "-"??_);_(@_)</c:formatCode>
                <c:ptCount val="3"/>
              </c:numCache>
            </c:numRef>
          </c:val>
          <c:extLst>
            <c:ext xmlns:c16="http://schemas.microsoft.com/office/drawing/2014/chart" uri="{C3380CC4-5D6E-409C-BE32-E72D297353CC}">
              <c16:uniqueId val="{00000004-689D-4733-BA50-9FB58EB7C6C8}"/>
            </c:ext>
          </c:extLst>
        </c:ser>
        <c:ser>
          <c:idx val="5"/>
          <c:order val="5"/>
          <c:tx>
            <c:strRef>
              <c:f>'B. Expenditures'!$D$25</c:f>
              <c:strCache>
                <c:ptCount val="1"/>
                <c:pt idx="0">
                  <c:v>Paraprofessionals Salary</c:v>
                </c:pt>
              </c:strCache>
            </c:strRef>
          </c:tx>
          <c:invertIfNegative val="0"/>
          <c:cat>
            <c:numRef>
              <c:f>'B. Expenditures'!$E$19:$G$19</c:f>
              <c:numCache>
                <c:formatCode>General</c:formatCode>
                <c:ptCount val="3"/>
                <c:pt idx="0">
                  <c:v>2019</c:v>
                </c:pt>
                <c:pt idx="1">
                  <c:v>2020</c:v>
                </c:pt>
                <c:pt idx="2">
                  <c:v>2021</c:v>
                </c:pt>
              </c:numCache>
            </c:numRef>
          </c:cat>
          <c:val>
            <c:numRef>
              <c:f>'B. Expenditures'!$E$25:$G$25</c:f>
              <c:numCache>
                <c:formatCode>_("$"* #,##0_);_("$"* \(#,##0\);_("$"* "-"??_);_(@_)</c:formatCode>
                <c:ptCount val="3"/>
              </c:numCache>
            </c:numRef>
          </c:val>
          <c:extLst>
            <c:ext xmlns:c16="http://schemas.microsoft.com/office/drawing/2014/chart" uri="{C3380CC4-5D6E-409C-BE32-E72D297353CC}">
              <c16:uniqueId val="{00000005-689D-4733-BA50-9FB58EB7C6C8}"/>
            </c:ext>
          </c:extLst>
        </c:ser>
        <c:ser>
          <c:idx val="6"/>
          <c:order val="6"/>
          <c:tx>
            <c:strRef>
              <c:f>'B. Expenditures'!$D$26</c:f>
              <c:strCache>
                <c:ptCount val="1"/>
                <c:pt idx="0">
                  <c:v>Maintenance Salary</c:v>
                </c:pt>
              </c:strCache>
            </c:strRef>
          </c:tx>
          <c:invertIfNegative val="0"/>
          <c:cat>
            <c:numRef>
              <c:f>'B. Expenditures'!$E$19:$G$19</c:f>
              <c:numCache>
                <c:formatCode>General</c:formatCode>
                <c:ptCount val="3"/>
                <c:pt idx="0">
                  <c:v>2019</c:v>
                </c:pt>
                <c:pt idx="1">
                  <c:v>2020</c:v>
                </c:pt>
                <c:pt idx="2">
                  <c:v>2021</c:v>
                </c:pt>
              </c:numCache>
            </c:numRef>
          </c:cat>
          <c:val>
            <c:numRef>
              <c:f>'B. Expenditures'!$E$26:$G$26</c:f>
              <c:numCache>
                <c:formatCode>_("$"* #,##0_);_("$"* \(#,##0\);_("$"* "-"??_);_(@_)</c:formatCode>
                <c:ptCount val="3"/>
              </c:numCache>
            </c:numRef>
          </c:val>
          <c:extLst>
            <c:ext xmlns:c16="http://schemas.microsoft.com/office/drawing/2014/chart" uri="{C3380CC4-5D6E-409C-BE32-E72D297353CC}">
              <c16:uniqueId val="{00000006-689D-4733-BA50-9FB58EB7C6C8}"/>
            </c:ext>
          </c:extLst>
        </c:ser>
        <c:ser>
          <c:idx val="7"/>
          <c:order val="7"/>
          <c:tx>
            <c:strRef>
              <c:f>'B. Expenditures'!$D$27</c:f>
              <c:strCache>
                <c:ptCount val="1"/>
                <c:pt idx="0">
                  <c:v>Central Administrative Salary</c:v>
                </c:pt>
              </c:strCache>
            </c:strRef>
          </c:tx>
          <c:invertIfNegative val="0"/>
          <c:cat>
            <c:numRef>
              <c:f>'B. Expenditures'!$E$19:$G$19</c:f>
              <c:numCache>
                <c:formatCode>General</c:formatCode>
                <c:ptCount val="3"/>
                <c:pt idx="0">
                  <c:v>2019</c:v>
                </c:pt>
                <c:pt idx="1">
                  <c:v>2020</c:v>
                </c:pt>
                <c:pt idx="2">
                  <c:v>2021</c:v>
                </c:pt>
              </c:numCache>
            </c:numRef>
          </c:cat>
          <c:val>
            <c:numRef>
              <c:f>'B. Expenditures'!$E$27:$G$27</c:f>
              <c:numCache>
                <c:formatCode>_("$"* #,##0_);_("$"* \(#,##0\);_("$"* "-"??_);_(@_)</c:formatCode>
                <c:ptCount val="3"/>
              </c:numCache>
            </c:numRef>
          </c:val>
          <c:extLst>
            <c:ext xmlns:c16="http://schemas.microsoft.com/office/drawing/2014/chart" uri="{C3380CC4-5D6E-409C-BE32-E72D297353CC}">
              <c16:uniqueId val="{00000007-689D-4733-BA50-9FB58EB7C6C8}"/>
            </c:ext>
          </c:extLst>
        </c:ser>
        <c:ser>
          <c:idx val="8"/>
          <c:order val="8"/>
          <c:tx>
            <c:strRef>
              <c:f>'B. Expenditures'!$D$28</c:f>
              <c:strCache>
                <c:ptCount val="1"/>
                <c:pt idx="0">
                  <c:v>Leadership Salary</c:v>
                </c:pt>
              </c:strCache>
            </c:strRef>
          </c:tx>
          <c:invertIfNegative val="0"/>
          <c:cat>
            <c:numRef>
              <c:f>'B. Expenditures'!$E$19:$G$19</c:f>
              <c:numCache>
                <c:formatCode>General</c:formatCode>
                <c:ptCount val="3"/>
                <c:pt idx="0">
                  <c:v>2019</c:v>
                </c:pt>
                <c:pt idx="1">
                  <c:v>2020</c:v>
                </c:pt>
                <c:pt idx="2">
                  <c:v>2021</c:v>
                </c:pt>
              </c:numCache>
            </c:numRef>
          </c:cat>
          <c:val>
            <c:numRef>
              <c:f>'B. Expenditures'!$E$28:$G$28</c:f>
              <c:numCache>
                <c:formatCode>_("$"* #,##0_);_("$"* \(#,##0\);_("$"* "-"??_);_(@_)</c:formatCode>
                <c:ptCount val="3"/>
              </c:numCache>
            </c:numRef>
          </c:val>
          <c:extLst>
            <c:ext xmlns:c16="http://schemas.microsoft.com/office/drawing/2014/chart" uri="{C3380CC4-5D6E-409C-BE32-E72D297353CC}">
              <c16:uniqueId val="{00000008-689D-4733-BA50-9FB58EB7C6C8}"/>
            </c:ext>
          </c:extLst>
        </c:ser>
        <c:ser>
          <c:idx val="9"/>
          <c:order val="9"/>
          <c:tx>
            <c:strRef>
              <c:f>'B. Expenditures'!$D$29</c:f>
              <c:strCache>
                <c:ptCount val="1"/>
                <c:pt idx="0">
                  <c:v>Supplies</c:v>
                </c:pt>
              </c:strCache>
            </c:strRef>
          </c:tx>
          <c:invertIfNegative val="0"/>
          <c:cat>
            <c:numRef>
              <c:f>'B. Expenditures'!$E$19:$G$19</c:f>
              <c:numCache>
                <c:formatCode>General</c:formatCode>
                <c:ptCount val="3"/>
                <c:pt idx="0">
                  <c:v>2019</c:v>
                </c:pt>
                <c:pt idx="1">
                  <c:v>2020</c:v>
                </c:pt>
                <c:pt idx="2">
                  <c:v>2021</c:v>
                </c:pt>
              </c:numCache>
            </c:numRef>
          </c:cat>
          <c:val>
            <c:numRef>
              <c:f>'B. Expenditures'!$E$29:$G$29</c:f>
              <c:numCache>
                <c:formatCode>_("$"* #,##0_);_("$"* \(#,##0\);_("$"* "-"??_);_(@_)</c:formatCode>
                <c:ptCount val="3"/>
              </c:numCache>
            </c:numRef>
          </c:val>
          <c:extLst>
            <c:ext xmlns:c16="http://schemas.microsoft.com/office/drawing/2014/chart" uri="{C3380CC4-5D6E-409C-BE32-E72D297353CC}">
              <c16:uniqueId val="{00000009-689D-4733-BA50-9FB58EB7C6C8}"/>
            </c:ext>
          </c:extLst>
        </c:ser>
        <c:ser>
          <c:idx val="10"/>
          <c:order val="10"/>
          <c:tx>
            <c:strRef>
              <c:f>'B. Expenditures'!$D$30</c:f>
              <c:strCache>
                <c:ptCount val="1"/>
                <c:pt idx="0">
                  <c:v>Textbooks</c:v>
                </c:pt>
              </c:strCache>
            </c:strRef>
          </c:tx>
          <c:invertIfNegative val="0"/>
          <c:cat>
            <c:numRef>
              <c:f>'B. Expenditures'!$E$19:$G$19</c:f>
              <c:numCache>
                <c:formatCode>General</c:formatCode>
                <c:ptCount val="3"/>
                <c:pt idx="0">
                  <c:v>2019</c:v>
                </c:pt>
                <c:pt idx="1">
                  <c:v>2020</c:v>
                </c:pt>
                <c:pt idx="2">
                  <c:v>2021</c:v>
                </c:pt>
              </c:numCache>
            </c:numRef>
          </c:cat>
          <c:val>
            <c:numRef>
              <c:f>'B. Expenditures'!$E$30:$G$30</c:f>
              <c:numCache>
                <c:formatCode>_("$"* #,##0_);_("$"* \(#,##0\);_("$"* "-"??_);_(@_)</c:formatCode>
                <c:ptCount val="3"/>
              </c:numCache>
            </c:numRef>
          </c:val>
          <c:extLst>
            <c:ext xmlns:c16="http://schemas.microsoft.com/office/drawing/2014/chart" uri="{C3380CC4-5D6E-409C-BE32-E72D297353CC}">
              <c16:uniqueId val="{0000000A-689D-4733-BA50-9FB58EB7C6C8}"/>
            </c:ext>
          </c:extLst>
        </c:ser>
        <c:ser>
          <c:idx val="11"/>
          <c:order val="11"/>
          <c:tx>
            <c:strRef>
              <c:f>'B. Expenditures'!$D$31</c:f>
              <c:strCache>
                <c:ptCount val="1"/>
                <c:pt idx="0">
                  <c:v>School Technology</c:v>
                </c:pt>
              </c:strCache>
            </c:strRef>
          </c:tx>
          <c:invertIfNegative val="0"/>
          <c:cat>
            <c:numRef>
              <c:f>'B. Expenditures'!$E$19:$G$19</c:f>
              <c:numCache>
                <c:formatCode>General</c:formatCode>
                <c:ptCount val="3"/>
                <c:pt idx="0">
                  <c:v>2019</c:v>
                </c:pt>
                <c:pt idx="1">
                  <c:v>2020</c:v>
                </c:pt>
                <c:pt idx="2">
                  <c:v>2021</c:v>
                </c:pt>
              </c:numCache>
            </c:numRef>
          </c:cat>
          <c:val>
            <c:numRef>
              <c:f>'B. Expenditures'!$E$31:$G$31</c:f>
              <c:numCache>
                <c:formatCode>_("$"* #,##0_);_("$"* \(#,##0\);_("$"* "-"??_);_(@_)</c:formatCode>
                <c:ptCount val="3"/>
              </c:numCache>
            </c:numRef>
          </c:val>
          <c:extLst>
            <c:ext xmlns:c16="http://schemas.microsoft.com/office/drawing/2014/chart" uri="{C3380CC4-5D6E-409C-BE32-E72D297353CC}">
              <c16:uniqueId val="{0000000B-689D-4733-BA50-9FB58EB7C6C8}"/>
            </c:ext>
          </c:extLst>
        </c:ser>
        <c:ser>
          <c:idx val="12"/>
          <c:order val="12"/>
          <c:tx>
            <c:strRef>
              <c:f>'B. Expenditures'!$D$32</c:f>
              <c:strCache>
                <c:ptCount val="1"/>
                <c:pt idx="0">
                  <c:v>Buildings</c:v>
                </c:pt>
              </c:strCache>
            </c:strRef>
          </c:tx>
          <c:invertIfNegative val="0"/>
          <c:cat>
            <c:numRef>
              <c:f>'B. Expenditures'!$E$19:$G$19</c:f>
              <c:numCache>
                <c:formatCode>General</c:formatCode>
                <c:ptCount val="3"/>
                <c:pt idx="0">
                  <c:v>2019</c:v>
                </c:pt>
                <c:pt idx="1">
                  <c:v>2020</c:v>
                </c:pt>
                <c:pt idx="2">
                  <c:v>2021</c:v>
                </c:pt>
              </c:numCache>
            </c:numRef>
          </c:cat>
          <c:val>
            <c:numRef>
              <c:f>'B. Expenditures'!$E$32:$G$32</c:f>
              <c:numCache>
                <c:formatCode>_("$"* #,##0_);_("$"* \(#,##0\);_("$"* "-"??_);_(@_)</c:formatCode>
                <c:ptCount val="3"/>
              </c:numCache>
            </c:numRef>
          </c:val>
          <c:extLst>
            <c:ext xmlns:c16="http://schemas.microsoft.com/office/drawing/2014/chart" uri="{C3380CC4-5D6E-409C-BE32-E72D297353CC}">
              <c16:uniqueId val="{0000000C-689D-4733-BA50-9FB58EB7C6C8}"/>
            </c:ext>
          </c:extLst>
        </c:ser>
        <c:ser>
          <c:idx val="13"/>
          <c:order val="13"/>
          <c:tx>
            <c:strRef>
              <c:f>'B. Expenditures'!$D$33</c:f>
              <c:strCache>
                <c:ptCount val="1"/>
                <c:pt idx="0">
                  <c:v>Central Technology</c:v>
                </c:pt>
              </c:strCache>
            </c:strRef>
          </c:tx>
          <c:invertIfNegative val="0"/>
          <c:cat>
            <c:numRef>
              <c:f>'B. Expenditures'!$E$19:$G$19</c:f>
              <c:numCache>
                <c:formatCode>General</c:formatCode>
                <c:ptCount val="3"/>
                <c:pt idx="0">
                  <c:v>2019</c:v>
                </c:pt>
                <c:pt idx="1">
                  <c:v>2020</c:v>
                </c:pt>
                <c:pt idx="2">
                  <c:v>2021</c:v>
                </c:pt>
              </c:numCache>
            </c:numRef>
          </c:cat>
          <c:val>
            <c:numRef>
              <c:f>'B. Expenditures'!$E$33:$G$33</c:f>
              <c:numCache>
                <c:formatCode>_("$"* #,##0_);_("$"* \(#,##0\);_("$"* "-"??_);_(@_)</c:formatCode>
                <c:ptCount val="3"/>
              </c:numCache>
            </c:numRef>
          </c:val>
          <c:extLst>
            <c:ext xmlns:c16="http://schemas.microsoft.com/office/drawing/2014/chart" uri="{C3380CC4-5D6E-409C-BE32-E72D297353CC}">
              <c16:uniqueId val="{0000000D-689D-4733-BA50-9FB58EB7C6C8}"/>
            </c:ext>
          </c:extLst>
        </c:ser>
        <c:ser>
          <c:idx val="14"/>
          <c:order val="14"/>
          <c:tx>
            <c:strRef>
              <c:f>'B. Expenditures'!$D$34</c:f>
              <c:strCache>
                <c:ptCount val="1"/>
                <c:pt idx="0">
                  <c:v>Transportation</c:v>
                </c:pt>
              </c:strCache>
            </c:strRef>
          </c:tx>
          <c:invertIfNegative val="0"/>
          <c:cat>
            <c:numRef>
              <c:f>'B. Expenditures'!$E$19:$G$19</c:f>
              <c:numCache>
                <c:formatCode>General</c:formatCode>
                <c:ptCount val="3"/>
                <c:pt idx="0">
                  <c:v>2019</c:v>
                </c:pt>
                <c:pt idx="1">
                  <c:v>2020</c:v>
                </c:pt>
                <c:pt idx="2">
                  <c:v>2021</c:v>
                </c:pt>
              </c:numCache>
            </c:numRef>
          </c:cat>
          <c:val>
            <c:numRef>
              <c:f>'B. Expenditures'!$E$34:$G$34</c:f>
              <c:numCache>
                <c:formatCode>_("$"* #,##0_);_("$"* \(#,##0\);_("$"* "-"??_);_(@_)</c:formatCode>
                <c:ptCount val="3"/>
              </c:numCache>
            </c:numRef>
          </c:val>
          <c:extLst>
            <c:ext xmlns:c16="http://schemas.microsoft.com/office/drawing/2014/chart" uri="{C3380CC4-5D6E-409C-BE32-E72D297353CC}">
              <c16:uniqueId val="{0000000E-689D-4733-BA50-9FB58EB7C6C8}"/>
            </c:ext>
          </c:extLst>
        </c:ser>
        <c:ser>
          <c:idx val="15"/>
          <c:order val="15"/>
          <c:tx>
            <c:strRef>
              <c:f>'B. Expenditures'!$D$35</c:f>
              <c:strCache>
                <c:ptCount val="1"/>
                <c:pt idx="0">
                  <c:v>Food Services</c:v>
                </c:pt>
              </c:strCache>
            </c:strRef>
          </c:tx>
          <c:invertIfNegative val="0"/>
          <c:cat>
            <c:numRef>
              <c:f>'B. Expenditures'!$E$19:$G$19</c:f>
              <c:numCache>
                <c:formatCode>General</c:formatCode>
                <c:ptCount val="3"/>
                <c:pt idx="0">
                  <c:v>2019</c:v>
                </c:pt>
                <c:pt idx="1">
                  <c:v>2020</c:v>
                </c:pt>
                <c:pt idx="2">
                  <c:v>2021</c:v>
                </c:pt>
              </c:numCache>
            </c:numRef>
          </c:cat>
          <c:val>
            <c:numRef>
              <c:f>'B. Expenditures'!$E$35:$G$35</c:f>
              <c:numCache>
                <c:formatCode>_("$"* #,##0_);_("$"* \(#,##0\);_("$"* "-"??_);_(@_)</c:formatCode>
                <c:ptCount val="3"/>
              </c:numCache>
            </c:numRef>
          </c:val>
          <c:extLst>
            <c:ext xmlns:c16="http://schemas.microsoft.com/office/drawing/2014/chart" uri="{C3380CC4-5D6E-409C-BE32-E72D297353CC}">
              <c16:uniqueId val="{0000000F-689D-4733-BA50-9FB58EB7C6C8}"/>
            </c:ext>
          </c:extLst>
        </c:ser>
        <c:ser>
          <c:idx val="16"/>
          <c:order val="16"/>
          <c:tx>
            <c:strRef>
              <c:f>'B. Expenditures'!$D$36</c:f>
              <c:strCache>
                <c:ptCount val="1"/>
                <c:pt idx="0">
                  <c:v>Special Education</c:v>
                </c:pt>
              </c:strCache>
            </c:strRef>
          </c:tx>
          <c:invertIfNegative val="0"/>
          <c:cat>
            <c:numRef>
              <c:f>'B. Expenditures'!$E$19:$G$19</c:f>
              <c:numCache>
                <c:formatCode>General</c:formatCode>
                <c:ptCount val="3"/>
                <c:pt idx="0">
                  <c:v>2019</c:v>
                </c:pt>
                <c:pt idx="1">
                  <c:v>2020</c:v>
                </c:pt>
                <c:pt idx="2">
                  <c:v>2021</c:v>
                </c:pt>
              </c:numCache>
            </c:numRef>
          </c:cat>
          <c:val>
            <c:numRef>
              <c:f>'B. Expenditures'!$E$36:$G$36</c:f>
              <c:numCache>
                <c:formatCode>_("$"* #,##0_);_("$"* \(#,##0\);_("$"* "-"??_);_(@_)</c:formatCode>
                <c:ptCount val="3"/>
              </c:numCache>
            </c:numRef>
          </c:val>
          <c:extLst>
            <c:ext xmlns:c16="http://schemas.microsoft.com/office/drawing/2014/chart" uri="{C3380CC4-5D6E-409C-BE32-E72D297353CC}">
              <c16:uniqueId val="{00000010-689D-4733-BA50-9FB58EB7C6C8}"/>
            </c:ext>
          </c:extLst>
        </c:ser>
        <c:ser>
          <c:idx val="17"/>
          <c:order val="17"/>
          <c:tx>
            <c:strRef>
              <c:f>'B. Expenditures'!$D$37</c:f>
              <c:strCache>
                <c:ptCount val="1"/>
                <c:pt idx="0">
                  <c:v>Retirement</c:v>
                </c:pt>
              </c:strCache>
            </c:strRef>
          </c:tx>
          <c:invertIfNegative val="0"/>
          <c:cat>
            <c:numRef>
              <c:f>'B. Expenditures'!$E$19:$G$19</c:f>
              <c:numCache>
                <c:formatCode>General</c:formatCode>
                <c:ptCount val="3"/>
                <c:pt idx="0">
                  <c:v>2019</c:v>
                </c:pt>
                <c:pt idx="1">
                  <c:v>2020</c:v>
                </c:pt>
                <c:pt idx="2">
                  <c:v>2021</c:v>
                </c:pt>
              </c:numCache>
            </c:numRef>
          </c:cat>
          <c:val>
            <c:numRef>
              <c:f>'B. Expenditures'!$E$37:$G$37</c:f>
              <c:numCache>
                <c:formatCode>_("$"* #,##0_);_("$"* \(#,##0\);_("$"* "-"??_);_(@_)</c:formatCode>
                <c:ptCount val="3"/>
              </c:numCache>
            </c:numRef>
          </c:val>
          <c:extLst>
            <c:ext xmlns:c16="http://schemas.microsoft.com/office/drawing/2014/chart" uri="{C3380CC4-5D6E-409C-BE32-E72D297353CC}">
              <c16:uniqueId val="{00000011-689D-4733-BA50-9FB58EB7C6C8}"/>
            </c:ext>
          </c:extLst>
        </c:ser>
        <c:ser>
          <c:idx val="18"/>
          <c:order val="18"/>
          <c:tx>
            <c:strRef>
              <c:f>'B. Expenditures'!$D$38</c:f>
              <c:strCache>
                <c:ptCount val="1"/>
                <c:pt idx="0">
                  <c:v>Social Security</c:v>
                </c:pt>
              </c:strCache>
            </c:strRef>
          </c:tx>
          <c:invertIfNegative val="0"/>
          <c:cat>
            <c:numRef>
              <c:f>'B. Expenditures'!$E$19:$G$19</c:f>
              <c:numCache>
                <c:formatCode>General</c:formatCode>
                <c:ptCount val="3"/>
                <c:pt idx="0">
                  <c:v>2019</c:v>
                </c:pt>
                <c:pt idx="1">
                  <c:v>2020</c:v>
                </c:pt>
                <c:pt idx="2">
                  <c:v>2021</c:v>
                </c:pt>
              </c:numCache>
            </c:numRef>
          </c:cat>
          <c:val>
            <c:numRef>
              <c:f>'B. Expenditures'!$E$38:$G$38</c:f>
              <c:numCache>
                <c:formatCode>_("$"* #,##0_);_("$"* \(#,##0\);_("$"* "-"??_);_(@_)</c:formatCode>
                <c:ptCount val="3"/>
              </c:numCache>
            </c:numRef>
          </c:val>
          <c:extLst>
            <c:ext xmlns:c16="http://schemas.microsoft.com/office/drawing/2014/chart" uri="{C3380CC4-5D6E-409C-BE32-E72D297353CC}">
              <c16:uniqueId val="{00000012-689D-4733-BA50-9FB58EB7C6C8}"/>
            </c:ext>
          </c:extLst>
        </c:ser>
        <c:ser>
          <c:idx val="19"/>
          <c:order val="19"/>
          <c:tx>
            <c:strRef>
              <c:f>'B. Expenditures'!$D$39</c:f>
              <c:strCache>
                <c:ptCount val="1"/>
                <c:pt idx="0">
                  <c:v>Health Insurance</c:v>
                </c:pt>
              </c:strCache>
            </c:strRef>
          </c:tx>
          <c:invertIfNegative val="0"/>
          <c:cat>
            <c:numRef>
              <c:f>'B. Expenditures'!$E$19:$G$19</c:f>
              <c:numCache>
                <c:formatCode>General</c:formatCode>
                <c:ptCount val="3"/>
                <c:pt idx="0">
                  <c:v>2019</c:v>
                </c:pt>
                <c:pt idx="1">
                  <c:v>2020</c:v>
                </c:pt>
                <c:pt idx="2">
                  <c:v>2021</c:v>
                </c:pt>
              </c:numCache>
            </c:numRef>
          </c:cat>
          <c:val>
            <c:numRef>
              <c:f>'B. Expenditures'!$E$39:$G$39</c:f>
              <c:numCache>
                <c:formatCode>_("$"* #,##0_);_("$"* \(#,##0\);_("$"* "-"??_);_(@_)</c:formatCode>
                <c:ptCount val="3"/>
              </c:numCache>
            </c:numRef>
          </c:val>
          <c:extLst>
            <c:ext xmlns:c16="http://schemas.microsoft.com/office/drawing/2014/chart" uri="{C3380CC4-5D6E-409C-BE32-E72D297353CC}">
              <c16:uniqueId val="{00000013-689D-4733-BA50-9FB58EB7C6C8}"/>
            </c:ext>
          </c:extLst>
        </c:ser>
        <c:dLbls>
          <c:showLegendKey val="0"/>
          <c:showVal val="0"/>
          <c:showCatName val="0"/>
          <c:showSerName val="0"/>
          <c:showPercent val="0"/>
          <c:showBubbleSize val="0"/>
        </c:dLbls>
        <c:gapWidth val="150"/>
        <c:overlap val="100"/>
        <c:axId val="150982016"/>
        <c:axId val="151061632"/>
      </c:barChart>
      <c:catAx>
        <c:axId val="150982016"/>
        <c:scaling>
          <c:orientation val="minMax"/>
        </c:scaling>
        <c:delete val="0"/>
        <c:axPos val="b"/>
        <c:numFmt formatCode="General" sourceLinked="1"/>
        <c:majorTickMark val="out"/>
        <c:minorTickMark val="none"/>
        <c:tickLblPos val="nextTo"/>
        <c:crossAx val="151061632"/>
        <c:crosses val="autoZero"/>
        <c:auto val="1"/>
        <c:lblAlgn val="ctr"/>
        <c:lblOffset val="100"/>
        <c:noMultiLvlLbl val="0"/>
      </c:catAx>
      <c:valAx>
        <c:axId val="151061632"/>
        <c:scaling>
          <c:orientation val="minMax"/>
        </c:scaling>
        <c:delete val="0"/>
        <c:axPos val="l"/>
        <c:majorGridlines/>
        <c:numFmt formatCode="0%" sourceLinked="1"/>
        <c:majorTickMark val="out"/>
        <c:minorTickMark val="none"/>
        <c:tickLblPos val="nextTo"/>
        <c:crossAx val="15098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Expenditures by Cost Category</a:t>
            </a:r>
          </a:p>
        </c:rich>
      </c:tx>
      <c:overlay val="0"/>
    </c:title>
    <c:autoTitleDeleted val="0"/>
    <c:plotArea>
      <c:layout/>
      <c:barChart>
        <c:barDir val="col"/>
        <c:grouping val="percentStacked"/>
        <c:varyColors val="0"/>
        <c:ser>
          <c:idx val="0"/>
          <c:order val="0"/>
          <c:tx>
            <c:strRef>
              <c:f>'High Growth Expenses'!$F$18</c:f>
              <c:strCache>
                <c:ptCount val="1"/>
                <c:pt idx="0">
                  <c:v>School Based Personnel</c:v>
                </c:pt>
              </c:strCache>
            </c:strRef>
          </c:tx>
          <c:invertIfNegative val="0"/>
          <c:cat>
            <c:numRef>
              <c:f>'High Growth Expenses'!$G$17:$I$17</c:f>
              <c:numCache>
                <c:formatCode>General</c:formatCode>
                <c:ptCount val="3"/>
                <c:pt idx="0">
                  <c:v>2019</c:v>
                </c:pt>
                <c:pt idx="1">
                  <c:v>2020</c:v>
                </c:pt>
                <c:pt idx="2">
                  <c:v>2021</c:v>
                </c:pt>
              </c:numCache>
            </c:numRef>
          </c:cat>
          <c:val>
            <c:numRef>
              <c:f>'High Growth Expenses'!$G$18:$I$18</c:f>
              <c:numCache>
                <c:formatCode>_("$"* #,##0_);_("$"* \(#,##0\);_("$"* "-"??_);_(@_)</c:formatCode>
                <c:ptCount val="3"/>
                <c:pt idx="0">
                  <c:v>0</c:v>
                </c:pt>
                <c:pt idx="1">
                  <c:v>0</c:v>
                </c:pt>
                <c:pt idx="2">
                  <c:v>0</c:v>
                </c:pt>
              </c:numCache>
            </c:numRef>
          </c:val>
          <c:extLst>
            <c:ext xmlns:c16="http://schemas.microsoft.com/office/drawing/2014/chart" uri="{C3380CC4-5D6E-409C-BE32-E72D297353CC}">
              <c16:uniqueId val="{00000000-7A15-474C-B6E5-9A4580E89D26}"/>
            </c:ext>
          </c:extLst>
        </c:ser>
        <c:ser>
          <c:idx val="1"/>
          <c:order val="1"/>
          <c:tx>
            <c:strRef>
              <c:f>'High Growth Expenses'!$F$19</c:f>
              <c:strCache>
                <c:ptCount val="1"/>
                <c:pt idx="0">
                  <c:v>Central Based Personnel</c:v>
                </c:pt>
              </c:strCache>
            </c:strRef>
          </c:tx>
          <c:invertIfNegative val="0"/>
          <c:cat>
            <c:numRef>
              <c:f>'High Growth Expenses'!$G$17:$I$17</c:f>
              <c:numCache>
                <c:formatCode>General</c:formatCode>
                <c:ptCount val="3"/>
                <c:pt idx="0">
                  <c:v>2019</c:v>
                </c:pt>
                <c:pt idx="1">
                  <c:v>2020</c:v>
                </c:pt>
                <c:pt idx="2">
                  <c:v>2021</c:v>
                </c:pt>
              </c:numCache>
            </c:numRef>
          </c:cat>
          <c:val>
            <c:numRef>
              <c:f>'High Growth Expenses'!$G$19:$I$19</c:f>
              <c:numCache>
                <c:formatCode>_("$"* #,##0_);_("$"* \(#,##0\);_("$"* "-"??_);_(@_)</c:formatCode>
                <c:ptCount val="3"/>
                <c:pt idx="0">
                  <c:v>0</c:v>
                </c:pt>
                <c:pt idx="1">
                  <c:v>0</c:v>
                </c:pt>
                <c:pt idx="2">
                  <c:v>0</c:v>
                </c:pt>
              </c:numCache>
            </c:numRef>
          </c:val>
          <c:extLst>
            <c:ext xmlns:c16="http://schemas.microsoft.com/office/drawing/2014/chart" uri="{C3380CC4-5D6E-409C-BE32-E72D297353CC}">
              <c16:uniqueId val="{00000001-7A15-474C-B6E5-9A4580E89D26}"/>
            </c:ext>
          </c:extLst>
        </c:ser>
        <c:ser>
          <c:idx val="2"/>
          <c:order val="2"/>
          <c:tx>
            <c:strRef>
              <c:f>'High Growth Expenses'!$F$20</c:f>
              <c:strCache>
                <c:ptCount val="1"/>
                <c:pt idx="0">
                  <c:v>School Based Non-Personnel</c:v>
                </c:pt>
              </c:strCache>
            </c:strRef>
          </c:tx>
          <c:invertIfNegative val="0"/>
          <c:cat>
            <c:numRef>
              <c:f>'High Growth Expenses'!$G$17:$I$17</c:f>
              <c:numCache>
                <c:formatCode>General</c:formatCode>
                <c:ptCount val="3"/>
                <c:pt idx="0">
                  <c:v>2019</c:v>
                </c:pt>
                <c:pt idx="1">
                  <c:v>2020</c:v>
                </c:pt>
                <c:pt idx="2">
                  <c:v>2021</c:v>
                </c:pt>
              </c:numCache>
            </c:numRef>
          </c:cat>
          <c:val>
            <c:numRef>
              <c:f>'High Growth Expenses'!$G$20:$I$20</c:f>
              <c:numCache>
                <c:formatCode>_("$"* #,##0_);_("$"* \(#,##0\);_("$"* "-"??_);_(@_)</c:formatCode>
                <c:ptCount val="3"/>
                <c:pt idx="0">
                  <c:v>0</c:v>
                </c:pt>
                <c:pt idx="1">
                  <c:v>0</c:v>
                </c:pt>
                <c:pt idx="2">
                  <c:v>0</c:v>
                </c:pt>
              </c:numCache>
            </c:numRef>
          </c:val>
          <c:extLst>
            <c:ext xmlns:c16="http://schemas.microsoft.com/office/drawing/2014/chart" uri="{C3380CC4-5D6E-409C-BE32-E72D297353CC}">
              <c16:uniqueId val="{00000002-7A15-474C-B6E5-9A4580E89D26}"/>
            </c:ext>
          </c:extLst>
        </c:ser>
        <c:ser>
          <c:idx val="3"/>
          <c:order val="3"/>
          <c:tx>
            <c:strRef>
              <c:f>'High Growth Expenses'!$F$21</c:f>
              <c:strCache>
                <c:ptCount val="1"/>
                <c:pt idx="0">
                  <c:v>Central Based Non-Personnel</c:v>
                </c:pt>
              </c:strCache>
            </c:strRef>
          </c:tx>
          <c:invertIfNegative val="0"/>
          <c:cat>
            <c:numRef>
              <c:f>'High Growth Expenses'!$G$17:$I$17</c:f>
              <c:numCache>
                <c:formatCode>General</c:formatCode>
                <c:ptCount val="3"/>
                <c:pt idx="0">
                  <c:v>2019</c:v>
                </c:pt>
                <c:pt idx="1">
                  <c:v>2020</c:v>
                </c:pt>
                <c:pt idx="2">
                  <c:v>2021</c:v>
                </c:pt>
              </c:numCache>
            </c:numRef>
          </c:cat>
          <c:val>
            <c:numRef>
              <c:f>'High Growth Expenses'!$G$21:$I$21</c:f>
              <c:numCache>
                <c:formatCode>_("$"* #,##0_);_("$"* \(#,##0\);_("$"* "-"??_);_(@_)</c:formatCode>
                <c:ptCount val="3"/>
                <c:pt idx="0">
                  <c:v>0</c:v>
                </c:pt>
                <c:pt idx="1">
                  <c:v>0</c:v>
                </c:pt>
                <c:pt idx="2">
                  <c:v>0</c:v>
                </c:pt>
              </c:numCache>
            </c:numRef>
          </c:val>
          <c:extLst>
            <c:ext xmlns:c16="http://schemas.microsoft.com/office/drawing/2014/chart" uri="{C3380CC4-5D6E-409C-BE32-E72D297353CC}">
              <c16:uniqueId val="{00000003-7A15-474C-B6E5-9A4580E89D26}"/>
            </c:ext>
          </c:extLst>
        </c:ser>
        <c:ser>
          <c:idx val="4"/>
          <c:order val="4"/>
          <c:tx>
            <c:strRef>
              <c:f>'High Growth Expenses'!$F$22</c:f>
              <c:strCache>
                <c:ptCount val="1"/>
                <c:pt idx="0">
                  <c:v>Employee Benefits</c:v>
                </c:pt>
              </c:strCache>
            </c:strRef>
          </c:tx>
          <c:invertIfNegative val="0"/>
          <c:cat>
            <c:numRef>
              <c:f>'High Growth Expenses'!$G$17:$I$17</c:f>
              <c:numCache>
                <c:formatCode>General</c:formatCode>
                <c:ptCount val="3"/>
                <c:pt idx="0">
                  <c:v>2019</c:v>
                </c:pt>
                <c:pt idx="1">
                  <c:v>2020</c:v>
                </c:pt>
                <c:pt idx="2">
                  <c:v>2021</c:v>
                </c:pt>
              </c:numCache>
            </c:numRef>
          </c:cat>
          <c:val>
            <c:numRef>
              <c:f>'High Growth Expenses'!$G$22:$I$22</c:f>
              <c:numCache>
                <c:formatCode>_("$"* #,##0_);_("$"* \(#,##0\);_("$"* "-"??_);_(@_)</c:formatCode>
                <c:ptCount val="3"/>
                <c:pt idx="0">
                  <c:v>0</c:v>
                </c:pt>
                <c:pt idx="1">
                  <c:v>0</c:v>
                </c:pt>
                <c:pt idx="2">
                  <c:v>0</c:v>
                </c:pt>
              </c:numCache>
            </c:numRef>
          </c:val>
          <c:extLst>
            <c:ext xmlns:c16="http://schemas.microsoft.com/office/drawing/2014/chart" uri="{C3380CC4-5D6E-409C-BE32-E72D297353CC}">
              <c16:uniqueId val="{00000004-7A15-474C-B6E5-9A4580E89D26}"/>
            </c:ext>
          </c:extLst>
        </c:ser>
        <c:ser>
          <c:idx val="5"/>
          <c:order val="5"/>
          <c:tx>
            <c:strRef>
              <c:f>'High Growth Expenses'!$F$23</c:f>
              <c:strCache>
                <c:ptCount val="1"/>
              </c:strCache>
            </c:strRef>
          </c:tx>
          <c:invertIfNegative val="0"/>
          <c:cat>
            <c:numRef>
              <c:f>'High Growth Expenses'!$G$17:$I$17</c:f>
              <c:numCache>
                <c:formatCode>General</c:formatCode>
                <c:ptCount val="3"/>
                <c:pt idx="0">
                  <c:v>2019</c:v>
                </c:pt>
                <c:pt idx="1">
                  <c:v>2020</c:v>
                </c:pt>
                <c:pt idx="2">
                  <c:v>2021</c:v>
                </c:pt>
              </c:numCache>
            </c:numRef>
          </c:cat>
          <c:val>
            <c:numRef>
              <c:f>'High Growth Expenses'!$G$23:$I$23</c:f>
              <c:numCache>
                <c:formatCode>_("$"* #,##0_);_("$"* \(#,##0\);_("$"* "-"??_);_(@_)</c:formatCode>
                <c:ptCount val="3"/>
                <c:pt idx="0">
                  <c:v>0</c:v>
                </c:pt>
                <c:pt idx="1">
                  <c:v>0</c:v>
                </c:pt>
                <c:pt idx="2">
                  <c:v>0</c:v>
                </c:pt>
              </c:numCache>
            </c:numRef>
          </c:val>
          <c:extLst>
            <c:ext xmlns:c16="http://schemas.microsoft.com/office/drawing/2014/chart" uri="{C3380CC4-5D6E-409C-BE32-E72D297353CC}">
              <c16:uniqueId val="{00000005-7A15-474C-B6E5-9A4580E89D26}"/>
            </c:ext>
          </c:extLst>
        </c:ser>
        <c:ser>
          <c:idx val="6"/>
          <c:order val="6"/>
          <c:tx>
            <c:strRef>
              <c:f>'High Growth Expenses'!$F$24</c:f>
              <c:strCache>
                <c:ptCount val="1"/>
              </c:strCache>
            </c:strRef>
          </c:tx>
          <c:invertIfNegative val="0"/>
          <c:cat>
            <c:numRef>
              <c:f>'High Growth Expenses'!$G$17:$I$17</c:f>
              <c:numCache>
                <c:formatCode>General</c:formatCode>
                <c:ptCount val="3"/>
                <c:pt idx="0">
                  <c:v>2019</c:v>
                </c:pt>
                <c:pt idx="1">
                  <c:v>2020</c:v>
                </c:pt>
                <c:pt idx="2">
                  <c:v>2021</c:v>
                </c:pt>
              </c:numCache>
            </c:numRef>
          </c:cat>
          <c:val>
            <c:numRef>
              <c:f>'High Growth Expenses'!$G$24:$I$24</c:f>
              <c:numCache>
                <c:formatCode>_("$"* #,##0_);_("$"* \(#,##0\);_("$"* "-"??_);_(@_)</c:formatCode>
                <c:ptCount val="3"/>
                <c:pt idx="0">
                  <c:v>0</c:v>
                </c:pt>
                <c:pt idx="1">
                  <c:v>0</c:v>
                </c:pt>
                <c:pt idx="2">
                  <c:v>0</c:v>
                </c:pt>
              </c:numCache>
            </c:numRef>
          </c:val>
          <c:extLst>
            <c:ext xmlns:c16="http://schemas.microsoft.com/office/drawing/2014/chart" uri="{C3380CC4-5D6E-409C-BE32-E72D297353CC}">
              <c16:uniqueId val="{00000006-7A15-474C-B6E5-9A4580E89D26}"/>
            </c:ext>
          </c:extLst>
        </c:ser>
        <c:ser>
          <c:idx val="7"/>
          <c:order val="7"/>
          <c:tx>
            <c:strRef>
              <c:f>'High Growth Expenses'!$F$25</c:f>
              <c:strCache>
                <c:ptCount val="1"/>
              </c:strCache>
            </c:strRef>
          </c:tx>
          <c:invertIfNegative val="0"/>
          <c:cat>
            <c:numRef>
              <c:f>'High Growth Expenses'!$G$17:$I$17</c:f>
              <c:numCache>
                <c:formatCode>General</c:formatCode>
                <c:ptCount val="3"/>
                <c:pt idx="0">
                  <c:v>2019</c:v>
                </c:pt>
                <c:pt idx="1">
                  <c:v>2020</c:v>
                </c:pt>
                <c:pt idx="2">
                  <c:v>2021</c:v>
                </c:pt>
              </c:numCache>
            </c:numRef>
          </c:cat>
          <c:val>
            <c:numRef>
              <c:f>'High Growth Expenses'!$G$25:$I$25</c:f>
              <c:numCache>
                <c:formatCode>_("$"* #,##0_);_("$"* \(#,##0\);_("$"* "-"??_);_(@_)</c:formatCode>
                <c:ptCount val="3"/>
                <c:pt idx="0">
                  <c:v>0</c:v>
                </c:pt>
                <c:pt idx="1">
                  <c:v>0</c:v>
                </c:pt>
                <c:pt idx="2">
                  <c:v>0</c:v>
                </c:pt>
              </c:numCache>
            </c:numRef>
          </c:val>
          <c:extLst>
            <c:ext xmlns:c16="http://schemas.microsoft.com/office/drawing/2014/chart" uri="{C3380CC4-5D6E-409C-BE32-E72D297353CC}">
              <c16:uniqueId val="{00000007-7A15-474C-B6E5-9A4580E89D26}"/>
            </c:ext>
          </c:extLst>
        </c:ser>
        <c:ser>
          <c:idx val="8"/>
          <c:order val="8"/>
          <c:tx>
            <c:strRef>
              <c:f>'High Growth Expenses'!$F$26</c:f>
              <c:strCache>
                <c:ptCount val="1"/>
              </c:strCache>
            </c:strRef>
          </c:tx>
          <c:invertIfNegative val="0"/>
          <c:cat>
            <c:numRef>
              <c:f>'High Growth Expenses'!$G$17:$I$17</c:f>
              <c:numCache>
                <c:formatCode>General</c:formatCode>
                <c:ptCount val="3"/>
                <c:pt idx="0">
                  <c:v>2019</c:v>
                </c:pt>
                <c:pt idx="1">
                  <c:v>2020</c:v>
                </c:pt>
                <c:pt idx="2">
                  <c:v>2021</c:v>
                </c:pt>
              </c:numCache>
            </c:numRef>
          </c:cat>
          <c:val>
            <c:numRef>
              <c:f>'High Growth Expenses'!$G$26:$I$26</c:f>
              <c:numCache>
                <c:formatCode>_("$"* #,##0_);_("$"* \(#,##0\);_("$"* "-"??_);_(@_)</c:formatCode>
                <c:ptCount val="3"/>
                <c:pt idx="0">
                  <c:v>0</c:v>
                </c:pt>
                <c:pt idx="1">
                  <c:v>0</c:v>
                </c:pt>
                <c:pt idx="2">
                  <c:v>0</c:v>
                </c:pt>
              </c:numCache>
            </c:numRef>
          </c:val>
          <c:extLst>
            <c:ext xmlns:c16="http://schemas.microsoft.com/office/drawing/2014/chart" uri="{C3380CC4-5D6E-409C-BE32-E72D297353CC}">
              <c16:uniqueId val="{00000008-7A15-474C-B6E5-9A4580E89D26}"/>
            </c:ext>
          </c:extLst>
        </c:ser>
        <c:ser>
          <c:idx val="9"/>
          <c:order val="9"/>
          <c:tx>
            <c:strRef>
              <c:f>'High Growth Expenses'!$F$27</c:f>
              <c:strCache>
                <c:ptCount val="1"/>
              </c:strCache>
            </c:strRef>
          </c:tx>
          <c:invertIfNegative val="0"/>
          <c:cat>
            <c:numRef>
              <c:f>'High Growth Expenses'!$G$17:$I$17</c:f>
              <c:numCache>
                <c:formatCode>General</c:formatCode>
                <c:ptCount val="3"/>
                <c:pt idx="0">
                  <c:v>2019</c:v>
                </c:pt>
                <c:pt idx="1">
                  <c:v>2020</c:v>
                </c:pt>
                <c:pt idx="2">
                  <c:v>2021</c:v>
                </c:pt>
              </c:numCache>
            </c:numRef>
          </c:cat>
          <c:val>
            <c:numRef>
              <c:f>'High Growth Expenses'!$G$27:$I$27</c:f>
              <c:numCache>
                <c:formatCode>_("$"* #,##0_);_("$"* \(#,##0\);_("$"* "-"??_);_(@_)</c:formatCode>
                <c:ptCount val="3"/>
                <c:pt idx="0">
                  <c:v>0</c:v>
                </c:pt>
                <c:pt idx="1">
                  <c:v>0</c:v>
                </c:pt>
                <c:pt idx="2">
                  <c:v>0</c:v>
                </c:pt>
              </c:numCache>
            </c:numRef>
          </c:val>
          <c:extLst>
            <c:ext xmlns:c16="http://schemas.microsoft.com/office/drawing/2014/chart" uri="{C3380CC4-5D6E-409C-BE32-E72D297353CC}">
              <c16:uniqueId val="{00000009-7A15-474C-B6E5-9A4580E89D26}"/>
            </c:ext>
          </c:extLst>
        </c:ser>
        <c:dLbls>
          <c:showLegendKey val="0"/>
          <c:showVal val="0"/>
          <c:showCatName val="0"/>
          <c:showSerName val="0"/>
          <c:showPercent val="0"/>
          <c:showBubbleSize val="0"/>
        </c:dLbls>
        <c:gapWidth val="150"/>
        <c:overlap val="100"/>
        <c:axId val="151110784"/>
        <c:axId val="151112320"/>
      </c:barChart>
      <c:catAx>
        <c:axId val="151110784"/>
        <c:scaling>
          <c:orientation val="minMax"/>
        </c:scaling>
        <c:delete val="0"/>
        <c:axPos val="b"/>
        <c:numFmt formatCode="General" sourceLinked="1"/>
        <c:majorTickMark val="out"/>
        <c:minorTickMark val="none"/>
        <c:tickLblPos val="nextTo"/>
        <c:crossAx val="151112320"/>
        <c:crosses val="autoZero"/>
        <c:auto val="1"/>
        <c:lblAlgn val="ctr"/>
        <c:lblOffset val="100"/>
        <c:noMultiLvlLbl val="0"/>
      </c:catAx>
      <c:valAx>
        <c:axId val="151112320"/>
        <c:scaling>
          <c:orientation val="minMax"/>
        </c:scaling>
        <c:delete val="0"/>
        <c:axPos val="l"/>
        <c:majorGridlines/>
        <c:numFmt formatCode="0%" sourceLinked="1"/>
        <c:majorTickMark val="out"/>
        <c:minorTickMark val="none"/>
        <c:tickLblPos val="nextTo"/>
        <c:crossAx val="1511107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404802</xdr:colOff>
      <xdr:row>2</xdr:row>
      <xdr:rowOff>154794</xdr:rowOff>
    </xdr:from>
    <xdr:to>
      <xdr:col>2</xdr:col>
      <xdr:colOff>3298035</xdr:colOff>
      <xdr:row>6</xdr:row>
      <xdr:rowOff>166690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404802" y="714388"/>
          <a:ext cx="5762639" cy="77389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nSpc>
              <a:spcPct val="115000"/>
            </a:lnSpc>
            <a:spcBef>
              <a:spcPts val="0"/>
            </a:spcBef>
            <a:spcAft>
              <a:spcPts val="0"/>
            </a:spcAft>
          </a:pPr>
          <a:r>
            <a:rPr lang="en-US" sz="2400" b="0" i="0">
              <a:solidFill>
                <a:srgbClr val="00454B"/>
              </a:solidFill>
              <a:effectLst/>
              <a:latin typeface="Roboto Slab" pitchFamily="2" charset="0"/>
              <a:ea typeface="Roboto Slab" pitchFamily="2" charset="0"/>
              <a:cs typeface="Times New Roman"/>
            </a:rPr>
            <a:t>Budget Projection Tool</a:t>
          </a:r>
        </a:p>
      </xdr:txBody>
    </xdr:sp>
    <xdr:clientData/>
  </xdr:twoCellAnchor>
  <xdr:twoCellAnchor>
    <xdr:from>
      <xdr:col>2</xdr:col>
      <xdr:colOff>3808227</xdr:colOff>
      <xdr:row>3</xdr:row>
      <xdr:rowOff>154239</xdr:rowOff>
    </xdr:from>
    <xdr:to>
      <xdr:col>2</xdr:col>
      <xdr:colOff>6462258</xdr:colOff>
      <xdr:row>6</xdr:row>
      <xdr:rowOff>103187</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6792727" y="884489"/>
          <a:ext cx="2654031" cy="496636"/>
        </a:xfrm>
        <a:prstGeom prst="rect">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1"/>
            <a:t>Originally</a:t>
          </a:r>
          <a:r>
            <a:rPr lang="en-US" sz="1100" b="1" i="1" baseline="0"/>
            <a:t> developed with support from </a:t>
          </a:r>
        </a:p>
        <a:p>
          <a:pPr algn="ctr"/>
          <a:r>
            <a:rPr lang="en-US" sz="1100" b="1" i="1" baseline="0"/>
            <a:t>Education Resource Strategies</a:t>
          </a:r>
          <a:endParaRPr lang="en-US" sz="1100" b="1" i="1"/>
        </a:p>
      </xdr:txBody>
    </xdr:sp>
    <xdr:clientData/>
  </xdr:twoCellAnchor>
  <xdr:twoCellAnchor>
    <xdr:from>
      <xdr:col>2</xdr:col>
      <xdr:colOff>511961</xdr:colOff>
      <xdr:row>14</xdr:row>
      <xdr:rowOff>500076</xdr:rowOff>
    </xdr:from>
    <xdr:to>
      <xdr:col>2</xdr:col>
      <xdr:colOff>6117425</xdr:colOff>
      <xdr:row>14</xdr:row>
      <xdr:rowOff>1012034</xdr:rowOff>
    </xdr:to>
    <xdr:grpSp>
      <xdr:nvGrpSpPr>
        <xdr:cNvPr id="33" name="Group 32">
          <a:extLst>
            <a:ext uri="{FF2B5EF4-FFF2-40B4-BE49-F238E27FC236}">
              <a16:creationId xmlns:a16="http://schemas.microsoft.com/office/drawing/2014/main" id="{00000000-0008-0000-0000-000021000000}"/>
            </a:ext>
          </a:extLst>
        </xdr:cNvPr>
        <xdr:cNvGrpSpPr/>
      </xdr:nvGrpSpPr>
      <xdr:grpSpPr>
        <a:xfrm>
          <a:off x="3496461" y="7397764"/>
          <a:ext cx="5605464" cy="423058"/>
          <a:chOff x="3376611" y="9751222"/>
          <a:chExt cx="5605464" cy="476252"/>
        </a:xfrm>
      </xdr:grpSpPr>
      <xdr:sp macro="" textlink="">
        <xdr:nvSpPr>
          <xdr:cNvPr id="34" name="Rectangle 33">
            <a:extLst>
              <a:ext uri="{FF2B5EF4-FFF2-40B4-BE49-F238E27FC236}">
                <a16:creationId xmlns:a16="http://schemas.microsoft.com/office/drawing/2014/main" id="{00000000-0008-0000-0000-000022000000}"/>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1"/>
          <a:srcRect l="41046" t="46231" r="44918" b="34376"/>
          <a:stretch/>
        </xdr:blipFill>
        <xdr:spPr>
          <a:xfrm>
            <a:off x="4886827" y="10014414"/>
            <a:ext cx="140368" cy="140369"/>
          </a:xfrm>
          <a:prstGeom prst="rect">
            <a:avLst/>
          </a:prstGeom>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2"/>
          <a:srcRect l="27781" t="35699" r="40635" b="32942"/>
          <a:stretch/>
        </xdr:blipFill>
        <xdr:spPr>
          <a:xfrm>
            <a:off x="5042235" y="10014414"/>
            <a:ext cx="135354" cy="140368"/>
          </a:xfrm>
          <a:prstGeom prst="rect">
            <a:avLst/>
          </a:prstGeom>
        </xdr:spPr>
      </xdr:pic>
    </xdr:grpSp>
    <xdr:clientData/>
  </xdr:twoCellAnchor>
  <xdr:twoCellAnchor editAs="oneCell">
    <xdr:from>
      <xdr:col>1</xdr:col>
      <xdr:colOff>83329</xdr:colOff>
      <xdr:row>0</xdr:row>
      <xdr:rowOff>166684</xdr:rowOff>
    </xdr:from>
    <xdr:to>
      <xdr:col>2</xdr:col>
      <xdr:colOff>4500561</xdr:colOff>
      <xdr:row>3</xdr:row>
      <xdr:rowOff>26408</xdr:rowOff>
    </xdr:to>
    <xdr:pic>
      <xdr:nvPicPr>
        <xdr:cNvPr id="10" name="Picture 9" descr="C:\Users\MBubness\Downloads\New_logo.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548" y="166684"/>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23797</xdr:colOff>
      <xdr:row>3</xdr:row>
      <xdr:rowOff>107166</xdr:rowOff>
    </xdr:from>
    <xdr:to>
      <xdr:col>1</xdr:col>
      <xdr:colOff>488155</xdr:colOff>
      <xdr:row>6</xdr:row>
      <xdr:rowOff>3120</xdr:rowOff>
    </xdr:to>
    <xdr:pic>
      <xdr:nvPicPr>
        <xdr:cNvPr id="11" name="Picture 10" descr="C:\Users\MBubness\Documents\Gates - School BP - SSS\SSS Re-design\Uploads to new SSS\Tools.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1016" y="857260"/>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297656</xdr:colOff>
      <xdr:row>2</xdr:row>
      <xdr:rowOff>171450</xdr:rowOff>
    </xdr:from>
    <xdr:to>
      <xdr:col>11</xdr:col>
      <xdr:colOff>314324</xdr:colOff>
      <xdr:row>34</xdr:row>
      <xdr:rowOff>105834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7656" y="658283"/>
          <a:ext cx="6472501" cy="6411384"/>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100" b="1"/>
            <a:t>Purpose:</a:t>
          </a:r>
        </a:p>
        <a:p>
          <a:pPr marL="0" indent="0">
            <a:buFont typeface="Arial" panose="020B0604020202020204" pitchFamily="34" charset="0"/>
            <a:buNone/>
          </a:pPr>
          <a:endParaRPr lang="en-US" sz="1100" b="0"/>
        </a:p>
        <a:p>
          <a:pPr marL="0" marR="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US" sz="1100">
              <a:solidFill>
                <a:schemeClr val="dk1"/>
              </a:solidFill>
              <a:effectLst/>
              <a:latin typeface="+mn-lt"/>
              <a:ea typeface="+mn-ea"/>
              <a:cs typeface="+mn-cs"/>
            </a:rPr>
            <a:t>To effectively align resources with instructional priorities districts must first understand their budget environment.  This tool assists district leadership in examining historical net revenue and expenses. District leaders can then use this historical data and simple assumptions to develop a high level projection of net revenue, expenditures, and the budget surplus/deficit for the next 5 years.  5 year budget projections will allow district leaders to develop a more precise and effective long term strategic finance plan.  </a:t>
          </a:r>
          <a:r>
            <a:rPr lang="en-US" sz="1100" i="1">
              <a:solidFill>
                <a:schemeClr val="dk1"/>
              </a:solidFill>
              <a:effectLst/>
              <a:latin typeface="+mn-lt"/>
              <a:ea typeface="+mn-ea"/>
              <a:cs typeface="+mn-cs"/>
            </a:rPr>
            <a:t>Note: this tool is intended to provide a general look at future revenue and expenditures, not a detailed budgeting tool</a:t>
          </a:r>
          <a:r>
            <a:rPr lang="en-US" sz="1100">
              <a:solidFill>
                <a:schemeClr val="dk1"/>
              </a:solidFill>
              <a:effectLst/>
              <a:latin typeface="+mn-lt"/>
              <a:ea typeface="+mn-ea"/>
              <a:cs typeface="+mn-cs"/>
            </a:rPr>
            <a:t>.</a:t>
          </a:r>
          <a:r>
            <a:rPr lang="en-US" sz="1100" b="0" baseline="0"/>
            <a:t>  </a:t>
          </a:r>
        </a:p>
        <a:p>
          <a:pPr marL="0" indent="0">
            <a:buFont typeface="Arial" panose="020B0604020202020204" pitchFamily="34" charset="0"/>
            <a:buNone/>
          </a:pPr>
          <a:endParaRPr lang="en-US" sz="1100" b="0" baseline="0"/>
        </a:p>
        <a:p>
          <a:pPr marL="0" indent="0">
            <a:buFont typeface="Arial" panose="020B0604020202020204" pitchFamily="34" charset="0"/>
            <a:buNone/>
          </a:pPr>
          <a:r>
            <a:rPr lang="en-US" sz="1100" b="0" baseline="0"/>
            <a:t>The following tabs offer 2 methods for projecting your district's future budget situation.  The "Light Touch" method relies on minimal user input and high level assumptions to calculate projected revenues and expenditures.  The tabs that follow offer the ability to create more detailed projections.  </a:t>
          </a:r>
        </a:p>
        <a:p>
          <a:pPr marL="0" indent="0">
            <a:buFont typeface="Arial" panose="020B0604020202020204" pitchFamily="34" charset="0"/>
            <a:buNone/>
          </a:pPr>
          <a:endParaRPr lang="en-US" sz="1100" b="0" baseline="0"/>
        </a:p>
        <a:p>
          <a:pPr marL="0" indent="0">
            <a:buFont typeface="Arial" panose="020B0604020202020204" pitchFamily="34" charset="0"/>
            <a:buNone/>
          </a:pPr>
          <a:r>
            <a:rPr lang="en-US" sz="1100" b="0" baseline="0"/>
            <a:t>If you have chosen to complete the detailed method of projections, you may decide to examine high growth categories of expenditures that outpace the growth in district revenue.  The tab entitled "High Growth Expenses" lists the district's expenditures by growth rate.  Leaders may choose to use this tab to prioritize their investigation of resource alignment opportunities. </a:t>
          </a:r>
        </a:p>
        <a:p>
          <a:pPr marL="0" indent="0">
            <a:buFont typeface="Arial" panose="020B0604020202020204" pitchFamily="34" charset="0"/>
            <a:buNone/>
          </a:pPr>
          <a:endParaRPr lang="en-US" sz="1100" b="0" baseline="0"/>
        </a:p>
        <a:p>
          <a:pPr marL="0" indent="0">
            <a:buFont typeface="Arial" panose="020B0604020202020204" pitchFamily="34" charset="0"/>
            <a:buNone/>
          </a:pPr>
          <a:r>
            <a:rPr lang="en-US" sz="1100" b="0" baseline="0"/>
            <a:t>For a brief description of each tab in the tool see below:</a:t>
          </a:r>
        </a:p>
        <a:p>
          <a:pPr marL="0" indent="0">
            <a:buFont typeface="Arial" panose="020B0604020202020204" pitchFamily="34" charset="0"/>
            <a:buNone/>
          </a:pPr>
          <a:endParaRPr lang="en-US" sz="1100" b="1" u="sng"/>
        </a:p>
        <a:p>
          <a:pPr marL="0" indent="0">
            <a:buFont typeface="Arial" panose="020B0604020202020204" pitchFamily="34" charset="0"/>
            <a:buNone/>
          </a:pPr>
          <a:r>
            <a:rPr lang="en-US" sz="1100" b="0" u="sng"/>
            <a:t>Light</a:t>
          </a:r>
          <a:r>
            <a:rPr lang="en-US" sz="1100" b="0" u="sng" baseline="0"/>
            <a:t> Touch Method</a:t>
          </a:r>
          <a:r>
            <a:rPr lang="en-US" sz="1100" b="0" u="none" baseline="0"/>
            <a:t> (Green tab)</a:t>
          </a:r>
          <a:endParaRPr lang="en-US" sz="1100" b="0" u="sng"/>
        </a:p>
        <a:p>
          <a:pPr marL="0" indent="0">
            <a:buFont typeface="Arial" panose="020B0604020202020204" pitchFamily="34" charset="0"/>
            <a:buNone/>
          </a:pPr>
          <a:r>
            <a:rPr lang="en-US" sz="1100" b="1"/>
            <a:t>Light</a:t>
          </a:r>
          <a:r>
            <a:rPr lang="en-US" sz="1100" b="1" baseline="0"/>
            <a:t> Touch Projections</a:t>
          </a:r>
          <a:r>
            <a:rPr lang="en-US" sz="1100" b="0" baseline="0"/>
            <a:t>: Calculates expected future revenues and expenditures based on simple assumptions and current budget information</a:t>
          </a:r>
          <a:endParaRPr lang="en-US" sz="1100" b="1"/>
        </a:p>
        <a:p>
          <a:pPr marL="0" indent="0">
            <a:buFont typeface="Arial" panose="020B0604020202020204" pitchFamily="34" charset="0"/>
            <a:buNone/>
          </a:pPr>
          <a:endParaRPr lang="en-US" sz="1100" b="1"/>
        </a:p>
        <a:p>
          <a:pPr marL="0" indent="0">
            <a:buFont typeface="Arial" panose="020B0604020202020204" pitchFamily="34" charset="0"/>
            <a:buNone/>
          </a:pPr>
          <a:r>
            <a:rPr lang="en-US" sz="1100" b="0" u="sng"/>
            <a:t>Detailed Method</a:t>
          </a:r>
          <a:r>
            <a:rPr lang="en-US" sz="1100" b="0" u="none"/>
            <a:t> (Blue tabs)</a:t>
          </a:r>
          <a:endParaRPr lang="en-US" sz="1100" b="0" u="sng"/>
        </a:p>
        <a:p>
          <a:pPr marL="0" indent="0">
            <a:buFont typeface="Arial" panose="020B0604020202020204" pitchFamily="34" charset="0"/>
            <a:buNone/>
          </a:pPr>
          <a:r>
            <a:rPr lang="en-US" sz="1100" b="1"/>
            <a:t>A. Revenue</a:t>
          </a:r>
          <a:r>
            <a:rPr lang="en-US" sz="1100" b="0"/>
            <a:t>: Projects the district's</a:t>
          </a:r>
          <a:r>
            <a:rPr lang="en-US" sz="1100" b="0" baseline="0"/>
            <a:t> net revenue based on enrollment </a:t>
          </a:r>
        </a:p>
        <a:p>
          <a:pPr marL="0" indent="0">
            <a:buFont typeface="Arial" panose="020B0604020202020204" pitchFamily="34" charset="0"/>
            <a:buNone/>
          </a:pPr>
          <a:r>
            <a:rPr lang="en-US" sz="1100" b="1" baseline="0"/>
            <a:t>B. Expenditures</a:t>
          </a:r>
          <a:r>
            <a:rPr lang="en-US" sz="1100" b="0" baseline="0"/>
            <a:t>: Projects future line item expenditures for all district costs using various methods</a:t>
          </a:r>
        </a:p>
        <a:p>
          <a:pPr marL="0" indent="0">
            <a:buFont typeface="Arial" panose="020B0604020202020204" pitchFamily="34" charset="0"/>
            <a:buNone/>
          </a:pPr>
          <a:r>
            <a:rPr lang="en-US" sz="1100" b="1" baseline="0"/>
            <a:t>C. Budget Summary</a:t>
          </a:r>
          <a:r>
            <a:rPr lang="en-US" sz="1100" b="0" baseline="0"/>
            <a:t>: Aggregates net revenue and expenditure projections to estimate the future budget surplus or deficit</a:t>
          </a:r>
        </a:p>
        <a:p>
          <a:pPr marL="0" indent="0">
            <a:buFont typeface="Arial" panose="020B0604020202020204" pitchFamily="34" charset="0"/>
            <a:buNone/>
          </a:pPr>
          <a:r>
            <a:rPr lang="en-US" sz="1100" b="1"/>
            <a:t>High Growth Expenses</a:t>
          </a:r>
          <a:r>
            <a:rPr lang="en-US" sz="1100" b="0"/>
            <a:t>: Ranks the district</a:t>
          </a:r>
          <a:r>
            <a:rPr lang="en-US" sz="1100" b="0" baseline="0"/>
            <a:t> expenditure categories and cost items by growth rate, identifying costs that outpace revenue growth</a:t>
          </a:r>
        </a:p>
        <a:p>
          <a:pPr marL="0" indent="0">
            <a:buFont typeface="Arial" panose="020B0604020202020204" pitchFamily="34" charset="0"/>
            <a:buNone/>
          </a:pPr>
          <a:r>
            <a:rPr lang="en-US" sz="1100" b="1" baseline="0"/>
            <a:t>Expenditure Graphs: </a:t>
          </a:r>
          <a:r>
            <a:rPr lang="en-US" sz="1100" b="0" baseline="0"/>
            <a:t>Examines your district's historical spending mix broken down by cost item and cost category</a:t>
          </a:r>
        </a:p>
        <a:p>
          <a:pPr marL="0" marR="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US" sz="1100" b="1" baseline="0">
              <a:solidFill>
                <a:schemeClr val="dk1"/>
              </a:solidFill>
              <a:effectLst/>
              <a:latin typeface="+mn-lt"/>
              <a:ea typeface="+mn-ea"/>
              <a:cs typeface="+mn-cs"/>
            </a:rPr>
            <a:t>Guide - Input Exp. Values</a:t>
          </a:r>
          <a:r>
            <a:rPr lang="en-US" sz="1100" b="0" baseline="0">
              <a:solidFill>
                <a:schemeClr val="dk1"/>
              </a:solidFill>
              <a:effectLst/>
              <a:latin typeface="+mn-lt"/>
              <a:ea typeface="+mn-ea"/>
              <a:cs typeface="+mn-cs"/>
            </a:rPr>
            <a:t>: Provides a guide to projecting your own future expenses if you choose to input your own projection values</a:t>
          </a:r>
          <a:endParaRPr lang="en-US">
            <a:effectLst/>
          </a:endParaRPr>
        </a:p>
      </xdr:txBody>
    </xdr:sp>
    <xdr:clientData/>
  </xdr:twoCellAnchor>
  <xdr:twoCellAnchor>
    <xdr:from>
      <xdr:col>12</xdr:col>
      <xdr:colOff>9525</xdr:colOff>
      <xdr:row>0</xdr:row>
      <xdr:rowOff>161926</xdr:rowOff>
    </xdr:from>
    <xdr:to>
      <xdr:col>12</xdr:col>
      <xdr:colOff>2634191</xdr:colOff>
      <xdr:row>2</xdr:row>
      <xdr:rowOff>76201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029450" y="161926"/>
          <a:ext cx="262466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a:t>
          </a:r>
          <a:endParaRPr lang="en-US" sz="900"/>
        </a:p>
      </xdr:txBody>
    </xdr:sp>
    <xdr:clientData/>
  </xdr:twoCellAnchor>
  <xdr:twoCellAnchor>
    <xdr:from>
      <xdr:col>12</xdr:col>
      <xdr:colOff>129561</xdr:colOff>
      <xdr:row>1</xdr:row>
      <xdr:rowOff>95500</xdr:rowOff>
    </xdr:from>
    <xdr:to>
      <xdr:col>12</xdr:col>
      <xdr:colOff>291919</xdr:colOff>
      <xdr:row>1</xdr:row>
      <xdr:rowOff>249703</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7149486" y="286000"/>
          <a:ext cx="162358" cy="154203"/>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1153301</xdr:colOff>
      <xdr:row>1</xdr:row>
      <xdr:rowOff>105109</xdr:rowOff>
    </xdr:from>
    <xdr:to>
      <xdr:col>12</xdr:col>
      <xdr:colOff>1315660</xdr:colOff>
      <xdr:row>1</xdr:row>
      <xdr:rowOff>245293</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8173226" y="295609"/>
          <a:ext cx="162359" cy="14018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10583</xdr:colOff>
      <xdr:row>0</xdr:row>
      <xdr:rowOff>179918</xdr:rowOff>
    </xdr:from>
    <xdr:to>
      <xdr:col>8</xdr:col>
      <xdr:colOff>232833</xdr:colOff>
      <xdr:row>5</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24416" y="179918"/>
          <a:ext cx="6244167" cy="1037165"/>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Light</a:t>
          </a:r>
          <a:r>
            <a:rPr lang="en-US" sz="1100" b="1" baseline="0">
              <a:solidFill>
                <a:schemeClr val="dk1"/>
              </a:solidFill>
              <a:effectLst/>
              <a:latin typeface="+mn-lt"/>
              <a:ea typeface="+mn-ea"/>
              <a:cs typeface="+mn-cs"/>
            </a:rPr>
            <a:t> Touch Projections</a:t>
          </a:r>
        </a:p>
        <a:p>
          <a:r>
            <a:rPr lang="en-US" sz="1100" b="0" baseline="0">
              <a:solidFill>
                <a:schemeClr val="dk1"/>
              </a:solidFill>
              <a:effectLst/>
              <a:latin typeface="+mn-lt"/>
              <a:ea typeface="+mn-ea"/>
              <a:cs typeface="+mn-cs"/>
            </a:rPr>
            <a:t>The tables below offer a light touch method to calculate projected revenue and expenditures over the next 5 years.  The calculations are tied to enrollment trends and rely on simple inputted assumptions. This tab provides a high level understanding of your district's future budget picture; however, for a more in-depth understanding of revenue and expenditure projections, please refer to the blue tabs.</a:t>
          </a:r>
          <a:endParaRPr lang="en-US" sz="1100" b="0">
            <a:solidFill>
              <a:schemeClr val="dk1"/>
            </a:solidFill>
            <a:effectLst/>
            <a:latin typeface="+mn-lt"/>
            <a:ea typeface="+mn-ea"/>
            <a:cs typeface="+mn-cs"/>
          </a:endParaRPr>
        </a:p>
      </xdr:txBody>
    </xdr:sp>
    <xdr:clientData/>
  </xdr:twoCellAnchor>
  <xdr:twoCellAnchor>
    <xdr:from>
      <xdr:col>8</xdr:col>
      <xdr:colOff>359834</xdr:colOff>
      <xdr:row>0</xdr:row>
      <xdr:rowOff>190501</xdr:rowOff>
    </xdr:from>
    <xdr:to>
      <xdr:col>11</xdr:col>
      <xdr:colOff>0</xdr:colOff>
      <xdr:row>2</xdr:row>
      <xdr:rowOff>93134</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995584" y="190501"/>
          <a:ext cx="265641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a:t>
          </a:r>
          <a:endParaRPr lang="en-US" sz="900"/>
        </a:p>
      </xdr:txBody>
    </xdr:sp>
    <xdr:clientData/>
  </xdr:twoCellAnchor>
  <xdr:twoCellAnchor>
    <xdr:from>
      <xdr:col>8</xdr:col>
      <xdr:colOff>479870</xdr:colOff>
      <xdr:row>1</xdr:row>
      <xdr:rowOff>7658</xdr:rowOff>
    </xdr:from>
    <xdr:to>
      <xdr:col>8</xdr:col>
      <xdr:colOff>642228</xdr:colOff>
      <xdr:row>1</xdr:row>
      <xdr:rowOff>161861</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7115620" y="314575"/>
          <a:ext cx="162358" cy="154203"/>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498193</xdr:colOff>
      <xdr:row>1</xdr:row>
      <xdr:rowOff>17267</xdr:rowOff>
    </xdr:from>
    <xdr:to>
      <xdr:col>9</xdr:col>
      <xdr:colOff>660552</xdr:colOff>
      <xdr:row>1</xdr:row>
      <xdr:rowOff>157451</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8139360" y="324184"/>
          <a:ext cx="162359" cy="14018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380999</xdr:colOff>
      <xdr:row>6</xdr:row>
      <xdr:rowOff>9524</xdr:rowOff>
    </xdr:from>
    <xdr:to>
      <xdr:col>21</xdr:col>
      <xdr:colOff>158749</xdr:colOff>
      <xdr:row>34</xdr:row>
      <xdr:rowOff>179916</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116416</xdr:colOff>
      <xdr:row>5</xdr:row>
      <xdr:rowOff>63500</xdr:rowOff>
    </xdr:from>
    <xdr:to>
      <xdr:col>8</xdr:col>
      <xdr:colOff>201083</xdr:colOff>
      <xdr:row>7</xdr:row>
      <xdr:rowOff>285751</xdr:rowOff>
    </xdr:to>
    <xdr:sp macro="" textlink="">
      <xdr:nvSpPr>
        <xdr:cNvPr id="8" name="Rectangular Callout 7">
          <a:extLst>
            <a:ext uri="{FF2B5EF4-FFF2-40B4-BE49-F238E27FC236}">
              <a16:creationId xmlns:a16="http://schemas.microsoft.com/office/drawing/2014/main" id="{00000000-0008-0000-0200-000008000000}"/>
            </a:ext>
          </a:extLst>
        </xdr:cNvPr>
        <xdr:cNvSpPr/>
      </xdr:nvSpPr>
      <xdr:spPr>
        <a:xfrm>
          <a:off x="6222999" y="1132417"/>
          <a:ext cx="2476501" cy="603251"/>
        </a:xfrm>
        <a:prstGeom prst="wedgeRectCallout">
          <a:avLst>
            <a:gd name="adj1" fmla="val -38293"/>
            <a:gd name="adj2" fmla="val 92175"/>
          </a:avLst>
        </a:prstGeom>
        <a:solidFill>
          <a:srgbClr val="F67B18"/>
        </a:solidFill>
        <a:ln>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b="1" u="sng"/>
            <a:t>Warning</a:t>
          </a:r>
          <a:r>
            <a:rPr lang="en-US" sz="1100" b="1"/>
            <a:t>: </a:t>
          </a:r>
          <a:r>
            <a:rPr lang="en-US" sz="1100" b="0"/>
            <a:t>Inputting custom projections will overwrite the formula that ties projections to enrollment trends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16</xdr:row>
      <xdr:rowOff>38100</xdr:rowOff>
    </xdr:from>
    <xdr:to>
      <xdr:col>1</xdr:col>
      <xdr:colOff>238125</xdr:colOff>
      <xdr:row>16</xdr:row>
      <xdr:rowOff>161925</xdr:rowOff>
    </xdr:to>
    <xdr:sp macro="" textlink="">
      <xdr:nvSpPr>
        <xdr:cNvPr id="2" name="Minus 1">
          <a:extLst>
            <a:ext uri="{FF2B5EF4-FFF2-40B4-BE49-F238E27FC236}">
              <a16:creationId xmlns:a16="http://schemas.microsoft.com/office/drawing/2014/main" id="{00000000-0008-0000-0300-000002000000}"/>
            </a:ext>
          </a:extLst>
        </xdr:cNvPr>
        <xdr:cNvSpPr/>
      </xdr:nvSpPr>
      <xdr:spPr>
        <a:xfrm>
          <a:off x="666750" y="1562100"/>
          <a:ext cx="180975" cy="123825"/>
        </a:xfrm>
        <a:prstGeom prst="mathMinus">
          <a:avLst/>
        </a:prstGeom>
        <a:solidFill>
          <a:srgbClr val="00B050"/>
        </a:solidFill>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xdr:colOff>
      <xdr:row>16</xdr:row>
      <xdr:rowOff>133350</xdr:rowOff>
    </xdr:from>
    <xdr:to>
      <xdr:col>1</xdr:col>
      <xdr:colOff>247651</xdr:colOff>
      <xdr:row>18</xdr:row>
      <xdr:rowOff>66675</xdr:rowOff>
    </xdr:to>
    <xdr:sp macro="" textlink="">
      <xdr:nvSpPr>
        <xdr:cNvPr id="3" name="Equal 2">
          <a:extLst>
            <a:ext uri="{FF2B5EF4-FFF2-40B4-BE49-F238E27FC236}">
              <a16:creationId xmlns:a16="http://schemas.microsoft.com/office/drawing/2014/main" id="{00000000-0008-0000-0300-000003000000}"/>
            </a:ext>
          </a:extLst>
        </xdr:cNvPr>
        <xdr:cNvSpPr/>
      </xdr:nvSpPr>
      <xdr:spPr>
        <a:xfrm>
          <a:off x="657225" y="1657350"/>
          <a:ext cx="200026" cy="314325"/>
        </a:xfrm>
        <a:prstGeom prst="mathEqual">
          <a:avLst>
            <a:gd name="adj1" fmla="val 6854"/>
            <a:gd name="adj2" fmla="val 17647"/>
          </a:avLst>
        </a:prstGeom>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24343</xdr:colOff>
      <xdr:row>0</xdr:row>
      <xdr:rowOff>169338</xdr:rowOff>
    </xdr:from>
    <xdr:to>
      <xdr:col>9</xdr:col>
      <xdr:colOff>1071562</xdr:colOff>
      <xdr:row>8</xdr:row>
      <xdr:rowOff>107156</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14843" y="169338"/>
          <a:ext cx="9179188" cy="4081193"/>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Revenue</a:t>
          </a:r>
          <a:r>
            <a:rPr lang="en-US" sz="1100" b="1" baseline="0"/>
            <a:t> Projections:</a:t>
          </a:r>
        </a:p>
        <a:p>
          <a:r>
            <a:rPr lang="en-US" sz="1100" b="0" baseline="0"/>
            <a:t>This tab assists in projecting future net revenue for the school district.  This tab provides more detailed projections than the light touch tab by examining historical revenue figures and providing additional options to project future enrollment.  The user still has the option to either tie future revenue projections to enrollment trends or input their own values.  Although there are a lot of unknowns that are out of the district's control when it comes to future revenue, this model  helps districts make an informed estimate. Although each state and district has a unique funding formula,  these calculations  will provide you a close estimate and could be helpful to all districts. </a:t>
          </a:r>
        </a:p>
        <a:p>
          <a:endParaRPr lang="en-US" sz="1100" b="0" baseline="0"/>
        </a:p>
        <a:p>
          <a:r>
            <a:rPr lang="en-US" sz="1100" b="0" baseline="0"/>
            <a:t>The calculations focus on determining </a:t>
          </a:r>
          <a:r>
            <a:rPr lang="en-US" sz="1100" b="0" u="sng" baseline="0"/>
            <a:t>Net Revenue</a:t>
          </a:r>
          <a:r>
            <a:rPr lang="en-US" sz="1100" b="0" baseline="0"/>
            <a:t>, which represents total revenue minus any payments made to charters.  Payments to charters are not included in the  district's budget projections because such funding cannot support district expenses. For districts that do not pay a portion of their revenue to charter schools, net revenue equals total revenue. Net Revenue is effectively the pool of money the school district has available to spend as part of its budget. </a:t>
          </a:r>
        </a:p>
        <a:p>
          <a:endParaRPr lang="en-US" sz="1100" b="0" baseline="0"/>
        </a:p>
        <a:p>
          <a:r>
            <a:rPr lang="en-US" sz="1100" b="1" u="sng" baseline="0"/>
            <a:t>To project Net Revenue, please take the following steps:</a:t>
          </a:r>
        </a:p>
        <a:p>
          <a:r>
            <a:rPr lang="en-US" sz="1100" b="0" baseline="0"/>
            <a:t>1. Input relevant historical revenue data in  the yellow boxes in  table </a:t>
          </a:r>
          <a:r>
            <a:rPr lang="en-US" sz="1100" b="1" baseline="0"/>
            <a:t> A. Historical Revenue</a:t>
          </a:r>
          <a:r>
            <a:rPr lang="en-US" sz="1100" b="0" baseline="0"/>
            <a:t>. For the purposes of this tool, please consider expiring sources of funds as district grants</a:t>
          </a:r>
        </a:p>
        <a:p>
          <a:r>
            <a:rPr lang="en-US" sz="1100" b="0" baseline="0"/>
            <a:t>2. Input relevant historical enrollment data in the yellow boxes of table </a:t>
          </a:r>
          <a:r>
            <a:rPr lang="en-US" sz="1100" b="1" baseline="0"/>
            <a:t>B. Enrollment</a:t>
          </a:r>
        </a:p>
        <a:p>
          <a:r>
            <a:rPr lang="en-US" sz="1100" b="0" baseline="0"/>
            <a:t>3. Choose to use either average growth or your own inputted values to project future enrollment (select the applicable  gray buttons of table B. Enrollment)</a:t>
          </a:r>
        </a:p>
        <a:p>
          <a:r>
            <a:rPr lang="en-US" sz="1100" b="0" baseline="0"/>
            <a:t>4. Designate revenue sources as either tied to enrollment trends or independent of enrollment trends using the drop down menus in table </a:t>
          </a:r>
          <a:r>
            <a:rPr lang="en-US" sz="1100" b="1" baseline="0"/>
            <a:t> C. Enrollment Driven</a:t>
          </a:r>
        </a:p>
        <a:p>
          <a:r>
            <a:rPr lang="en-US" sz="1100" b="0" baseline="0"/>
            <a:t>5. In table </a:t>
          </a:r>
          <a:r>
            <a:rPr lang="en-US" sz="1100" b="1" baseline="0"/>
            <a:t>D. Estimated Future Revenue</a:t>
          </a:r>
          <a:r>
            <a:rPr lang="en-US" sz="1100" b="0" baseline="0"/>
            <a:t>, please input your own projections for revenue sources not tied to enrollment. The tool will calculate Net Revenue projections in table</a:t>
          </a:r>
          <a:r>
            <a:rPr lang="en-US" sz="1100" b="1" baseline="0"/>
            <a:t> D. Estimated Future Revenue</a:t>
          </a:r>
          <a:r>
            <a:rPr lang="en-US" sz="1100" b="0" baseline="0"/>
            <a:t> based on enrollment trends.</a:t>
          </a:r>
          <a:endParaRPr lang="en-US" sz="1100" b="0"/>
        </a:p>
      </xdr:txBody>
    </xdr:sp>
    <xdr:clientData/>
  </xdr:twoCellAnchor>
  <xdr:twoCellAnchor>
    <xdr:from>
      <xdr:col>1</xdr:col>
      <xdr:colOff>42332</xdr:colOff>
      <xdr:row>23</xdr:row>
      <xdr:rowOff>104483</xdr:rowOff>
    </xdr:from>
    <xdr:to>
      <xdr:col>4</xdr:col>
      <xdr:colOff>1297780</xdr:colOff>
      <xdr:row>24</xdr:row>
      <xdr:rowOff>59530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232832" y="8200733"/>
          <a:ext cx="5779823" cy="85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Default projections are calculated using the last 3 years of change.  If you would like to input your own projections based on district expertise, please click the</a:t>
          </a:r>
          <a:r>
            <a:rPr lang="en-US" sz="1100" baseline="0"/>
            <a:t> "Input Values"</a:t>
          </a:r>
          <a:r>
            <a:rPr lang="en-US" sz="1100"/>
            <a:t> button to the right</a:t>
          </a:r>
        </a:p>
      </xdr:txBody>
    </xdr:sp>
    <xdr:clientData/>
  </xdr:twoCellAnchor>
  <xdr:twoCellAnchor>
    <xdr:from>
      <xdr:col>1</xdr:col>
      <xdr:colOff>69310</xdr:colOff>
      <xdr:row>18</xdr:row>
      <xdr:rowOff>11613</xdr:rowOff>
    </xdr:from>
    <xdr:to>
      <xdr:col>1</xdr:col>
      <xdr:colOff>227024</xdr:colOff>
      <xdr:row>18</xdr:row>
      <xdr:rowOff>178886</xdr:rowOff>
    </xdr:to>
    <xdr:sp macro="" textlink="">
      <xdr:nvSpPr>
        <xdr:cNvPr id="8" name="Plus 7">
          <a:extLst>
            <a:ext uri="{FF2B5EF4-FFF2-40B4-BE49-F238E27FC236}">
              <a16:creationId xmlns:a16="http://schemas.microsoft.com/office/drawing/2014/main" id="{00000000-0008-0000-0300-000008000000}"/>
            </a:ext>
          </a:extLst>
        </xdr:cNvPr>
        <xdr:cNvSpPr/>
      </xdr:nvSpPr>
      <xdr:spPr>
        <a:xfrm>
          <a:off x="450310" y="3758113"/>
          <a:ext cx="157714" cy="167273"/>
        </a:xfrm>
        <a:prstGeom prst="mathPlus">
          <a:avLst>
            <a:gd name="adj1" fmla="val 15385"/>
          </a:avLst>
        </a:prstGeom>
        <a:ln>
          <a:solidFill>
            <a:srgbClr val="7FA236"/>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xdr:colOff>
      <xdr:row>18</xdr:row>
      <xdr:rowOff>133350</xdr:rowOff>
    </xdr:from>
    <xdr:to>
      <xdr:col>1</xdr:col>
      <xdr:colOff>247651</xdr:colOff>
      <xdr:row>20</xdr:row>
      <xdr:rowOff>66675</xdr:rowOff>
    </xdr:to>
    <xdr:sp macro="" textlink="">
      <xdr:nvSpPr>
        <xdr:cNvPr id="17" name="Equal 16">
          <a:extLst>
            <a:ext uri="{FF2B5EF4-FFF2-40B4-BE49-F238E27FC236}">
              <a16:creationId xmlns:a16="http://schemas.microsoft.com/office/drawing/2014/main" id="{00000000-0008-0000-0300-000011000000}"/>
            </a:ext>
          </a:extLst>
        </xdr:cNvPr>
        <xdr:cNvSpPr/>
      </xdr:nvSpPr>
      <xdr:spPr>
        <a:xfrm>
          <a:off x="428625" y="3498850"/>
          <a:ext cx="200026" cy="314325"/>
        </a:xfrm>
        <a:prstGeom prst="mathEqual">
          <a:avLst>
            <a:gd name="adj1" fmla="val 6854"/>
            <a:gd name="adj2" fmla="val 17647"/>
          </a:avLst>
        </a:prstGeom>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3974</xdr:colOff>
      <xdr:row>0</xdr:row>
      <xdr:rowOff>174624</xdr:rowOff>
    </xdr:from>
    <xdr:to>
      <xdr:col>12</xdr:col>
      <xdr:colOff>403495</xdr:colOff>
      <xdr:row>3</xdr:row>
      <xdr:rowOff>151653</xdr:rowOff>
    </xdr:to>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588505" y="174624"/>
          <a:ext cx="2923646" cy="54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a:t>
          </a:r>
          <a:endParaRPr lang="en-US" sz="900"/>
        </a:p>
      </xdr:txBody>
    </xdr:sp>
    <xdr:clientData/>
  </xdr:twoCellAnchor>
  <xdr:twoCellAnchor>
    <xdr:from>
      <xdr:col>10</xdr:col>
      <xdr:colOff>134942</xdr:colOff>
      <xdr:row>1</xdr:row>
      <xdr:rowOff>155824</xdr:rowOff>
    </xdr:from>
    <xdr:to>
      <xdr:col>10</xdr:col>
      <xdr:colOff>309568</xdr:colOff>
      <xdr:row>2</xdr:row>
      <xdr:rowOff>166688</xdr:rowOff>
    </xdr:to>
    <xdr:sp macro="" textlink="">
      <xdr:nvSpPr>
        <xdr:cNvPr id="21" name="Rectangle 20">
          <a:extLst>
            <a:ext uri="{FF2B5EF4-FFF2-40B4-BE49-F238E27FC236}">
              <a16:creationId xmlns:a16="http://schemas.microsoft.com/office/drawing/2014/main" id="{00000000-0008-0000-0300-000015000000}"/>
            </a:ext>
          </a:extLst>
        </xdr:cNvPr>
        <xdr:cNvSpPr/>
      </xdr:nvSpPr>
      <xdr:spPr>
        <a:xfrm>
          <a:off x="9719473" y="346324"/>
          <a:ext cx="174626" cy="201364"/>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1154720</xdr:colOff>
      <xdr:row>1</xdr:row>
      <xdr:rowOff>165433</xdr:rowOff>
    </xdr:from>
    <xdr:to>
      <xdr:col>11</xdr:col>
      <xdr:colOff>71252</xdr:colOff>
      <xdr:row>2</xdr:row>
      <xdr:rowOff>167147</xdr:rowOff>
    </xdr:to>
    <xdr:sp macro="" textlink="">
      <xdr:nvSpPr>
        <xdr:cNvPr id="22" name="Rectangle 21">
          <a:extLst>
            <a:ext uri="{FF2B5EF4-FFF2-40B4-BE49-F238E27FC236}">
              <a16:creationId xmlns:a16="http://schemas.microsoft.com/office/drawing/2014/main" id="{00000000-0008-0000-0300-000016000000}"/>
            </a:ext>
          </a:extLst>
        </xdr:cNvPr>
        <xdr:cNvSpPr/>
      </xdr:nvSpPr>
      <xdr:spPr>
        <a:xfrm>
          <a:off x="10739251" y="355933"/>
          <a:ext cx="178595" cy="19221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xdr:from>
          <xdr:col>8</xdr:col>
          <xdr:colOff>50800</xdr:colOff>
          <xdr:row>24</xdr:row>
          <xdr:rowOff>0</xdr:rowOff>
        </xdr:from>
        <xdr:to>
          <xdr:col>8</xdr:col>
          <xdr:colOff>1543050</xdr:colOff>
          <xdr:row>27</xdr:row>
          <xdr:rowOff>19050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3 Year Historical Average Growth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50800</xdr:colOff>
          <xdr:row>27</xdr:row>
          <xdr:rowOff>107950</xdr:rowOff>
        </xdr:from>
        <xdr:to>
          <xdr:col>8</xdr:col>
          <xdr:colOff>1562100</xdr:colOff>
          <xdr:row>30</xdr:row>
          <xdr:rowOff>88900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Input Values</a:t>
              </a:r>
            </a:p>
          </xdr:txBody>
        </xdr:sp>
        <xdr:clientData fPrintsWithSheet="0"/>
      </xdr:twoCellAnchor>
    </mc:Choice>
    <mc:Fallback/>
  </mc:AlternateContent>
  <xdr:twoCellAnchor>
    <xdr:from>
      <xdr:col>8</xdr:col>
      <xdr:colOff>45243</xdr:colOff>
      <xdr:row>16</xdr:row>
      <xdr:rowOff>26190</xdr:rowOff>
    </xdr:from>
    <xdr:to>
      <xdr:col>8</xdr:col>
      <xdr:colOff>226218</xdr:colOff>
      <xdr:row>16</xdr:row>
      <xdr:rowOff>150015</xdr:rowOff>
    </xdr:to>
    <xdr:sp macro="" textlink="">
      <xdr:nvSpPr>
        <xdr:cNvPr id="33" name="Minus 32">
          <a:extLst>
            <a:ext uri="{FF2B5EF4-FFF2-40B4-BE49-F238E27FC236}">
              <a16:creationId xmlns:a16="http://schemas.microsoft.com/office/drawing/2014/main" id="{00000000-0008-0000-0300-000021000000}"/>
            </a:ext>
          </a:extLst>
        </xdr:cNvPr>
        <xdr:cNvSpPr/>
      </xdr:nvSpPr>
      <xdr:spPr>
        <a:xfrm>
          <a:off x="8058149" y="6503190"/>
          <a:ext cx="180975" cy="123825"/>
        </a:xfrm>
        <a:prstGeom prst="mathMinus">
          <a:avLst/>
        </a:prstGeom>
        <a:solidFill>
          <a:srgbClr val="00B050"/>
        </a:solidFill>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35718</xdr:colOff>
      <xdr:row>16</xdr:row>
      <xdr:rowOff>121440</xdr:rowOff>
    </xdr:from>
    <xdr:to>
      <xdr:col>8</xdr:col>
      <xdr:colOff>235744</xdr:colOff>
      <xdr:row>18</xdr:row>
      <xdr:rowOff>54765</xdr:rowOff>
    </xdr:to>
    <xdr:sp macro="" textlink="">
      <xdr:nvSpPr>
        <xdr:cNvPr id="34" name="Equal 33">
          <a:extLst>
            <a:ext uri="{FF2B5EF4-FFF2-40B4-BE49-F238E27FC236}">
              <a16:creationId xmlns:a16="http://schemas.microsoft.com/office/drawing/2014/main" id="{00000000-0008-0000-0300-000022000000}"/>
            </a:ext>
          </a:extLst>
        </xdr:cNvPr>
        <xdr:cNvSpPr/>
      </xdr:nvSpPr>
      <xdr:spPr>
        <a:xfrm>
          <a:off x="8048624" y="6598440"/>
          <a:ext cx="200026" cy="314325"/>
        </a:xfrm>
        <a:prstGeom prst="mathEqual">
          <a:avLst>
            <a:gd name="adj1" fmla="val 6854"/>
            <a:gd name="adj2" fmla="val 17647"/>
          </a:avLst>
        </a:prstGeom>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57403</xdr:colOff>
      <xdr:row>17</xdr:row>
      <xdr:rowOff>190203</xdr:rowOff>
    </xdr:from>
    <xdr:to>
      <xdr:col>8</xdr:col>
      <xdr:colOff>215117</xdr:colOff>
      <xdr:row>18</xdr:row>
      <xdr:rowOff>166976</xdr:rowOff>
    </xdr:to>
    <xdr:sp macro="" textlink="">
      <xdr:nvSpPr>
        <xdr:cNvPr id="35" name="Plus 34">
          <a:extLst>
            <a:ext uri="{FF2B5EF4-FFF2-40B4-BE49-F238E27FC236}">
              <a16:creationId xmlns:a16="http://schemas.microsoft.com/office/drawing/2014/main" id="{00000000-0008-0000-0300-000023000000}"/>
            </a:ext>
          </a:extLst>
        </xdr:cNvPr>
        <xdr:cNvSpPr/>
      </xdr:nvSpPr>
      <xdr:spPr>
        <a:xfrm>
          <a:off x="8070309" y="6857703"/>
          <a:ext cx="157714" cy="167273"/>
        </a:xfrm>
        <a:prstGeom prst="mathPlus">
          <a:avLst>
            <a:gd name="adj1" fmla="val 15385"/>
          </a:avLst>
        </a:prstGeom>
        <a:ln>
          <a:solidFill>
            <a:srgbClr val="7FA236"/>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35718</xdr:colOff>
      <xdr:row>18</xdr:row>
      <xdr:rowOff>121440</xdr:rowOff>
    </xdr:from>
    <xdr:to>
      <xdr:col>8</xdr:col>
      <xdr:colOff>235744</xdr:colOff>
      <xdr:row>20</xdr:row>
      <xdr:rowOff>54765</xdr:rowOff>
    </xdr:to>
    <xdr:sp macro="" textlink="">
      <xdr:nvSpPr>
        <xdr:cNvPr id="36" name="Equal 35">
          <a:extLst>
            <a:ext uri="{FF2B5EF4-FFF2-40B4-BE49-F238E27FC236}">
              <a16:creationId xmlns:a16="http://schemas.microsoft.com/office/drawing/2014/main" id="{00000000-0008-0000-0300-000024000000}"/>
            </a:ext>
          </a:extLst>
        </xdr:cNvPr>
        <xdr:cNvSpPr/>
      </xdr:nvSpPr>
      <xdr:spPr>
        <a:xfrm>
          <a:off x="8048624" y="6979440"/>
          <a:ext cx="200026" cy="314325"/>
        </a:xfrm>
        <a:prstGeom prst="mathEqual">
          <a:avLst>
            <a:gd name="adj1" fmla="val 6854"/>
            <a:gd name="adj2" fmla="val 17647"/>
          </a:avLst>
        </a:prstGeom>
        <a:ln>
          <a:solidFill>
            <a:srgbClr val="7FA2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9</xdr:col>
      <xdr:colOff>264582</xdr:colOff>
      <xdr:row>7</xdr:row>
      <xdr:rowOff>317499</xdr:rowOff>
    </xdr:from>
    <xdr:to>
      <xdr:col>10</xdr:col>
      <xdr:colOff>941916</xdr:colOff>
      <xdr:row>10</xdr:row>
      <xdr:rowOff>31749</xdr:rowOff>
    </xdr:to>
    <xdr:sp macro="" textlink="">
      <xdr:nvSpPr>
        <xdr:cNvPr id="6" name="Rectangular Callout 5">
          <a:extLst>
            <a:ext uri="{FF2B5EF4-FFF2-40B4-BE49-F238E27FC236}">
              <a16:creationId xmlns:a16="http://schemas.microsoft.com/office/drawing/2014/main" id="{00000000-0008-0000-0300-000006000000}"/>
            </a:ext>
          </a:extLst>
        </xdr:cNvPr>
        <xdr:cNvSpPr/>
      </xdr:nvSpPr>
      <xdr:spPr>
        <a:xfrm>
          <a:off x="10064749" y="3111499"/>
          <a:ext cx="1947334" cy="783167"/>
        </a:xfrm>
        <a:prstGeom prst="wedgeRectCallout">
          <a:avLst>
            <a:gd name="adj1" fmla="val -64059"/>
            <a:gd name="adj2" fmla="val 144214"/>
          </a:avLst>
        </a:prstGeom>
        <a:solidFill>
          <a:srgbClr val="F67B18"/>
        </a:solidFill>
        <a:ln>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b="1" u="sng"/>
            <a:t>Warning</a:t>
          </a:r>
          <a:r>
            <a:rPr lang="en-US" sz="1100" b="1"/>
            <a:t>: </a:t>
          </a:r>
          <a:r>
            <a:rPr lang="en-US" sz="1100" b="0"/>
            <a:t>Inputting custom projections will overwrite the formula that ties projections to enrollment trends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xdr:colOff>
      <xdr:row>0</xdr:row>
      <xdr:rowOff>137585</xdr:rowOff>
    </xdr:from>
    <xdr:to>
      <xdr:col>9</xdr:col>
      <xdr:colOff>10583</xdr:colOff>
      <xdr:row>9</xdr:row>
      <xdr:rowOff>52918</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64584" y="137585"/>
          <a:ext cx="8254999" cy="2180166"/>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Expenditure </a:t>
          </a:r>
          <a:r>
            <a:rPr lang="en-US" sz="1100" b="1" baseline="0"/>
            <a:t>Projections:</a:t>
          </a:r>
        </a:p>
        <a:p>
          <a:r>
            <a:rPr lang="en-US" sz="1100" b="0" baseline="0"/>
            <a:t>This tab assists in estimating future expenditures for the district.  The model allows districts to input their own cost items, and categorize them appropriately. We recommend trying to keep the cost items to ~20 - 25 as it will be easier to assess the anticipated growth of these items. However, there is room to add as many as you would like. After inputting historical expenditure information, you may choose to project future expenses based on (1) the 3 year historical average growth rate, (2) enrollment trends or (3) your own inputted values. To arrive at final projections for total expenditures please take the following steps:</a:t>
          </a:r>
        </a:p>
        <a:p>
          <a:r>
            <a:rPr lang="en-US" sz="1100" b="0" baseline="0"/>
            <a:t>1. Gather data on all district expenses</a:t>
          </a:r>
        </a:p>
        <a:p>
          <a:r>
            <a:rPr lang="en-US" sz="1100" b="0" baseline="0"/>
            <a:t>2. Input all specific cost items (each cost item should have a unique title entered in column D)</a:t>
          </a:r>
        </a:p>
        <a:p>
          <a:r>
            <a:rPr lang="en-US" sz="1100" b="0" baseline="0"/>
            <a:t>3. Assign each cost item to a category in column C </a:t>
          </a:r>
          <a:r>
            <a:rPr lang="en-US" sz="1100" b="0" i="1" baseline="0"/>
            <a:t>(optional)</a:t>
          </a:r>
        </a:p>
        <a:p>
          <a:r>
            <a:rPr lang="en-US" sz="1100" b="0" i="0" baseline="0"/>
            <a:t>4. If you have an accurate understanding of future expenses for a cost item you may choose to input your own projection values in columns W - AA </a:t>
          </a:r>
          <a:r>
            <a:rPr lang="en-US" sz="1100" b="0" i="1" baseline="0"/>
            <a:t>(optional). </a:t>
          </a:r>
          <a:r>
            <a:rPr lang="en-US" sz="1100" b="0" i="0" baseline="0"/>
            <a:t>The tab entitled "Guide - Input Exp. Values" offers some guidance for developing your own projections</a:t>
          </a:r>
          <a:endParaRPr lang="en-US" sz="1100" b="0" i="1" baseline="0"/>
        </a:p>
        <a:p>
          <a:r>
            <a:rPr lang="en-US" sz="1100" b="0" i="0" baseline="0"/>
            <a:t>5. Select a method to project future expenditures for each cost item from the drop down menu in column AC (1. Average Growth, 2. Enrollment Trends or 3. Inputted Values)</a:t>
          </a:r>
        </a:p>
        <a:p>
          <a:r>
            <a:rPr lang="en-US" sz="1100" b="0" i="0" baseline="0"/>
            <a:t>6. Input any anticipated new expenses for the next 5 years in columns AE-AI</a:t>
          </a:r>
          <a:endParaRPr lang="en-US" sz="1100" b="0" i="0"/>
        </a:p>
      </xdr:txBody>
    </xdr:sp>
    <xdr:clientData/>
  </xdr:twoCellAnchor>
  <mc:AlternateContent xmlns:mc="http://schemas.openxmlformats.org/markup-compatibility/2006">
    <mc:Choice xmlns:a14="http://schemas.microsoft.com/office/drawing/2010/main" Requires="a14">
      <xdr:twoCellAnchor>
        <xdr:from>
          <xdr:col>30</xdr:col>
          <xdr:colOff>38100</xdr:colOff>
          <xdr:row>6</xdr:row>
          <xdr:rowOff>69850</xdr:rowOff>
        </xdr:from>
        <xdr:to>
          <xdr:col>31</xdr:col>
          <xdr:colOff>457200</xdr:colOff>
          <xdr:row>8</xdr:row>
          <xdr:rowOff>127000</xdr:rowOff>
        </xdr:to>
        <xdr:sp macro="" textlink="">
          <xdr:nvSpPr>
            <xdr:cNvPr id="7188" name="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1. Create All Final Projections Based on Average Growth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736600</xdr:colOff>
          <xdr:row>6</xdr:row>
          <xdr:rowOff>76200</xdr:rowOff>
        </xdr:from>
        <xdr:to>
          <xdr:col>33</xdr:col>
          <xdr:colOff>228600</xdr:colOff>
          <xdr:row>8</xdr:row>
          <xdr:rowOff>152400</xdr:rowOff>
        </xdr:to>
        <xdr:sp macro="" textlink="">
          <xdr:nvSpPr>
            <xdr:cNvPr id="7189" name="Button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2. Create All Final Projections Based on Enrollment Trends</a:t>
              </a:r>
            </a:p>
          </xdr:txBody>
        </xdr:sp>
        <xdr:clientData fPrintsWithSheet="0"/>
      </xdr:twoCellAnchor>
    </mc:Choice>
    <mc:Fallback/>
  </mc:AlternateContent>
  <xdr:twoCellAnchor>
    <xdr:from>
      <xdr:col>10</xdr:col>
      <xdr:colOff>10541</xdr:colOff>
      <xdr:row>0</xdr:row>
      <xdr:rowOff>169333</xdr:rowOff>
    </xdr:from>
    <xdr:to>
      <xdr:col>14</xdr:col>
      <xdr:colOff>74084</xdr:colOff>
      <xdr:row>3</xdr:row>
      <xdr:rowOff>146362</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8879374" y="169333"/>
          <a:ext cx="4212210" cy="54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Select from a Drop Down</a:t>
          </a:r>
          <a:endParaRPr lang="en-US" sz="900"/>
        </a:p>
      </xdr:txBody>
    </xdr:sp>
    <xdr:clientData/>
  </xdr:twoCellAnchor>
  <xdr:twoCellAnchor>
    <xdr:from>
      <xdr:col>10</xdr:col>
      <xdr:colOff>141509</xdr:colOff>
      <xdr:row>1</xdr:row>
      <xdr:rowOff>150532</xdr:rowOff>
    </xdr:from>
    <xdr:to>
      <xdr:col>10</xdr:col>
      <xdr:colOff>320103</xdr:colOff>
      <xdr:row>2</xdr:row>
      <xdr:rowOff>171467</xdr:rowOff>
    </xdr:to>
    <xdr:sp macro="" textlink="">
      <xdr:nvSpPr>
        <xdr:cNvPr id="18" name="Rectangle 17">
          <a:extLst>
            <a:ext uri="{FF2B5EF4-FFF2-40B4-BE49-F238E27FC236}">
              <a16:creationId xmlns:a16="http://schemas.microsoft.com/office/drawing/2014/main" id="{00000000-0008-0000-0400-000012000000}"/>
            </a:ext>
          </a:extLst>
        </xdr:cNvPr>
        <xdr:cNvSpPr/>
      </xdr:nvSpPr>
      <xdr:spPr>
        <a:xfrm>
          <a:off x="9010342" y="341032"/>
          <a:ext cx="178594" cy="211435"/>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128081</xdr:colOff>
      <xdr:row>1</xdr:row>
      <xdr:rowOff>160142</xdr:rowOff>
    </xdr:from>
    <xdr:to>
      <xdr:col>11</xdr:col>
      <xdr:colOff>306676</xdr:colOff>
      <xdr:row>2</xdr:row>
      <xdr:rowOff>161856</xdr:rowOff>
    </xdr:to>
    <xdr:sp macro="" textlink="">
      <xdr:nvSpPr>
        <xdr:cNvPr id="19" name="Rectangle 18">
          <a:extLst>
            <a:ext uri="{FF2B5EF4-FFF2-40B4-BE49-F238E27FC236}">
              <a16:creationId xmlns:a16="http://schemas.microsoft.com/office/drawing/2014/main" id="{00000000-0008-0000-0400-000013000000}"/>
            </a:ext>
          </a:extLst>
        </xdr:cNvPr>
        <xdr:cNvSpPr/>
      </xdr:nvSpPr>
      <xdr:spPr>
        <a:xfrm>
          <a:off x="10034081" y="350642"/>
          <a:ext cx="178595" cy="19221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518541</xdr:colOff>
      <xdr:row>1</xdr:row>
      <xdr:rowOff>169333</xdr:rowOff>
    </xdr:from>
    <xdr:to>
      <xdr:col>12</xdr:col>
      <xdr:colOff>709040</xdr:colOff>
      <xdr:row>2</xdr:row>
      <xdr:rowOff>158750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11461708" y="359833"/>
          <a:ext cx="190499" cy="179917"/>
        </a:xfrm>
        <a:prstGeom prst="rect">
          <a:avLst/>
        </a:prstGeom>
        <a:solidFill>
          <a:schemeClr val="bg1">
            <a:lumMod val="8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xdr:from>
          <xdr:col>33</xdr:col>
          <xdr:colOff>495300</xdr:colOff>
          <xdr:row>6</xdr:row>
          <xdr:rowOff>76200</xdr:rowOff>
        </xdr:from>
        <xdr:to>
          <xdr:col>34</xdr:col>
          <xdr:colOff>946150</xdr:colOff>
          <xdr:row>8</xdr:row>
          <xdr:rowOff>152400</xdr:rowOff>
        </xdr:to>
        <xdr:sp macro="" textlink="">
          <xdr:nvSpPr>
            <xdr:cNvPr id="7194" name="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3. Create All Final Projections Based on Inputs</a:t>
              </a:r>
            </a:p>
          </xdr:txBody>
        </xdr:sp>
        <xdr:clientData fPrintsWithSheet="0"/>
      </xdr:twoCellAnchor>
    </mc:Choice>
    <mc:Fallback/>
  </mc:AlternateContent>
  <xdr:twoCellAnchor>
    <xdr:from>
      <xdr:col>2</xdr:col>
      <xdr:colOff>10584</xdr:colOff>
      <xdr:row>13</xdr:row>
      <xdr:rowOff>74084</xdr:rowOff>
    </xdr:from>
    <xdr:to>
      <xdr:col>3</xdr:col>
      <xdr:colOff>1693333</xdr:colOff>
      <xdr:row>17</xdr:row>
      <xdr:rowOff>63500</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275167" y="3492501"/>
          <a:ext cx="3545416" cy="751416"/>
        </a:xfrm>
        <a:prstGeom prst="rect">
          <a:avLst/>
        </a:prstGeom>
        <a:solidFill>
          <a:srgbClr val="F67B18"/>
        </a:solidFill>
        <a:ln>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b="1" u="sng"/>
            <a:t>Note</a:t>
          </a:r>
          <a:r>
            <a:rPr lang="en-US" sz="1200" b="0" u="none"/>
            <a:t>: We</a:t>
          </a:r>
          <a:r>
            <a:rPr lang="en-US" sz="1200" b="0" u="none" baseline="0"/>
            <a:t> encourage you to input your own line items in accordance with your district's financial tracking systems.  Please find some example line items below.</a:t>
          </a:r>
          <a:endParaRPr lang="en-US" sz="1200"/>
        </a:p>
      </xdr:txBody>
    </xdr:sp>
    <xdr:clientData/>
  </xdr:twoCellAnchor>
  <xdr:twoCellAnchor>
    <xdr:from>
      <xdr:col>10</xdr:col>
      <xdr:colOff>10584</xdr:colOff>
      <xdr:row>5</xdr:row>
      <xdr:rowOff>285751</xdr:rowOff>
    </xdr:from>
    <xdr:to>
      <xdr:col>14</xdr:col>
      <xdr:colOff>52917</xdr:colOff>
      <xdr:row>5</xdr:row>
      <xdr:rowOff>783167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879417" y="1238251"/>
          <a:ext cx="4191000" cy="497416"/>
        </a:xfrm>
        <a:prstGeom prst="rect">
          <a:avLst/>
        </a:prstGeom>
        <a:solidFill>
          <a:srgbClr val="F67B18"/>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rPr>
            <a:t>Note: </a:t>
          </a:r>
          <a:r>
            <a:rPr lang="en-US" sz="1100">
              <a:solidFill>
                <a:schemeClr val="bg1"/>
              </a:solidFill>
            </a:rPr>
            <a:t>Visual</a:t>
          </a:r>
          <a:r>
            <a:rPr lang="en-US" sz="1100" baseline="0">
              <a:solidFill>
                <a:schemeClr val="bg1"/>
              </a:solidFill>
            </a:rPr>
            <a:t> representation of the first 20  expenditures inputted in this tab can be found on the "Expenditures Graphs" tab</a:t>
          </a:r>
          <a:endParaRPr lang="en-US"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613832</xdr:colOff>
      <xdr:row>0</xdr:row>
      <xdr:rowOff>105833</xdr:rowOff>
    </xdr:from>
    <xdr:to>
      <xdr:col>7</xdr:col>
      <xdr:colOff>0</xdr:colOff>
      <xdr:row>8</xdr:row>
      <xdr:rowOff>52917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13832" y="105833"/>
          <a:ext cx="6667501" cy="2042584"/>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Budget Projection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Use the tables and graphs below to determine your district's historical and projected budget surplus and/or deficit on an overall </a:t>
          </a:r>
          <a:r>
            <a:rPr lang="en-US" sz="1100" baseline="0">
              <a:solidFill>
                <a:schemeClr val="dk1"/>
              </a:solidFill>
              <a:effectLst/>
              <a:latin typeface="+mn-lt"/>
              <a:ea typeface="+mn-ea"/>
              <a:cs typeface="+mn-cs"/>
            </a:rPr>
            <a:t>and per pupil basis</a:t>
          </a:r>
          <a:r>
            <a:rPr lang="en-US" sz="1100">
              <a:solidFill>
                <a:schemeClr val="dk1"/>
              </a:solidFill>
              <a:effectLst/>
              <a:latin typeface="+mn-lt"/>
              <a:ea typeface="+mn-ea"/>
              <a:cs typeface="+mn-cs"/>
            </a:rPr>
            <a:t>.  This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tab does not require any inputs, unless you have used or plan to use fund balance to finance part of the budget.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Please be sure to only input the fund balance amount that you will apply to the budget in the given year. If you have a projected budget deficit, you can find ways through the Smarter School Spending process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strategically  fund both your strategic investments and cover the budget deficit.  If you do have a budget gap, the following tab identifies the expenditures with the highest growth rate over the last three years to help prioritize where you may look to redirect funds.  If you have a budget surplus, you already have the capacity to fund additional strategic investment,</a:t>
          </a:r>
          <a:r>
            <a:rPr lang="en-US" sz="1100" baseline="0">
              <a:solidFill>
                <a:schemeClr val="dk1"/>
              </a:solidFill>
              <a:effectLst/>
              <a:latin typeface="+mn-lt"/>
              <a:ea typeface="+mn-ea"/>
              <a:cs typeface="+mn-cs"/>
            </a:rPr>
            <a:t> and the Smarter School Spending process can help you determine how much these will cost and how to implement them effectively.</a:t>
          </a:r>
          <a:endParaRPr lang="en-US" sz="1100">
            <a:solidFill>
              <a:schemeClr val="dk1"/>
            </a:solidFill>
            <a:effectLst/>
            <a:latin typeface="+mn-lt"/>
            <a:ea typeface="+mn-ea"/>
            <a:cs typeface="+mn-cs"/>
          </a:endParaRPr>
        </a:p>
      </xdr:txBody>
    </xdr:sp>
    <xdr:clientData/>
  </xdr:twoCellAnchor>
  <xdr:twoCellAnchor>
    <xdr:from>
      <xdr:col>7</xdr:col>
      <xdr:colOff>254064</xdr:colOff>
      <xdr:row>0</xdr:row>
      <xdr:rowOff>116417</xdr:rowOff>
    </xdr:from>
    <xdr:to>
      <xdr:col>9</xdr:col>
      <xdr:colOff>889095</xdr:colOff>
      <xdr:row>3</xdr:row>
      <xdr:rowOff>93446</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535397" y="116417"/>
          <a:ext cx="2603531" cy="54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a:t>
          </a:r>
          <a:endParaRPr lang="en-US" sz="900"/>
        </a:p>
      </xdr:txBody>
    </xdr:sp>
    <xdr:clientData/>
  </xdr:twoCellAnchor>
  <xdr:twoCellAnchor>
    <xdr:from>
      <xdr:col>7</xdr:col>
      <xdr:colOff>342700</xdr:colOff>
      <xdr:row>1</xdr:row>
      <xdr:rowOff>97616</xdr:rowOff>
    </xdr:from>
    <xdr:to>
      <xdr:col>7</xdr:col>
      <xdr:colOff>521294</xdr:colOff>
      <xdr:row>2</xdr:row>
      <xdr:rowOff>118551</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7624033" y="288116"/>
          <a:ext cx="178594" cy="211435"/>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371603</xdr:colOff>
      <xdr:row>1</xdr:row>
      <xdr:rowOff>107226</xdr:rowOff>
    </xdr:from>
    <xdr:to>
      <xdr:col>8</xdr:col>
      <xdr:colOff>550198</xdr:colOff>
      <xdr:row>2</xdr:row>
      <xdr:rowOff>108940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8637186" y="297726"/>
          <a:ext cx="178595" cy="19221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52908</xdr:colOff>
      <xdr:row>12</xdr:row>
      <xdr:rowOff>42334</xdr:rowOff>
    </xdr:from>
    <xdr:to>
      <xdr:col>1</xdr:col>
      <xdr:colOff>233883</xdr:colOff>
      <xdr:row>12</xdr:row>
      <xdr:rowOff>166159</xdr:rowOff>
    </xdr:to>
    <xdr:sp macro="" textlink="">
      <xdr:nvSpPr>
        <xdr:cNvPr id="6" name="Minus 5">
          <a:extLst>
            <a:ext uri="{FF2B5EF4-FFF2-40B4-BE49-F238E27FC236}">
              <a16:creationId xmlns:a16="http://schemas.microsoft.com/office/drawing/2014/main" id="{00000000-0008-0000-0600-000006000000}"/>
            </a:ext>
          </a:extLst>
        </xdr:cNvPr>
        <xdr:cNvSpPr/>
      </xdr:nvSpPr>
      <xdr:spPr>
        <a:xfrm>
          <a:off x="666741" y="2444751"/>
          <a:ext cx="180975" cy="123825"/>
        </a:xfrm>
        <a:prstGeom prst="mathMinus">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42325</xdr:colOff>
      <xdr:row>15</xdr:row>
      <xdr:rowOff>137575</xdr:rowOff>
    </xdr:from>
    <xdr:to>
      <xdr:col>1</xdr:col>
      <xdr:colOff>242351</xdr:colOff>
      <xdr:row>17</xdr:row>
      <xdr:rowOff>70900</xdr:rowOff>
    </xdr:to>
    <xdr:sp macro="" textlink="">
      <xdr:nvSpPr>
        <xdr:cNvPr id="7" name="Equal 6">
          <a:extLst>
            <a:ext uri="{FF2B5EF4-FFF2-40B4-BE49-F238E27FC236}">
              <a16:creationId xmlns:a16="http://schemas.microsoft.com/office/drawing/2014/main" id="{00000000-0008-0000-0600-000007000000}"/>
            </a:ext>
          </a:extLst>
        </xdr:cNvPr>
        <xdr:cNvSpPr/>
      </xdr:nvSpPr>
      <xdr:spPr>
        <a:xfrm>
          <a:off x="656158" y="2920992"/>
          <a:ext cx="200026" cy="314325"/>
        </a:xfrm>
        <a:prstGeom prst="mathEqual">
          <a:avLst>
            <a:gd name="adj1" fmla="val 6854"/>
            <a:gd name="adj2" fmla="val 17647"/>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68519</xdr:colOff>
      <xdr:row>13</xdr:row>
      <xdr:rowOff>26319</xdr:rowOff>
    </xdr:from>
    <xdr:to>
      <xdr:col>1</xdr:col>
      <xdr:colOff>217211</xdr:colOff>
      <xdr:row>13</xdr:row>
      <xdr:rowOff>185348</xdr:rowOff>
    </xdr:to>
    <xdr:sp macro="" textlink="">
      <xdr:nvSpPr>
        <xdr:cNvPr id="8" name="Plus 7">
          <a:extLst>
            <a:ext uri="{FF2B5EF4-FFF2-40B4-BE49-F238E27FC236}">
              <a16:creationId xmlns:a16="http://schemas.microsoft.com/office/drawing/2014/main" id="{00000000-0008-0000-0600-000008000000}"/>
            </a:ext>
          </a:extLst>
        </xdr:cNvPr>
        <xdr:cNvSpPr/>
      </xdr:nvSpPr>
      <xdr:spPr>
        <a:xfrm>
          <a:off x="682352" y="2619236"/>
          <a:ext cx="148692" cy="159029"/>
        </a:xfrm>
        <a:prstGeom prst="mathPlus">
          <a:avLst>
            <a:gd name="adj1" fmla="val 9091"/>
          </a:avLst>
        </a:prstGeom>
        <a:solidFill>
          <a:schemeClr val="accent3">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21165</xdr:colOff>
      <xdr:row>18</xdr:row>
      <xdr:rowOff>67732</xdr:rowOff>
    </xdr:from>
    <xdr:to>
      <xdr:col>10</xdr:col>
      <xdr:colOff>21167</xdr:colOff>
      <xdr:row>39</xdr:row>
      <xdr:rowOff>63500</xdr:rowOff>
    </xdr:to>
    <xdr:graphicFrame macro="">
      <xdr:nvGraphicFramePr>
        <xdr:cNvPr id="9" name="Chart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52908</xdr:colOff>
      <xdr:row>12</xdr:row>
      <xdr:rowOff>42334</xdr:rowOff>
    </xdr:from>
    <xdr:to>
      <xdr:col>11</xdr:col>
      <xdr:colOff>233883</xdr:colOff>
      <xdr:row>12</xdr:row>
      <xdr:rowOff>166159</xdr:rowOff>
    </xdr:to>
    <xdr:sp macro="" textlink="">
      <xdr:nvSpPr>
        <xdr:cNvPr id="10" name="Minus 9">
          <a:extLst>
            <a:ext uri="{FF2B5EF4-FFF2-40B4-BE49-F238E27FC236}">
              <a16:creationId xmlns:a16="http://schemas.microsoft.com/office/drawing/2014/main" id="{00000000-0008-0000-0600-00000A000000}"/>
            </a:ext>
          </a:extLst>
        </xdr:cNvPr>
        <xdr:cNvSpPr/>
      </xdr:nvSpPr>
      <xdr:spPr>
        <a:xfrm>
          <a:off x="666741" y="2444751"/>
          <a:ext cx="180975" cy="123825"/>
        </a:xfrm>
        <a:prstGeom prst="mathMinus">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11</xdr:col>
      <xdr:colOff>42325</xdr:colOff>
      <xdr:row>15</xdr:row>
      <xdr:rowOff>137575</xdr:rowOff>
    </xdr:from>
    <xdr:to>
      <xdr:col>11</xdr:col>
      <xdr:colOff>242351</xdr:colOff>
      <xdr:row>17</xdr:row>
      <xdr:rowOff>70900</xdr:rowOff>
    </xdr:to>
    <xdr:sp macro="" textlink="">
      <xdr:nvSpPr>
        <xdr:cNvPr id="11" name="Equal 10">
          <a:extLst>
            <a:ext uri="{FF2B5EF4-FFF2-40B4-BE49-F238E27FC236}">
              <a16:creationId xmlns:a16="http://schemas.microsoft.com/office/drawing/2014/main" id="{00000000-0008-0000-0600-00000B000000}"/>
            </a:ext>
          </a:extLst>
        </xdr:cNvPr>
        <xdr:cNvSpPr/>
      </xdr:nvSpPr>
      <xdr:spPr>
        <a:xfrm>
          <a:off x="656158" y="2920992"/>
          <a:ext cx="200026" cy="314325"/>
        </a:xfrm>
        <a:prstGeom prst="mathEqual">
          <a:avLst>
            <a:gd name="adj1" fmla="val 6854"/>
            <a:gd name="adj2" fmla="val 17647"/>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11</xdr:col>
      <xdr:colOff>68519</xdr:colOff>
      <xdr:row>13</xdr:row>
      <xdr:rowOff>26319</xdr:rowOff>
    </xdr:from>
    <xdr:to>
      <xdr:col>11</xdr:col>
      <xdr:colOff>217211</xdr:colOff>
      <xdr:row>13</xdr:row>
      <xdr:rowOff>185348</xdr:rowOff>
    </xdr:to>
    <xdr:sp macro="" textlink="">
      <xdr:nvSpPr>
        <xdr:cNvPr id="12" name="Plus 11">
          <a:extLst>
            <a:ext uri="{FF2B5EF4-FFF2-40B4-BE49-F238E27FC236}">
              <a16:creationId xmlns:a16="http://schemas.microsoft.com/office/drawing/2014/main" id="{00000000-0008-0000-0600-00000C000000}"/>
            </a:ext>
          </a:extLst>
        </xdr:cNvPr>
        <xdr:cNvSpPr/>
      </xdr:nvSpPr>
      <xdr:spPr>
        <a:xfrm>
          <a:off x="682352" y="2619236"/>
          <a:ext cx="148692" cy="159029"/>
        </a:xfrm>
        <a:prstGeom prst="mathPlus">
          <a:avLst>
            <a:gd name="adj1" fmla="val 9091"/>
          </a:avLst>
        </a:prstGeom>
        <a:solidFill>
          <a:schemeClr val="accent3">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10583</xdr:colOff>
      <xdr:row>18</xdr:row>
      <xdr:rowOff>74083</xdr:rowOff>
    </xdr:from>
    <xdr:to>
      <xdr:col>20</xdr:col>
      <xdr:colOff>10583</xdr:colOff>
      <xdr:row>39</xdr:row>
      <xdr:rowOff>74083</xdr:rowOff>
    </xdr:to>
    <xdr:graphicFrame macro="">
      <xdr:nvGraphicFramePr>
        <xdr:cNvPr id="13" name="Chart 12">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391583</xdr:colOff>
      <xdr:row>1</xdr:row>
      <xdr:rowOff>127000</xdr:rowOff>
    </xdr:from>
    <xdr:to>
      <xdr:col>8</xdr:col>
      <xdr:colOff>560917</xdr:colOff>
      <xdr:row>2</xdr:row>
      <xdr:rowOff>116415</xdr:rowOff>
    </xdr:to>
    <xdr:sp macro="" textlink="">
      <xdr:nvSpPr>
        <xdr:cNvPr id="14" name="Isosceles Triangle 13">
          <a:extLst>
            <a:ext uri="{FF2B5EF4-FFF2-40B4-BE49-F238E27FC236}">
              <a16:creationId xmlns:a16="http://schemas.microsoft.com/office/drawing/2014/main" id="{00000000-0008-0000-0600-00000E000000}"/>
            </a:ext>
          </a:extLst>
        </xdr:cNvPr>
        <xdr:cNvSpPr/>
      </xdr:nvSpPr>
      <xdr:spPr>
        <a:xfrm>
          <a:off x="8657166" y="317500"/>
          <a:ext cx="169334" cy="179915"/>
        </a:xfrm>
        <a:prstGeom prst="triangle">
          <a:avLst>
            <a:gd name="adj" fmla="val 98891"/>
          </a:avLst>
        </a:prstGeom>
        <a:solidFill>
          <a:srgbClr val="C6EFCE"/>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229104</xdr:colOff>
      <xdr:row>15</xdr:row>
      <xdr:rowOff>52928</xdr:rowOff>
    </xdr:from>
    <xdr:to>
      <xdr:col>0</xdr:col>
      <xdr:colOff>1354672</xdr:colOff>
      <xdr:row>33</xdr:row>
      <xdr:rowOff>31762</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rot="10800000">
          <a:off x="229104" y="3206761"/>
          <a:ext cx="1125568" cy="3407834"/>
        </a:xfrm>
        <a:prstGeom prst="upArrow">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472520</xdr:colOff>
      <xdr:row>15</xdr:row>
      <xdr:rowOff>52928</xdr:rowOff>
    </xdr:from>
    <xdr:to>
      <xdr:col>0</xdr:col>
      <xdr:colOff>1098804</xdr:colOff>
      <xdr:row>18</xdr:row>
      <xdr:rowOff>127012</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72520" y="3206761"/>
          <a:ext cx="626284" cy="645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Low Growth</a:t>
          </a:r>
        </a:p>
      </xdr:txBody>
    </xdr:sp>
    <xdr:clientData/>
  </xdr:twoCellAnchor>
  <xdr:twoCellAnchor>
    <xdr:from>
      <xdr:col>0</xdr:col>
      <xdr:colOff>476758</xdr:colOff>
      <xdr:row>27</xdr:row>
      <xdr:rowOff>106043</xdr:rowOff>
    </xdr:from>
    <xdr:to>
      <xdr:col>0</xdr:col>
      <xdr:colOff>1103042</xdr:colOff>
      <xdr:row>30</xdr:row>
      <xdr:rowOff>180127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476758" y="5545876"/>
          <a:ext cx="626284" cy="645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High Growth</a:t>
          </a:r>
        </a:p>
      </xdr:txBody>
    </xdr:sp>
    <xdr:clientData/>
  </xdr:twoCellAnchor>
  <xdr:twoCellAnchor>
    <xdr:from>
      <xdr:col>0</xdr:col>
      <xdr:colOff>168012</xdr:colOff>
      <xdr:row>0</xdr:row>
      <xdr:rowOff>145521</xdr:rowOff>
    </xdr:from>
    <xdr:to>
      <xdr:col>4</xdr:col>
      <xdr:colOff>595314</xdr:colOff>
      <xdr:row>7</xdr:row>
      <xdr:rowOff>21167</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68012" y="145521"/>
          <a:ext cx="7306469" cy="1209146"/>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High</a:t>
          </a:r>
          <a:r>
            <a:rPr lang="en-US" sz="1100" b="1" baseline="0"/>
            <a:t> Growth Expenses </a:t>
          </a:r>
          <a:r>
            <a:rPr lang="en-US" sz="1100" b="0" i="1" baseline="0"/>
            <a:t>(You must complete the "B. Expenditures" tab to use this table)</a:t>
          </a:r>
          <a:endParaRPr lang="en-US" sz="1100" b="1" baseline="0"/>
        </a:p>
        <a:p>
          <a:r>
            <a:rPr lang="en-US" sz="1100" b="0" baseline="0"/>
            <a:t>In order to effectively balance your district's budget, the growth rate for expenditures should generally mirror the overall growth rate for net revenue. If  the growth in expenses outpaces the growth in revenue, your district may be headed for an unbalanced budget. Cutting costs in low growth categories will not solve the long term trajectory of expenses outpacing revenues. In order to effectively balance your district's budget for the future, you must reduce the growth rate of large, high growth cost items. Expenses with growth rates highlighted in green are growing at a slower rate than net revenues. Expenses with growth rates highlighted in red are growing at a faster rate than net revenues. You may choose to examine the growth rates of specific cost items or you may wish to examine the growth rate for broader categories. To run the calculation, click the button to the right labeled </a:t>
          </a:r>
          <a:r>
            <a:rPr lang="en-US" sz="1100" b="1" baseline="0"/>
            <a:t>"Find High Growth Expenses"</a:t>
          </a:r>
          <a:endParaRPr lang="en-US" sz="1100" b="1"/>
        </a:p>
      </xdr:txBody>
    </xdr:sp>
    <xdr:clientData/>
  </xdr:twoCellAnchor>
  <xdr:twoCellAnchor>
    <xdr:from>
      <xdr:col>0</xdr:col>
      <xdr:colOff>169331</xdr:colOff>
      <xdr:row>7</xdr:row>
      <xdr:rowOff>148167</xdr:rowOff>
    </xdr:from>
    <xdr:to>
      <xdr:col>4</xdr:col>
      <xdr:colOff>603250</xdr:colOff>
      <xdr:row>10</xdr:row>
      <xdr:rowOff>125196</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69331" y="1608667"/>
          <a:ext cx="7313086" cy="54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Slower growth than net revenues                      Higher growth than net revenues</a:t>
          </a:r>
          <a:endParaRPr lang="en-US" sz="900"/>
        </a:p>
      </xdr:txBody>
    </xdr:sp>
    <xdr:clientData/>
  </xdr:twoCellAnchor>
  <xdr:twoCellAnchor>
    <xdr:from>
      <xdr:col>0</xdr:col>
      <xdr:colOff>300301</xdr:colOff>
      <xdr:row>8</xdr:row>
      <xdr:rowOff>118783</xdr:rowOff>
    </xdr:from>
    <xdr:to>
      <xdr:col>0</xdr:col>
      <xdr:colOff>478895</xdr:colOff>
      <xdr:row>9</xdr:row>
      <xdr:rowOff>139718</xdr:rowOff>
    </xdr:to>
    <xdr:sp macro="" textlink="">
      <xdr:nvSpPr>
        <xdr:cNvPr id="8" name="Rectangle 7">
          <a:extLst>
            <a:ext uri="{FF2B5EF4-FFF2-40B4-BE49-F238E27FC236}">
              <a16:creationId xmlns:a16="http://schemas.microsoft.com/office/drawing/2014/main" id="{00000000-0008-0000-0700-000008000000}"/>
            </a:ext>
          </a:extLst>
        </xdr:cNvPr>
        <xdr:cNvSpPr/>
      </xdr:nvSpPr>
      <xdr:spPr>
        <a:xfrm>
          <a:off x="300301" y="1642783"/>
          <a:ext cx="178594" cy="211435"/>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1324040</xdr:colOff>
      <xdr:row>8</xdr:row>
      <xdr:rowOff>128393</xdr:rowOff>
    </xdr:from>
    <xdr:to>
      <xdr:col>0</xdr:col>
      <xdr:colOff>1502635</xdr:colOff>
      <xdr:row>9</xdr:row>
      <xdr:rowOff>130107</xdr:rowOff>
    </xdr:to>
    <xdr:sp macro="" textlink="">
      <xdr:nvSpPr>
        <xdr:cNvPr id="9" name="Rectangle 8">
          <a:extLst>
            <a:ext uri="{FF2B5EF4-FFF2-40B4-BE49-F238E27FC236}">
              <a16:creationId xmlns:a16="http://schemas.microsoft.com/office/drawing/2014/main" id="{00000000-0008-0000-0700-000009000000}"/>
            </a:ext>
          </a:extLst>
        </xdr:cNvPr>
        <xdr:cNvSpPr/>
      </xdr:nvSpPr>
      <xdr:spPr>
        <a:xfrm>
          <a:off x="1324040" y="1652393"/>
          <a:ext cx="178595" cy="19221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1158944</xdr:colOff>
      <xdr:row>8</xdr:row>
      <xdr:rowOff>122044</xdr:rowOff>
    </xdr:from>
    <xdr:to>
      <xdr:col>1</xdr:col>
      <xdr:colOff>1337539</xdr:colOff>
      <xdr:row>9</xdr:row>
      <xdr:rowOff>123758</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2788777" y="1646044"/>
          <a:ext cx="178595" cy="192214"/>
        </a:xfrm>
        <a:prstGeom prst="rect">
          <a:avLst/>
        </a:prstGeom>
        <a:solidFill>
          <a:srgbClr val="A3F298"/>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1089070</xdr:colOff>
      <xdr:row>8</xdr:row>
      <xdr:rowOff>126277</xdr:rowOff>
    </xdr:from>
    <xdr:to>
      <xdr:col>2</xdr:col>
      <xdr:colOff>1267665</xdr:colOff>
      <xdr:row>9</xdr:row>
      <xdr:rowOff>127991</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4814403" y="1650277"/>
          <a:ext cx="178595" cy="192214"/>
        </a:xfrm>
        <a:prstGeom prst="rect">
          <a:avLst/>
        </a:prstGeom>
        <a:solidFill>
          <a:schemeClr val="accent5">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xdr:from>
          <xdr:col>5</xdr:col>
          <xdr:colOff>279400</xdr:colOff>
          <xdr:row>2</xdr:row>
          <xdr:rowOff>57150</xdr:rowOff>
        </xdr:from>
        <xdr:to>
          <xdr:col>6</xdr:col>
          <xdr:colOff>762000</xdr:colOff>
          <xdr:row>4</xdr:row>
          <xdr:rowOff>209550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Find High Growth Expenses</a:t>
              </a:r>
            </a:p>
          </xdr:txBody>
        </xdr:sp>
        <xdr:clientData fPrintsWithSheet="0"/>
      </xdr:twoCellAnchor>
    </mc:Choice>
    <mc:Fallback/>
  </mc:AlternateContent>
  <xdr:twoCellAnchor>
    <xdr:from>
      <xdr:col>5</xdr:col>
      <xdr:colOff>305595</xdr:colOff>
      <xdr:row>5</xdr:row>
      <xdr:rowOff>113769</xdr:rowOff>
    </xdr:from>
    <xdr:to>
      <xdr:col>6</xdr:col>
      <xdr:colOff>751416</xdr:colOff>
      <xdr:row>10</xdr:row>
      <xdr:rowOff>42332</xdr:rowOff>
    </xdr:to>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7798595" y="1595436"/>
          <a:ext cx="2498988" cy="881063"/>
        </a:xfrm>
        <a:prstGeom prst="rect">
          <a:avLst/>
        </a:prstGeom>
        <a:solidFill>
          <a:srgbClr val="F67B18"/>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rPr>
            <a:t>Note: </a:t>
          </a:r>
          <a:r>
            <a:rPr lang="en-US" sz="1100" b="1">
              <a:solidFill>
                <a:schemeClr val="bg1"/>
              </a:solidFill>
            </a:rPr>
            <a:t>Visual</a:t>
          </a:r>
          <a:r>
            <a:rPr lang="en-US" sz="1100" b="1" baseline="0">
              <a:solidFill>
                <a:schemeClr val="bg1"/>
              </a:solidFill>
            </a:rPr>
            <a:t> representation of the categories entered below can be found on the "Expenditures Graphs" tab</a:t>
          </a:r>
          <a:endParaRPr lang="en-US" sz="11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383118</xdr:colOff>
      <xdr:row>4</xdr:row>
      <xdr:rowOff>23282</xdr:rowOff>
    </xdr:from>
    <xdr:to>
      <xdr:col>11</xdr:col>
      <xdr:colOff>95251</xdr:colOff>
      <xdr:row>33</xdr:row>
      <xdr:rowOff>95250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10582</xdr:colOff>
      <xdr:row>4</xdr:row>
      <xdr:rowOff>35982</xdr:rowOff>
    </xdr:from>
    <xdr:to>
      <xdr:col>22</xdr:col>
      <xdr:colOff>349250</xdr:colOff>
      <xdr:row>33</xdr:row>
      <xdr:rowOff>105832</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275166</xdr:colOff>
      <xdr:row>0</xdr:row>
      <xdr:rowOff>158748</xdr:rowOff>
    </xdr:from>
    <xdr:to>
      <xdr:col>10</xdr:col>
      <xdr:colOff>275166</xdr:colOff>
      <xdr:row>3</xdr:row>
      <xdr:rowOff>42331</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888999" y="158748"/>
          <a:ext cx="6656917" cy="740833"/>
        </a:xfrm>
        <a:prstGeom prst="rect">
          <a:avLst/>
        </a:prstGeom>
        <a:solidFill>
          <a:srgbClr val="B6D27A"/>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The graph below only corresponds to the first 20 cost items in the "</a:t>
          </a:r>
          <a:r>
            <a:rPr lang="en-US" sz="1000" b="1">
              <a:solidFill>
                <a:sysClr val="windowText" lastClr="000000"/>
              </a:solidFill>
            </a:rPr>
            <a:t>B. Expenditures</a:t>
          </a:r>
          <a:r>
            <a:rPr lang="en-US" sz="1000">
              <a:solidFill>
                <a:sysClr val="windowText" lastClr="000000"/>
              </a:solidFill>
            </a:rPr>
            <a:t>"</a:t>
          </a:r>
          <a:r>
            <a:rPr lang="en-US" sz="1000" baseline="0">
              <a:solidFill>
                <a:sysClr val="windowText" lastClr="000000"/>
              </a:solidFill>
            </a:rPr>
            <a:t> tab.  If you would like to view additional cost items, you must manually update the chart below. </a:t>
          </a:r>
          <a:r>
            <a:rPr lang="en-US" sz="1000" i="1" baseline="0">
              <a:solidFill>
                <a:sysClr val="windowText" lastClr="000000"/>
              </a:solidFill>
            </a:rPr>
            <a:t>(You must complete the B. Expenditures tab to use this tool)</a:t>
          </a:r>
          <a:r>
            <a:rPr lang="en-US" sz="1000" baseline="0">
              <a:solidFill>
                <a:sysClr val="windowText" lastClr="000000"/>
              </a:solidFill>
            </a:rPr>
            <a:t> </a:t>
          </a:r>
          <a:endParaRPr lang="en-US" sz="1000">
            <a:solidFill>
              <a:sysClr val="windowText" lastClr="000000"/>
            </a:solidFill>
          </a:endParaRPr>
        </a:p>
      </xdr:txBody>
    </xdr:sp>
    <xdr:clientData/>
  </xdr:twoCellAnchor>
  <xdr:twoCellAnchor>
    <xdr:from>
      <xdr:col>12</xdr:col>
      <xdr:colOff>533401</xdr:colOff>
      <xdr:row>1</xdr:row>
      <xdr:rowOff>14815</xdr:rowOff>
    </xdr:from>
    <xdr:to>
      <xdr:col>21</xdr:col>
      <xdr:colOff>448735</xdr:colOff>
      <xdr:row>3</xdr:row>
      <xdr:rowOff>88898</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9127068" y="205315"/>
          <a:ext cx="6667500" cy="740833"/>
        </a:xfrm>
        <a:prstGeom prst="rect">
          <a:avLst/>
        </a:prstGeom>
        <a:solidFill>
          <a:srgbClr val="B6D27A"/>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The graph below corresponds to the right hand side table on </a:t>
          </a:r>
          <a:r>
            <a:rPr lang="en-US" sz="1000" baseline="0">
              <a:solidFill>
                <a:sysClr val="windowText" lastClr="000000"/>
              </a:solidFill>
            </a:rPr>
            <a:t>the "</a:t>
          </a:r>
          <a:r>
            <a:rPr lang="en-US" sz="1000" b="1" baseline="0">
              <a:solidFill>
                <a:sysClr val="windowText" lastClr="000000"/>
              </a:solidFill>
            </a:rPr>
            <a:t>High Growth Expenses</a:t>
          </a:r>
          <a:r>
            <a:rPr lang="en-US" sz="1000" baseline="0">
              <a:solidFill>
                <a:sysClr val="windowText" lastClr="000000"/>
              </a:solidFill>
            </a:rPr>
            <a:t>" tab. If you wish to view this chart,  you must first perform the analysis in the "</a:t>
          </a:r>
          <a:r>
            <a:rPr lang="en-US" sz="1000" b="1" baseline="0">
              <a:solidFill>
                <a:sysClr val="windowText" lastClr="000000"/>
              </a:solidFill>
            </a:rPr>
            <a:t>High Growth Expenses</a:t>
          </a:r>
          <a:r>
            <a:rPr lang="en-US" sz="1000" baseline="0">
              <a:solidFill>
                <a:sysClr val="windowText" lastClr="000000"/>
              </a:solidFill>
            </a:rPr>
            <a:t>" tab.  Additionally, the graph below only represents up to 10 cost categories. If you would like to view additional categories, you must manually update the chart below. </a:t>
          </a:r>
          <a:r>
            <a:rPr lang="en-US" sz="1000" i="1" baseline="0">
              <a:solidFill>
                <a:sysClr val="windowText" lastClr="000000"/>
              </a:solidFill>
            </a:rPr>
            <a:t>(You must complete the B. Expenditures tab to use this tool)</a:t>
          </a:r>
          <a:endParaRPr lang="en-US" sz="10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104774</xdr:rowOff>
    </xdr:from>
    <xdr:to>
      <xdr:col>11</xdr:col>
      <xdr:colOff>0</xdr:colOff>
      <xdr:row>13</xdr:row>
      <xdr:rowOff>57149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28600" y="104774"/>
          <a:ext cx="10267950" cy="2428875"/>
        </a:xfrm>
        <a:prstGeom prst="rect">
          <a:avLst/>
        </a:prstGeom>
        <a:solidFill>
          <a:srgbClr val="B6D27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t>Guide to Inputting Your</a:t>
          </a:r>
          <a:r>
            <a:rPr lang="en-US" sz="1100" b="1" i="0" baseline="0"/>
            <a:t> Own Expenditure Projection Values in Tab "B. Expenditures"</a:t>
          </a:r>
          <a:endParaRPr lang="en-US" sz="1100" b="1" i="0"/>
        </a:p>
        <a:p>
          <a:endParaRPr lang="en-US" sz="1100" b="0" i="0"/>
        </a:p>
        <a:p>
          <a:r>
            <a:rPr lang="en-US" sz="1100" b="0" i="0"/>
            <a:t>When developing your own projections for specific cost items, you may choose to consider several different variables</a:t>
          </a:r>
          <a:r>
            <a:rPr lang="en-US" sz="1100" b="0" i="0" baseline="0"/>
            <a:t>. The example below illustrates some of the potential variables that may influence the growth of a specific cost item, but there are numerous methods for developing your values to input.  </a:t>
          </a:r>
        </a:p>
        <a:p>
          <a:endParaRPr lang="en-US" sz="1100" b="0" i="0" baseline="0"/>
        </a:p>
        <a:p>
          <a:r>
            <a:rPr lang="en-US" sz="1100" b="1" i="0" baseline="0"/>
            <a:t>Step A.  </a:t>
          </a:r>
          <a:r>
            <a:rPr lang="en-US" sz="1100" b="0" i="0" baseline="0"/>
            <a:t>First, you may consider the amount of expense that can be attributed to fixed vs. variable costs. Fixed costs do not vary over time, remaining steady and constant.  Variable costs, however, do change over time and may correspond to a specific driver of growth.  </a:t>
          </a:r>
        </a:p>
        <a:p>
          <a:r>
            <a:rPr lang="en-US" sz="1100" b="1" i="0" baseline="0"/>
            <a:t>Step B.  </a:t>
          </a:r>
          <a:r>
            <a:rPr lang="en-US" sz="1100" b="0" i="0" baseline="0"/>
            <a:t>For certain cost items, you may choose to tie the growth in variable costs to the growth of a key cost driver.  For example, variable costs within technology may be directly related to enrollment within the district. Other cost drivers may include the growth of specific student populations, inflation, the cost of living adjustment, # of schools, etc. </a:t>
          </a:r>
        </a:p>
        <a:p>
          <a:r>
            <a:rPr lang="en-US" sz="1100" b="1" i="0" baseline="0"/>
            <a:t>Step C.  </a:t>
          </a:r>
          <a:r>
            <a:rPr lang="en-US" sz="1100" b="0" i="0" baseline="0"/>
            <a:t>Once you have identified a key driver of growth for a specific cost item, you must then identify the growth ratio.  The growth ratio describes the numerical relationship between the specific cost item and the key driver of growth.  For example, if variable costs within technology grow at the exact same rate as non-charter enrollment, the growth ratio is 1.  In the example below, we assume that variable costs within technology grow at 0.6 times the rate of non-charter enrollment. </a:t>
          </a:r>
        </a:p>
        <a:p>
          <a:endParaRPr lang="en-US" sz="1100" b="0" i="0" baseline="0"/>
        </a:p>
        <a:p>
          <a:r>
            <a:rPr lang="en-US" sz="1100" b="0" i="0" baseline="0"/>
            <a:t>Finally, in the projections table to the right, we have projected fixed costs and variable costs separately to provide a more comprehensive understanding of growth in expenditures. You may find this example useful in inputting your own expenditure projections or you may decide to employ another methodology to project your future expenditures.</a:t>
          </a:r>
          <a:endParaRPr lang="en-US" sz="1100" b="0" i="0"/>
        </a:p>
      </xdr:txBody>
    </xdr:sp>
    <xdr:clientData/>
  </xdr:twoCellAnchor>
  <xdr:twoCellAnchor>
    <xdr:from>
      <xdr:col>11</xdr:col>
      <xdr:colOff>243416</xdr:colOff>
      <xdr:row>0</xdr:row>
      <xdr:rowOff>116416</xdr:rowOff>
    </xdr:from>
    <xdr:to>
      <xdr:col>13</xdr:col>
      <xdr:colOff>507999</xdr:colOff>
      <xdr:row>3</xdr:row>
      <xdr:rowOff>93445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2244916" y="116416"/>
          <a:ext cx="2889250" cy="54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t>          Input a value                Do not edit: Calculation </a:t>
          </a:r>
          <a:endParaRPr lang="en-US" sz="900"/>
        </a:p>
      </xdr:txBody>
    </xdr:sp>
    <xdr:clientData/>
  </xdr:twoCellAnchor>
  <xdr:twoCellAnchor>
    <xdr:from>
      <xdr:col>12</xdr:col>
      <xdr:colOff>109801</xdr:colOff>
      <xdr:row>1</xdr:row>
      <xdr:rowOff>97615</xdr:rowOff>
    </xdr:from>
    <xdr:to>
      <xdr:col>12</xdr:col>
      <xdr:colOff>288395</xdr:colOff>
      <xdr:row>2</xdr:row>
      <xdr:rowOff>118550</xdr:rowOff>
    </xdr:to>
    <xdr:sp macro="" textlink="">
      <xdr:nvSpPr>
        <xdr:cNvPr id="4" name="Rectangle 3">
          <a:extLst>
            <a:ext uri="{FF2B5EF4-FFF2-40B4-BE49-F238E27FC236}">
              <a16:creationId xmlns:a16="http://schemas.microsoft.com/office/drawing/2014/main" id="{00000000-0008-0000-0900-000004000000}"/>
            </a:ext>
          </a:extLst>
        </xdr:cNvPr>
        <xdr:cNvSpPr/>
      </xdr:nvSpPr>
      <xdr:spPr>
        <a:xfrm>
          <a:off x="12375884" y="288115"/>
          <a:ext cx="178594" cy="211435"/>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1122954</xdr:colOff>
      <xdr:row>1</xdr:row>
      <xdr:rowOff>107225</xdr:rowOff>
    </xdr:from>
    <xdr:to>
      <xdr:col>12</xdr:col>
      <xdr:colOff>1301549</xdr:colOff>
      <xdr:row>2</xdr:row>
      <xdr:rowOff>108939</xdr:rowOff>
    </xdr:to>
    <xdr:sp macro="" textlink="">
      <xdr:nvSpPr>
        <xdr:cNvPr id="5" name="Rectangle 4">
          <a:extLst>
            <a:ext uri="{FF2B5EF4-FFF2-40B4-BE49-F238E27FC236}">
              <a16:creationId xmlns:a16="http://schemas.microsoft.com/office/drawing/2014/main" id="{00000000-0008-0000-0900-000005000000}"/>
            </a:ext>
          </a:extLst>
        </xdr:cNvPr>
        <xdr:cNvSpPr/>
      </xdr:nvSpPr>
      <xdr:spPr>
        <a:xfrm>
          <a:off x="13389037" y="297725"/>
          <a:ext cx="178595" cy="192214"/>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SSS">
      <a:dk1>
        <a:srgbClr val="000000"/>
      </a:dk1>
      <a:lt1>
        <a:srgbClr val="FFFFFF"/>
      </a:lt1>
      <a:dk2>
        <a:srgbClr val="29326A"/>
      </a:dk2>
      <a:lt2>
        <a:srgbClr val="5C5C5C"/>
      </a:lt2>
      <a:accent1>
        <a:srgbClr val="89ABD0"/>
      </a:accent1>
      <a:accent2>
        <a:srgbClr val="31809B"/>
      </a:accent2>
      <a:accent3>
        <a:srgbClr val="E4F2E3"/>
      </a:accent3>
      <a:accent4>
        <a:srgbClr val="33AF87"/>
      </a:accent4>
      <a:accent5>
        <a:srgbClr val="863247"/>
      </a:accent5>
      <a:accent6>
        <a:srgbClr val="E8752D"/>
      </a:accent6>
      <a:hlink>
        <a:srgbClr val="29326A"/>
      </a:hlink>
      <a:folHlink>
        <a:srgbClr val="29326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1"/>
  <sheetViews>
    <sheetView showGridLines="0" tabSelected="1" zoomScale="80" zoomScaleNormal="80" workbookViewId="0">
      <selection activeCell="C10" sqref="C10"/>
    </sheetView>
  </sheetViews>
  <sheetFormatPr defaultRowHeight="14.5" x14ac:dyDescent="0.35"/>
  <cols>
    <col min="2" max="2" width="34" customWidth="1"/>
    <col min="3" max="3" width="98.453125" customWidth="1"/>
    <col min="4" max="4" width="11.7265625" customWidth="1"/>
  </cols>
  <sheetData>
    <row r="1" spans="2:24" ht="29.25" customHeight="1" x14ac:dyDescent="0.35">
      <c r="E1" s="138"/>
      <c r="F1" s="138"/>
      <c r="G1" s="138"/>
      <c r="H1" s="138"/>
      <c r="I1" s="138"/>
      <c r="J1" s="138"/>
      <c r="K1" s="138"/>
      <c r="L1" s="138"/>
      <c r="M1" s="138"/>
      <c r="N1" s="138"/>
      <c r="O1" s="138"/>
      <c r="P1" s="138"/>
      <c r="Q1" s="138"/>
      <c r="R1" s="138"/>
      <c r="S1" s="138"/>
      <c r="T1" s="138"/>
      <c r="U1" s="138"/>
      <c r="V1" s="138"/>
      <c r="W1" s="138"/>
      <c r="X1" s="138"/>
    </row>
    <row r="2" spans="2:24" x14ac:dyDescent="0.35">
      <c r="E2" s="138"/>
      <c r="F2" s="138"/>
      <c r="G2" s="138"/>
      <c r="H2" s="138"/>
      <c r="I2" s="138"/>
      <c r="J2" s="138"/>
      <c r="K2" s="138"/>
      <c r="L2" s="138"/>
      <c r="M2" s="138"/>
      <c r="N2" s="138"/>
      <c r="O2" s="138"/>
      <c r="P2" s="138"/>
      <c r="Q2" s="138"/>
      <c r="R2" s="138"/>
      <c r="S2" s="138"/>
      <c r="T2" s="138"/>
      <c r="U2" s="138"/>
      <c r="V2" s="138"/>
      <c r="W2" s="138"/>
      <c r="X2" s="138"/>
    </row>
    <row r="3" spans="2:24" x14ac:dyDescent="0.35">
      <c r="E3" s="138"/>
      <c r="F3" s="138"/>
      <c r="G3" s="138"/>
      <c r="H3" s="138"/>
      <c r="I3" s="138"/>
      <c r="J3" s="138"/>
      <c r="K3" s="138"/>
      <c r="L3" s="138"/>
      <c r="M3" s="138"/>
      <c r="N3" s="138"/>
      <c r="O3" s="138"/>
      <c r="P3" s="138"/>
      <c r="Q3" s="138"/>
      <c r="R3" s="138"/>
      <c r="S3" s="138"/>
      <c r="T3" s="138"/>
      <c r="U3" s="138"/>
      <c r="V3" s="138"/>
      <c r="W3" s="138"/>
      <c r="X3" s="138"/>
    </row>
    <row r="4" spans="2:24" x14ac:dyDescent="0.35">
      <c r="E4" s="138"/>
      <c r="F4" s="138"/>
      <c r="G4" s="138"/>
      <c r="H4" s="138"/>
      <c r="I4" s="138"/>
      <c r="J4" s="138"/>
      <c r="K4" s="138"/>
      <c r="L4" s="138"/>
      <c r="M4" s="138"/>
      <c r="N4" s="138"/>
      <c r="O4" s="138"/>
      <c r="P4" s="138"/>
      <c r="Q4" s="138"/>
      <c r="R4" s="138"/>
      <c r="S4" s="138"/>
      <c r="T4" s="138"/>
      <c r="U4" s="138"/>
      <c r="V4" s="138"/>
      <c r="W4" s="138"/>
      <c r="X4" s="138"/>
    </row>
    <row r="5" spans="2:24" x14ac:dyDescent="0.35">
      <c r="E5" s="138"/>
      <c r="F5" s="138"/>
      <c r="G5" s="138"/>
      <c r="H5" s="138"/>
      <c r="I5" s="138"/>
      <c r="J5" s="138"/>
      <c r="K5" s="138"/>
      <c r="L5" s="138"/>
      <c r="M5" s="138"/>
      <c r="N5" s="138"/>
      <c r="O5" s="138"/>
      <c r="P5" s="138"/>
      <c r="Q5" s="138"/>
      <c r="R5" s="138"/>
      <c r="S5" s="138"/>
      <c r="T5" s="138"/>
      <c r="U5" s="138"/>
      <c r="V5" s="138"/>
      <c r="W5" s="138"/>
      <c r="X5" s="138"/>
    </row>
    <row r="6" spans="2:24" x14ac:dyDescent="0.35">
      <c r="E6" s="138"/>
      <c r="F6" s="138"/>
      <c r="G6" s="138"/>
      <c r="H6" s="138"/>
      <c r="I6" s="138"/>
      <c r="J6" s="138"/>
      <c r="K6" s="138"/>
      <c r="L6" s="138"/>
      <c r="M6" s="138"/>
      <c r="N6" s="138"/>
      <c r="O6" s="138"/>
      <c r="P6" s="138"/>
      <c r="Q6" s="138"/>
      <c r="R6" s="138"/>
      <c r="S6" s="138"/>
      <c r="T6" s="138"/>
      <c r="U6" s="138"/>
      <c r="V6" s="138"/>
      <c r="W6" s="138"/>
      <c r="X6" s="138"/>
    </row>
    <row r="7" spans="2:24" x14ac:dyDescent="0.35">
      <c r="E7" s="138"/>
      <c r="F7" s="138"/>
      <c r="G7" s="138"/>
      <c r="H7" s="138"/>
      <c r="I7" s="138"/>
      <c r="J7" s="138"/>
      <c r="K7" s="138"/>
      <c r="L7" s="138"/>
      <c r="M7" s="138"/>
      <c r="N7" s="138"/>
      <c r="O7" s="138"/>
      <c r="P7" s="138"/>
      <c r="Q7" s="138"/>
      <c r="R7" s="138"/>
      <c r="S7" s="138"/>
      <c r="T7" s="138"/>
      <c r="U7" s="138"/>
      <c r="V7" s="138"/>
      <c r="W7" s="138"/>
      <c r="X7" s="138"/>
    </row>
    <row r="8" spans="2:24" x14ac:dyDescent="0.35">
      <c r="E8" s="138"/>
      <c r="F8" s="138"/>
      <c r="G8" s="138"/>
      <c r="H8" s="138"/>
      <c r="I8" s="138"/>
      <c r="J8" s="138"/>
      <c r="K8" s="138"/>
      <c r="L8" s="138"/>
      <c r="M8" s="138"/>
      <c r="N8" s="138"/>
      <c r="O8" s="138"/>
      <c r="P8" s="138"/>
      <c r="Q8" s="138"/>
      <c r="R8" s="138"/>
      <c r="S8" s="138"/>
      <c r="T8" s="138"/>
      <c r="U8" s="138"/>
      <c r="V8" s="138"/>
      <c r="W8" s="138"/>
      <c r="X8" s="138"/>
    </row>
    <row r="9" spans="2:24" ht="23.5" x14ac:dyDescent="0.55000000000000004">
      <c r="B9" s="153" t="s">
        <v>138</v>
      </c>
      <c r="C9" s="154"/>
      <c r="E9" s="138"/>
      <c r="F9" s="138"/>
      <c r="G9" s="138"/>
      <c r="H9" s="138"/>
      <c r="I9" s="138"/>
      <c r="J9" s="138"/>
      <c r="K9" s="138"/>
      <c r="L9" s="138"/>
      <c r="M9" s="138"/>
      <c r="N9" s="138"/>
      <c r="O9" s="138"/>
      <c r="P9" s="138"/>
      <c r="Q9" s="138"/>
      <c r="R9" s="138"/>
      <c r="S9" s="138"/>
      <c r="T9" s="138"/>
      <c r="U9" s="138"/>
      <c r="V9" s="138"/>
      <c r="W9" s="138"/>
      <c r="X9" s="138"/>
    </row>
    <row r="10" spans="2:24" ht="144" customHeight="1" x14ac:dyDescent="0.35">
      <c r="B10" s="155" t="s">
        <v>139</v>
      </c>
      <c r="C10" s="156" t="s">
        <v>158</v>
      </c>
      <c r="E10" s="138"/>
      <c r="F10" s="138"/>
      <c r="G10" s="138"/>
      <c r="H10" s="138"/>
      <c r="I10" s="138"/>
      <c r="J10" s="138"/>
      <c r="K10" s="138"/>
      <c r="L10" s="138"/>
      <c r="M10" s="138"/>
      <c r="N10" s="138"/>
      <c r="O10" s="138"/>
      <c r="P10" s="138"/>
      <c r="Q10" s="138"/>
      <c r="R10" s="138"/>
      <c r="S10" s="138"/>
      <c r="T10" s="138"/>
      <c r="U10" s="138"/>
      <c r="V10" s="138"/>
      <c r="W10" s="138"/>
      <c r="X10" s="138"/>
    </row>
    <row r="11" spans="2:24" ht="83.25" customHeight="1" x14ac:dyDescent="0.35">
      <c r="B11" s="155" t="s">
        <v>140</v>
      </c>
      <c r="C11" s="157" t="s">
        <v>151</v>
      </c>
      <c r="E11" s="138"/>
      <c r="F11" s="138"/>
      <c r="G11" s="138"/>
      <c r="H11" s="138"/>
      <c r="I11" s="138"/>
      <c r="J11" s="138"/>
      <c r="K11" s="138"/>
      <c r="L11" s="138"/>
      <c r="M11" s="138"/>
      <c r="N11" s="138"/>
      <c r="O11" s="138"/>
      <c r="P11" s="138"/>
      <c r="Q11" s="138"/>
      <c r="R11" s="138"/>
      <c r="S11" s="138"/>
      <c r="T11" s="138"/>
      <c r="U11" s="138"/>
      <c r="V11" s="138"/>
      <c r="W11" s="138"/>
      <c r="X11" s="138"/>
    </row>
    <row r="12" spans="2:24" ht="60.75" customHeight="1" x14ac:dyDescent="0.35">
      <c r="B12" s="155" t="s">
        <v>141</v>
      </c>
      <c r="C12" s="157" t="s">
        <v>157</v>
      </c>
      <c r="E12" s="138"/>
      <c r="F12" s="138"/>
      <c r="G12" s="138"/>
      <c r="H12" s="138"/>
      <c r="I12" s="138"/>
      <c r="J12" s="138"/>
      <c r="K12" s="138"/>
      <c r="L12" s="138"/>
      <c r="M12" s="138"/>
      <c r="N12" s="138"/>
      <c r="O12" s="138"/>
      <c r="P12" s="138"/>
      <c r="Q12" s="138"/>
      <c r="R12" s="138"/>
      <c r="S12" s="138"/>
      <c r="T12" s="138"/>
      <c r="U12" s="138"/>
      <c r="V12" s="138"/>
      <c r="W12" s="138"/>
      <c r="X12" s="138"/>
    </row>
    <row r="13" spans="2:24" ht="51.75" customHeight="1" x14ac:dyDescent="0.35">
      <c r="B13" s="155" t="s">
        <v>142</v>
      </c>
      <c r="C13" s="157" t="s">
        <v>152</v>
      </c>
      <c r="E13" s="138"/>
      <c r="F13" s="138"/>
      <c r="G13" s="138"/>
      <c r="H13" s="138"/>
      <c r="I13" s="138"/>
      <c r="J13" s="138"/>
      <c r="K13" s="138"/>
      <c r="L13" s="138"/>
      <c r="M13" s="138"/>
      <c r="N13" s="138"/>
      <c r="O13" s="138"/>
      <c r="P13" s="138"/>
      <c r="Q13" s="138"/>
      <c r="R13" s="138"/>
      <c r="S13" s="138"/>
      <c r="T13" s="138"/>
      <c r="U13" s="138"/>
      <c r="V13" s="138"/>
      <c r="W13" s="138"/>
      <c r="X13" s="138"/>
    </row>
    <row r="14" spans="2:24" ht="51" customHeight="1" x14ac:dyDescent="0.35">
      <c r="B14" s="155" t="s">
        <v>143</v>
      </c>
      <c r="C14" s="158" t="s">
        <v>159</v>
      </c>
      <c r="E14" s="138"/>
      <c r="F14" s="138"/>
      <c r="G14" s="138"/>
      <c r="H14" s="138"/>
      <c r="I14" s="138"/>
      <c r="J14" s="138"/>
      <c r="K14" s="138"/>
      <c r="L14" s="138"/>
      <c r="M14" s="138"/>
      <c r="N14" s="138"/>
      <c r="O14" s="138"/>
      <c r="P14" s="138"/>
      <c r="Q14" s="138"/>
      <c r="R14" s="138"/>
      <c r="S14" s="138"/>
      <c r="T14" s="138"/>
      <c r="U14" s="138"/>
      <c r="V14" s="138"/>
      <c r="W14" s="138"/>
      <c r="X14" s="138"/>
    </row>
    <row r="15" spans="2:24" ht="72.5" x14ac:dyDescent="0.35">
      <c r="B15" s="155" t="s">
        <v>144</v>
      </c>
      <c r="C15" s="158" t="s">
        <v>156</v>
      </c>
      <c r="E15" s="138"/>
      <c r="F15" s="138"/>
      <c r="G15" s="138"/>
      <c r="H15" s="138"/>
      <c r="I15" s="138"/>
      <c r="J15" s="138"/>
      <c r="K15" s="138"/>
      <c r="L15" s="138"/>
      <c r="M15" s="138"/>
      <c r="N15" s="138"/>
      <c r="O15" s="138"/>
      <c r="P15" s="138"/>
      <c r="Q15" s="138"/>
      <c r="R15" s="138"/>
      <c r="S15" s="138"/>
      <c r="T15" s="138"/>
      <c r="U15" s="138"/>
      <c r="V15" s="138"/>
      <c r="W15" s="138"/>
      <c r="X15" s="138"/>
    </row>
    <row r="16" spans="2:24" x14ac:dyDescent="0.35">
      <c r="B16" s="139"/>
      <c r="C16" s="139"/>
      <c r="E16" s="138"/>
      <c r="F16" s="138"/>
      <c r="G16" s="138"/>
      <c r="H16" s="138"/>
      <c r="I16" s="138"/>
      <c r="J16" s="138"/>
      <c r="K16" s="138"/>
      <c r="L16" s="138"/>
      <c r="M16" s="138"/>
      <c r="N16" s="138"/>
      <c r="O16" s="138"/>
      <c r="P16" s="138"/>
      <c r="Q16" s="138"/>
      <c r="R16" s="138"/>
      <c r="S16" s="138"/>
      <c r="T16" s="138"/>
      <c r="U16" s="138"/>
      <c r="V16" s="138"/>
      <c r="W16" s="138"/>
      <c r="X16" s="138"/>
    </row>
    <row r="17" spans="1:24" x14ac:dyDescent="0.35">
      <c r="B17" s="139"/>
      <c r="C17" s="139"/>
      <c r="E17" s="138"/>
      <c r="F17" s="138"/>
      <c r="G17" s="138"/>
      <c r="H17" s="138"/>
      <c r="I17" s="138"/>
      <c r="J17" s="138"/>
      <c r="K17" s="138"/>
      <c r="L17" s="138"/>
      <c r="M17" s="138"/>
      <c r="N17" s="138"/>
      <c r="O17" s="138"/>
      <c r="P17" s="138"/>
      <c r="Q17" s="138"/>
      <c r="R17" s="138"/>
      <c r="S17" s="138"/>
      <c r="T17" s="138"/>
      <c r="U17" s="138"/>
      <c r="V17" s="138"/>
      <c r="W17" s="138"/>
      <c r="X17" s="138"/>
    </row>
    <row r="18" spans="1:24" x14ac:dyDescent="0.35">
      <c r="B18" s="139"/>
      <c r="C18" s="139"/>
      <c r="E18" s="138"/>
      <c r="F18" s="138"/>
      <c r="G18" s="138"/>
      <c r="H18" s="138"/>
      <c r="I18" s="138"/>
      <c r="J18" s="138"/>
      <c r="K18" s="138"/>
      <c r="L18" s="138"/>
      <c r="M18" s="138"/>
      <c r="N18" s="138"/>
      <c r="O18" s="138"/>
      <c r="P18" s="138"/>
      <c r="Q18" s="138"/>
      <c r="R18" s="138"/>
      <c r="S18" s="138"/>
      <c r="T18" s="138"/>
      <c r="U18" s="138"/>
      <c r="V18" s="138"/>
      <c r="W18" s="138"/>
      <c r="X18" s="138"/>
    </row>
    <row r="19" spans="1:24" x14ac:dyDescent="0.35">
      <c r="A19" s="138"/>
      <c r="B19" s="140"/>
      <c r="C19" s="140"/>
      <c r="D19" s="138"/>
      <c r="E19" s="138"/>
      <c r="F19" s="138"/>
      <c r="G19" s="138"/>
      <c r="H19" s="138"/>
      <c r="I19" s="138"/>
      <c r="J19" s="138"/>
      <c r="K19" s="138"/>
      <c r="L19" s="138"/>
      <c r="M19" s="138"/>
      <c r="N19" s="138"/>
      <c r="O19" s="138"/>
      <c r="P19" s="138"/>
      <c r="Q19" s="138"/>
      <c r="R19" s="138"/>
      <c r="S19" s="138"/>
      <c r="T19" s="138"/>
      <c r="U19" s="138"/>
      <c r="V19" s="138"/>
      <c r="W19" s="138"/>
      <c r="X19" s="138"/>
    </row>
    <row r="20" spans="1:24" x14ac:dyDescent="0.35">
      <c r="A20" s="138"/>
      <c r="B20" s="140"/>
      <c r="C20" s="140"/>
      <c r="D20" s="138"/>
      <c r="E20" s="138"/>
      <c r="F20" s="138"/>
      <c r="G20" s="138"/>
      <c r="H20" s="138"/>
      <c r="I20" s="138"/>
      <c r="J20" s="138"/>
      <c r="K20" s="138"/>
      <c r="L20" s="138"/>
      <c r="M20" s="138"/>
      <c r="N20" s="138"/>
      <c r="O20" s="138"/>
      <c r="P20" s="138"/>
      <c r="Q20" s="138"/>
      <c r="R20" s="138"/>
      <c r="S20" s="138"/>
      <c r="T20" s="138"/>
      <c r="U20" s="138"/>
      <c r="V20" s="138"/>
      <c r="W20" s="138"/>
      <c r="X20" s="138"/>
    </row>
    <row r="21" spans="1:24" x14ac:dyDescent="0.35">
      <c r="A21" s="138"/>
      <c r="B21" s="140"/>
      <c r="C21" s="140"/>
      <c r="D21" s="138"/>
      <c r="E21" s="138"/>
      <c r="F21" s="138"/>
      <c r="G21" s="138"/>
      <c r="H21" s="138"/>
      <c r="I21" s="138"/>
      <c r="J21" s="138"/>
      <c r="K21" s="138"/>
      <c r="L21" s="138"/>
      <c r="M21" s="138"/>
      <c r="N21" s="138"/>
      <c r="O21" s="138"/>
      <c r="P21" s="138"/>
      <c r="Q21" s="138"/>
      <c r="R21" s="138"/>
      <c r="S21" s="138"/>
      <c r="T21" s="138"/>
      <c r="U21" s="138"/>
      <c r="V21" s="138"/>
      <c r="W21" s="138"/>
      <c r="X21" s="138"/>
    </row>
    <row r="22" spans="1:24" x14ac:dyDescent="0.35">
      <c r="A22" s="138"/>
      <c r="B22" s="140"/>
      <c r="C22" s="140"/>
      <c r="D22" s="138"/>
      <c r="E22" s="138"/>
      <c r="F22" s="138"/>
      <c r="G22" s="138"/>
      <c r="H22" s="138"/>
      <c r="I22" s="138"/>
      <c r="J22" s="138"/>
      <c r="K22" s="138"/>
      <c r="L22" s="138"/>
      <c r="M22" s="138"/>
      <c r="N22" s="138"/>
      <c r="O22" s="138"/>
      <c r="P22" s="138"/>
      <c r="Q22" s="138"/>
      <c r="R22" s="138"/>
      <c r="S22" s="138"/>
      <c r="T22" s="138"/>
      <c r="U22" s="138"/>
      <c r="V22" s="138"/>
      <c r="W22" s="138"/>
      <c r="X22" s="138"/>
    </row>
    <row r="23" spans="1:24" x14ac:dyDescent="0.35">
      <c r="A23" s="138"/>
      <c r="B23" s="140"/>
      <c r="C23" s="140"/>
      <c r="D23" s="138"/>
      <c r="E23" s="138"/>
      <c r="F23" s="138"/>
      <c r="G23" s="138"/>
      <c r="H23" s="138"/>
      <c r="I23" s="138"/>
      <c r="J23" s="138"/>
      <c r="K23" s="138"/>
      <c r="L23" s="138"/>
      <c r="M23" s="138"/>
      <c r="N23" s="138"/>
      <c r="O23" s="138"/>
      <c r="P23" s="138"/>
      <c r="Q23" s="138"/>
      <c r="R23" s="138"/>
      <c r="S23" s="138"/>
      <c r="T23" s="138"/>
      <c r="U23" s="138"/>
      <c r="V23" s="138"/>
      <c r="W23" s="138"/>
      <c r="X23" s="138"/>
    </row>
    <row r="24" spans="1:24" x14ac:dyDescent="0.35">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row>
    <row r="25" spans="1:24" x14ac:dyDescent="0.3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row>
    <row r="26" spans="1:24" x14ac:dyDescent="0.35">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row>
    <row r="27" spans="1:24" x14ac:dyDescent="0.3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row>
    <row r="28" spans="1:24" x14ac:dyDescent="0.3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row>
    <row r="29" spans="1:24" x14ac:dyDescent="0.35">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row>
    <row r="30" spans="1:24" x14ac:dyDescent="0.35">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row>
    <row r="31" spans="1:24" x14ac:dyDescent="0.35">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row>
    <row r="32" spans="1:24" x14ac:dyDescent="0.35">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1:24" x14ac:dyDescent="0.35">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row>
    <row r="34" spans="1:24" x14ac:dyDescent="0.35">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row>
    <row r="35" spans="1:24" x14ac:dyDescent="0.35">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x14ac:dyDescent="0.35">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x14ac:dyDescent="0.35">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x14ac:dyDescent="0.35">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x14ac:dyDescent="0.35">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row>
    <row r="40" spans="1:24" x14ac:dyDescent="0.35">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row>
    <row r="41" spans="1:24" x14ac:dyDescent="0.35">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row>
    <row r="42" spans="1:24" x14ac:dyDescent="0.35">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row>
    <row r="43" spans="1:24" x14ac:dyDescent="0.35">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row>
    <row r="44" spans="1:24" x14ac:dyDescent="0.35">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row>
    <row r="45" spans="1:24" x14ac:dyDescent="0.35">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x14ac:dyDescent="0.3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row>
    <row r="47" spans="1:24" x14ac:dyDescent="0.35">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row>
    <row r="48" spans="1:24" x14ac:dyDescent="0.35">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row>
    <row r="49" spans="1:24" x14ac:dyDescent="0.3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row>
    <row r="50" spans="1:24" x14ac:dyDescent="0.3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row>
    <row r="51" spans="1:24" x14ac:dyDescent="0.35">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4" x14ac:dyDescent="0.35">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4" x14ac:dyDescent="0.35">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row>
    <row r="54" spans="1:24" x14ac:dyDescent="0.35">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row>
    <row r="55" spans="1:24" x14ac:dyDescent="0.3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row>
    <row r="56" spans="1:24" x14ac:dyDescent="0.3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row>
    <row r="57" spans="1:24" x14ac:dyDescent="0.3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row>
    <row r="58" spans="1:24" x14ac:dyDescent="0.35">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row>
    <row r="59" spans="1:24" x14ac:dyDescent="0.3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row>
    <row r="60" spans="1:24" x14ac:dyDescent="0.35">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row>
    <row r="61" spans="1:24" x14ac:dyDescent="0.35">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row>
    <row r="62" spans="1:24" x14ac:dyDescent="0.35">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row>
    <row r="63" spans="1:24" x14ac:dyDescent="0.3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row>
    <row r="64" spans="1:24" x14ac:dyDescent="0.3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row>
    <row r="65" spans="1:24" x14ac:dyDescent="0.3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4" x14ac:dyDescent="0.3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4" x14ac:dyDescent="0.3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4" x14ac:dyDescent="0.35">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row>
    <row r="69" spans="1:24" x14ac:dyDescent="0.35">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row>
    <row r="70" spans="1:24" x14ac:dyDescent="0.35">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row>
    <row r="71" spans="1:24" x14ac:dyDescent="0.35">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row>
    <row r="72" spans="1:24" x14ac:dyDescent="0.35">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row>
    <row r="73" spans="1:24" x14ac:dyDescent="0.35">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row>
    <row r="74" spans="1:24" x14ac:dyDescent="0.35">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row>
    <row r="75" spans="1:24" x14ac:dyDescent="0.3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4" x14ac:dyDescent="0.35">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4" x14ac:dyDescent="0.35">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row>
    <row r="78" spans="1:24" x14ac:dyDescent="0.35">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row>
    <row r="79" spans="1:24" x14ac:dyDescent="0.35">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row>
    <row r="80" spans="1:24" x14ac:dyDescent="0.35">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row>
    <row r="81" spans="1:24" x14ac:dyDescent="0.35">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row>
    <row r="82" spans="1:24" x14ac:dyDescent="0.35">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row>
    <row r="83" spans="1:24" x14ac:dyDescent="0.35">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x14ac:dyDescent="0.35">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x14ac:dyDescent="0.3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row>
    <row r="86" spans="1:24" x14ac:dyDescent="0.35">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row>
    <row r="87" spans="1:24" x14ac:dyDescent="0.35">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row>
    <row r="88" spans="1:24" x14ac:dyDescent="0.35">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row>
    <row r="89" spans="1:24" x14ac:dyDescent="0.35">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row>
    <row r="90" spans="1:24" x14ac:dyDescent="0.3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row>
    <row r="91" spans="1:24" x14ac:dyDescent="0.3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row>
    <row r="92" spans="1:24" x14ac:dyDescent="0.35">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row>
    <row r="93" spans="1:24" x14ac:dyDescent="0.35">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row>
    <row r="94" spans="1:24" x14ac:dyDescent="0.3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x14ac:dyDescent="0.3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x14ac:dyDescent="0.3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row>
    <row r="97" spans="1:24" x14ac:dyDescent="0.3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row>
    <row r="98" spans="1:24" x14ac:dyDescent="0.3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row>
    <row r="99" spans="1:24" x14ac:dyDescent="0.3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row>
    <row r="100" spans="1:24" x14ac:dyDescent="0.3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row>
    <row r="101" spans="1:24" x14ac:dyDescent="0.35">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row>
    <row r="102" spans="1:24" x14ac:dyDescent="0.3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row>
    <row r="103" spans="1:24" x14ac:dyDescent="0.3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row>
    <row r="104" spans="1:24" x14ac:dyDescent="0.35">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x14ac:dyDescent="0.3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x14ac:dyDescent="0.3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row>
    <row r="107" spans="1:24" x14ac:dyDescent="0.3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row>
    <row r="108" spans="1:24" x14ac:dyDescent="0.35">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row>
    <row r="109" spans="1:24" x14ac:dyDescent="0.35">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row>
    <row r="110" spans="1:24" x14ac:dyDescent="0.35">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row>
    <row r="111" spans="1:24" x14ac:dyDescent="0.35">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row>
    <row r="112" spans="1:24" x14ac:dyDescent="0.35">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row>
    <row r="113" spans="1:24" x14ac:dyDescent="0.35">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row>
    <row r="114" spans="1:24" x14ac:dyDescent="0.35">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row>
    <row r="115" spans="1:24" x14ac:dyDescent="0.35">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row>
    <row r="116" spans="1:24" x14ac:dyDescent="0.3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row>
    <row r="117" spans="1:24" x14ac:dyDescent="0.35">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row>
    <row r="118" spans="1:24" x14ac:dyDescent="0.35">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row>
    <row r="119" spans="1:24" x14ac:dyDescent="0.35">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row>
    <row r="120" spans="1:24" x14ac:dyDescent="0.35">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row>
    <row r="121" spans="1:24" x14ac:dyDescent="0.35">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row>
    <row r="122" spans="1:24" x14ac:dyDescent="0.35">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row>
    <row r="123" spans="1:24" x14ac:dyDescent="0.35">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x14ac:dyDescent="0.35">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x14ac:dyDescent="0.35">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x14ac:dyDescent="0.35">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x14ac:dyDescent="0.35">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x14ac:dyDescent="0.35">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4" x14ac:dyDescent="0.35">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row>
    <row r="130" spans="1:24" x14ac:dyDescent="0.35">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row>
    <row r="131" spans="1:24" x14ac:dyDescent="0.35">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row>
    <row r="132" spans="1:24" x14ac:dyDescent="0.35">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row>
    <row r="133" spans="1:24" x14ac:dyDescent="0.35">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row>
    <row r="134" spans="1:24" x14ac:dyDescent="0.35">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row>
    <row r="135" spans="1:24" x14ac:dyDescent="0.35">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4" x14ac:dyDescent="0.35">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row>
    <row r="137" spans="1:24" x14ac:dyDescent="0.35">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row>
    <row r="138" spans="1:24" x14ac:dyDescent="0.35">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row>
    <row r="139" spans="1:24" x14ac:dyDescent="0.35">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row>
    <row r="140" spans="1:24" x14ac:dyDescent="0.35">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row>
    <row r="141" spans="1:24" x14ac:dyDescent="0.35">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row>
    <row r="142" spans="1:24" x14ac:dyDescent="0.35">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row>
    <row r="143" spans="1:24" x14ac:dyDescent="0.35">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row>
    <row r="144" spans="1:24" x14ac:dyDescent="0.35">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row>
    <row r="145" spans="1:24" x14ac:dyDescent="0.35">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row>
    <row r="146" spans="1:24" x14ac:dyDescent="0.35">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row>
    <row r="147" spans="1:24" x14ac:dyDescent="0.35">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row>
    <row r="148" spans="1:24" x14ac:dyDescent="0.35">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row>
    <row r="149" spans="1:24" x14ac:dyDescent="0.35">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row>
    <row r="150" spans="1:24" x14ac:dyDescent="0.35">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x14ac:dyDescent="0.35">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x14ac:dyDescent="0.35">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x14ac:dyDescent="0.35">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x14ac:dyDescent="0.35">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row>
    <row r="155" spans="1:24" x14ac:dyDescent="0.35">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row>
    <row r="156" spans="1:24" x14ac:dyDescent="0.35">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row>
    <row r="157" spans="1:24" x14ac:dyDescent="0.35">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row>
    <row r="158" spans="1:24" x14ac:dyDescent="0.35">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row>
    <row r="159" spans="1:24" x14ac:dyDescent="0.35">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row>
    <row r="160" spans="1:24" x14ac:dyDescent="0.35">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row>
    <row r="161" spans="1:24" x14ac:dyDescent="0.35">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row>
    <row r="162" spans="1:24" x14ac:dyDescent="0.35">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row>
    <row r="163" spans="1:24" x14ac:dyDescent="0.35">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row>
    <row r="164" spans="1:24" x14ac:dyDescent="0.35">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row>
    <row r="165" spans="1:24" x14ac:dyDescent="0.35">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row>
    <row r="166" spans="1:24" x14ac:dyDescent="0.35">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x14ac:dyDescent="0.35">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x14ac:dyDescent="0.35">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row>
    <row r="169" spans="1:24" x14ac:dyDescent="0.35">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row>
    <row r="170" spans="1:24" x14ac:dyDescent="0.35">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row>
    <row r="171" spans="1:24" x14ac:dyDescent="0.35">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row>
    <row r="172" spans="1:24" x14ac:dyDescent="0.35">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x14ac:dyDescent="0.35">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x14ac:dyDescent="0.35">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x14ac:dyDescent="0.35">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x14ac:dyDescent="0.35">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row>
    <row r="177" spans="1:24" x14ac:dyDescent="0.35">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row>
    <row r="178" spans="1:24" x14ac:dyDescent="0.35">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row>
    <row r="179" spans="1:24" x14ac:dyDescent="0.35">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row>
    <row r="180" spans="1:24" x14ac:dyDescent="0.35">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row>
    <row r="181" spans="1:24" x14ac:dyDescent="0.35">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row>
    <row r="182" spans="1:24" x14ac:dyDescent="0.35">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row>
    <row r="183" spans="1:24" x14ac:dyDescent="0.35">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row>
    <row r="184" spans="1:24" x14ac:dyDescent="0.35">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row>
    <row r="185" spans="1:24" x14ac:dyDescent="0.35">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row>
    <row r="186" spans="1:24" x14ac:dyDescent="0.35">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row>
    <row r="187" spans="1:24" x14ac:dyDescent="0.35">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row>
    <row r="188" spans="1:24" x14ac:dyDescent="0.35">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row>
    <row r="189" spans="1:24" x14ac:dyDescent="0.35">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row>
    <row r="190" spans="1:24" x14ac:dyDescent="0.35">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row>
    <row r="191" spans="1:24" x14ac:dyDescent="0.35">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x14ac:dyDescent="0.35">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x14ac:dyDescent="0.35">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row>
    <row r="194" spans="1:24" x14ac:dyDescent="0.35">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row>
    <row r="195" spans="1:24" x14ac:dyDescent="0.35">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row>
    <row r="196" spans="1:24" x14ac:dyDescent="0.35">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row>
    <row r="197" spans="1:24" x14ac:dyDescent="0.35">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row>
    <row r="198" spans="1:24" x14ac:dyDescent="0.35">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x14ac:dyDescent="0.35">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x14ac:dyDescent="0.35">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row>
    <row r="201" spans="1:24" x14ac:dyDescent="0.35">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085085"/>
  </sheetPr>
  <dimension ref="B6:S28"/>
  <sheetViews>
    <sheetView showGridLines="0" topLeftCell="A9" zoomScale="90" zoomScaleNormal="90" workbookViewId="0"/>
  </sheetViews>
  <sheetFormatPr defaultRowHeight="14.5" x14ac:dyDescent="0.35"/>
  <cols>
    <col min="1" max="1" width="3.453125" customWidth="1"/>
    <col min="2" max="2" width="21" customWidth="1"/>
    <col min="3" max="4" width="14.54296875" customWidth="1"/>
    <col min="5" max="5" width="22.7265625" bestFit="1" customWidth="1"/>
    <col min="6" max="7" width="19.1796875" customWidth="1"/>
    <col min="8" max="8" width="4.1796875" customWidth="1"/>
    <col min="9" max="11" width="12.1796875" bestFit="1" customWidth="1"/>
    <col min="12" max="12" width="4" customWidth="1"/>
    <col min="13" max="13" width="35.453125" customWidth="1"/>
    <col min="14" max="17" width="12.81640625" bestFit="1" customWidth="1"/>
    <col min="18" max="18" width="12.81640625" customWidth="1"/>
  </cols>
  <sheetData>
    <row r="6" spans="2:18" ht="42" customHeight="1" x14ac:dyDescent="0.35"/>
    <row r="8" spans="2:18" ht="28.5" customHeight="1" x14ac:dyDescent="0.35"/>
    <row r="15" spans="2:18" x14ac:dyDescent="0.35">
      <c r="C15" s="56" t="s">
        <v>50</v>
      </c>
      <c r="D15" s="57"/>
      <c r="E15" s="200" t="s">
        <v>51</v>
      </c>
      <c r="F15" s="201"/>
      <c r="G15" s="58" t="s">
        <v>52</v>
      </c>
      <c r="I15" s="4" t="s">
        <v>4</v>
      </c>
      <c r="J15" s="5"/>
      <c r="K15" s="6"/>
      <c r="N15" s="18" t="s">
        <v>5</v>
      </c>
      <c r="O15" s="19"/>
      <c r="P15" s="19"/>
      <c r="Q15" s="20"/>
      <c r="R15" s="20"/>
    </row>
    <row r="16" spans="2:18" ht="44" thickBot="1" x14ac:dyDescent="0.4">
      <c r="B16" s="170" t="s">
        <v>34</v>
      </c>
      <c r="C16" s="170" t="s">
        <v>62</v>
      </c>
      <c r="D16" s="170" t="s">
        <v>63</v>
      </c>
      <c r="E16" s="170" t="s">
        <v>47</v>
      </c>
      <c r="F16" s="170" t="s">
        <v>59</v>
      </c>
      <c r="G16" s="170" t="s">
        <v>64</v>
      </c>
      <c r="I16" s="141">
        <f>'B. Expenditures'!E19</f>
        <v>2019</v>
      </c>
      <c r="J16" s="141">
        <f>'B. Expenditures'!F19</f>
        <v>2020</v>
      </c>
      <c r="K16" s="141">
        <f>'B. Expenditures'!G19</f>
        <v>2021</v>
      </c>
      <c r="N16" s="171">
        <f>'B. Expenditures'!K19</f>
        <v>2022</v>
      </c>
      <c r="O16" s="171">
        <f>'B. Expenditures'!L19</f>
        <v>2023</v>
      </c>
      <c r="P16" s="171">
        <f>'B. Expenditures'!M19</f>
        <v>2024</v>
      </c>
      <c r="Q16" s="171">
        <f>'B. Expenditures'!N19</f>
        <v>2025</v>
      </c>
      <c r="R16" s="171">
        <f>'B. Expenditures'!O19</f>
        <v>2026</v>
      </c>
    </row>
    <row r="17" spans="2:19" ht="15" thickBot="1" x14ac:dyDescent="0.4">
      <c r="B17" s="1" t="s">
        <v>48</v>
      </c>
      <c r="C17" s="60">
        <f>K17-D17</f>
        <v>1000000</v>
      </c>
      <c r="D17" s="59">
        <v>1800000</v>
      </c>
      <c r="E17" s="35" t="s">
        <v>49</v>
      </c>
      <c r="F17" s="54">
        <v>-0.08</v>
      </c>
      <c r="G17" s="55">
        <v>0.6</v>
      </c>
      <c r="I17" s="7">
        <v>2300000</v>
      </c>
      <c r="J17" s="7">
        <v>2300000</v>
      </c>
      <c r="K17" s="7">
        <v>2800000</v>
      </c>
      <c r="M17" s="52" t="s">
        <v>56</v>
      </c>
      <c r="N17" s="63">
        <f>$D$17</f>
        <v>1800000</v>
      </c>
      <c r="O17" s="63">
        <f t="shared" ref="O17:R17" si="0">$D$17</f>
        <v>1800000</v>
      </c>
      <c r="P17" s="63">
        <f t="shared" si="0"/>
        <v>1800000</v>
      </c>
      <c r="Q17" s="63">
        <f t="shared" si="0"/>
        <v>1800000</v>
      </c>
      <c r="R17" s="64">
        <f t="shared" si="0"/>
        <v>1800000</v>
      </c>
    </row>
    <row r="18" spans="2:19" x14ac:dyDescent="0.35">
      <c r="B18" s="8"/>
      <c r="C18" s="48"/>
      <c r="D18" s="48"/>
      <c r="E18" s="8"/>
      <c r="F18" s="8"/>
      <c r="G18" s="49"/>
      <c r="I18" s="50"/>
      <c r="J18" s="50"/>
      <c r="K18" s="50"/>
      <c r="M18" s="75" t="s">
        <v>60</v>
      </c>
      <c r="N18" s="76">
        <f>C17</f>
        <v>1000000</v>
      </c>
      <c r="O18" s="76">
        <f>N22</f>
        <v>952000</v>
      </c>
      <c r="P18" s="76">
        <f t="shared" ref="P18:R18" si="1">O22</f>
        <v>906304</v>
      </c>
      <c r="Q18" s="76">
        <f t="shared" si="1"/>
        <v>862801.40800000005</v>
      </c>
      <c r="R18" s="77">
        <f t="shared" si="1"/>
        <v>821386.94041600008</v>
      </c>
    </row>
    <row r="19" spans="2:19" x14ac:dyDescent="0.35">
      <c r="B19" s="8"/>
      <c r="C19" s="48"/>
      <c r="D19" s="48"/>
      <c r="E19" s="8"/>
      <c r="F19" s="8"/>
      <c r="G19" s="49"/>
      <c r="I19" s="50"/>
      <c r="J19" s="50"/>
      <c r="K19" s="50"/>
      <c r="M19" s="53" t="s">
        <v>57</v>
      </c>
      <c r="N19" s="61">
        <f>$F$17</f>
        <v>-0.08</v>
      </c>
      <c r="O19" s="61">
        <f t="shared" ref="O19:R19" si="2">$F$17</f>
        <v>-0.08</v>
      </c>
      <c r="P19" s="61">
        <f t="shared" si="2"/>
        <v>-0.08</v>
      </c>
      <c r="Q19" s="61">
        <f t="shared" si="2"/>
        <v>-0.08</v>
      </c>
      <c r="R19" s="65">
        <f t="shared" si="2"/>
        <v>-0.08</v>
      </c>
    </row>
    <row r="20" spans="2:19" x14ac:dyDescent="0.35">
      <c r="B20" s="8"/>
      <c r="C20" s="48"/>
      <c r="D20" s="48"/>
      <c r="E20" s="8"/>
      <c r="F20" s="8"/>
      <c r="G20" s="49"/>
      <c r="I20" s="50"/>
      <c r="J20" s="50"/>
      <c r="K20" s="50"/>
      <c r="M20" s="53" t="s">
        <v>58</v>
      </c>
      <c r="N20" s="66">
        <f>$G$17</f>
        <v>0.6</v>
      </c>
      <c r="O20" s="66">
        <f t="shared" ref="O20:R20" si="3">$G$17</f>
        <v>0.6</v>
      </c>
      <c r="P20" s="66">
        <f t="shared" si="3"/>
        <v>0.6</v>
      </c>
      <c r="Q20" s="66">
        <f t="shared" si="3"/>
        <v>0.6</v>
      </c>
      <c r="R20" s="73">
        <f t="shared" si="3"/>
        <v>0.6</v>
      </c>
    </row>
    <row r="21" spans="2:19" x14ac:dyDescent="0.35">
      <c r="B21" s="8"/>
      <c r="C21" s="48"/>
      <c r="D21" s="48"/>
      <c r="E21" s="8"/>
      <c r="F21" s="8"/>
      <c r="G21" s="49"/>
      <c r="I21" s="50"/>
      <c r="J21" s="50"/>
      <c r="K21" s="50"/>
      <c r="M21" s="53" t="s">
        <v>65</v>
      </c>
      <c r="N21" s="14">
        <f>(N18*N19*N20)</f>
        <v>-48000</v>
      </c>
      <c r="O21" s="14">
        <f t="shared" ref="O21:Q21" si="4">(O18*O19*O20)</f>
        <v>-45696</v>
      </c>
      <c r="P21" s="14">
        <f t="shared" si="4"/>
        <v>-43502.592000000004</v>
      </c>
      <c r="Q21" s="14">
        <f t="shared" si="4"/>
        <v>-41414.467584000005</v>
      </c>
      <c r="R21" s="74">
        <f t="shared" ref="R21" si="5">(R18*R19*R20)</f>
        <v>-39426.573139968001</v>
      </c>
    </row>
    <row r="22" spans="2:19" ht="15" thickBot="1" x14ac:dyDescent="0.4">
      <c r="M22" s="78" t="s">
        <v>61</v>
      </c>
      <c r="N22" s="79">
        <f>N21+N18</f>
        <v>952000</v>
      </c>
      <c r="O22" s="79">
        <f t="shared" ref="O22:Q22" si="6">O21+O18</f>
        <v>906304</v>
      </c>
      <c r="P22" s="79">
        <f t="shared" si="6"/>
        <v>862801.40800000005</v>
      </c>
      <c r="Q22" s="79">
        <f t="shared" si="6"/>
        <v>821386.94041600008</v>
      </c>
      <c r="R22" s="80">
        <f t="shared" ref="R22" si="7">R21+R18</f>
        <v>781960.36727603211</v>
      </c>
    </row>
    <row r="23" spans="2:19" ht="15" thickBot="1" x14ac:dyDescent="0.4">
      <c r="M23" s="67" t="s">
        <v>66</v>
      </c>
      <c r="N23" s="63">
        <f>N22+N17</f>
        <v>2752000</v>
      </c>
      <c r="O23" s="63">
        <f t="shared" ref="O23:Q23" si="8">O22+O17</f>
        <v>2706304</v>
      </c>
      <c r="P23" s="63">
        <f t="shared" si="8"/>
        <v>2662801.4079999998</v>
      </c>
      <c r="Q23" s="63">
        <f t="shared" si="8"/>
        <v>2621386.9404159999</v>
      </c>
      <c r="R23" s="64">
        <f t="shared" ref="R23" si="9">R22+R17</f>
        <v>2581960.367276032</v>
      </c>
    </row>
    <row r="24" spans="2:19" x14ac:dyDescent="0.35">
      <c r="N24" s="47"/>
    </row>
    <row r="25" spans="2:19" x14ac:dyDescent="0.35">
      <c r="N25" s="47"/>
    </row>
    <row r="26" spans="2:19" x14ac:dyDescent="0.35">
      <c r="N26" s="47"/>
    </row>
    <row r="28" spans="2:19" x14ac:dyDescent="0.35">
      <c r="N28" s="47"/>
      <c r="O28" s="47"/>
      <c r="P28" s="47"/>
      <c r="Q28" s="47"/>
      <c r="R28" s="47"/>
      <c r="S28" s="47"/>
    </row>
  </sheetData>
  <mergeCells count="1">
    <mergeCell ref="E15:F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N31"/>
  <sheetViews>
    <sheetView showGridLines="0" zoomScale="90" zoomScaleNormal="90" workbookViewId="0">
      <selection activeCell="O5" sqref="O5"/>
    </sheetView>
  </sheetViews>
  <sheetFormatPr defaultRowHeight="14.5" x14ac:dyDescent="0.35"/>
  <cols>
    <col min="1" max="1" width="4.7265625" customWidth="1"/>
    <col min="13" max="13" width="45" bestFit="1" customWidth="1"/>
    <col min="14" max="14" width="28" bestFit="1" customWidth="1"/>
  </cols>
  <sheetData>
    <row r="2" spans="2:14" ht="23.5" x14ac:dyDescent="0.55000000000000004">
      <c r="B2" s="25" t="s">
        <v>15</v>
      </c>
    </row>
    <row r="4" spans="2:14" x14ac:dyDescent="0.35">
      <c r="M4" s="159" t="s">
        <v>20</v>
      </c>
      <c r="N4" s="160"/>
    </row>
    <row r="5" spans="2:14" ht="43.5" x14ac:dyDescent="0.35">
      <c r="M5" s="28" t="s">
        <v>21</v>
      </c>
      <c r="N5" s="27">
        <v>2021</v>
      </c>
    </row>
    <row r="7" spans="2:14" x14ac:dyDescent="0.35">
      <c r="M7" s="161" t="s">
        <v>114</v>
      </c>
      <c r="N7" s="162"/>
    </row>
    <row r="8" spans="2:14" x14ac:dyDescent="0.35">
      <c r="M8" s="1" t="s">
        <v>119</v>
      </c>
      <c r="N8" s="30" t="s">
        <v>6</v>
      </c>
    </row>
    <row r="9" spans="2:14" x14ac:dyDescent="0.35">
      <c r="M9" s="1" t="s">
        <v>116</v>
      </c>
      <c r="N9" s="30" t="s">
        <v>120</v>
      </c>
    </row>
    <row r="10" spans="2:14" x14ac:dyDescent="0.35">
      <c r="M10" s="1" t="s">
        <v>117</v>
      </c>
      <c r="N10" s="30" t="s">
        <v>12</v>
      </c>
    </row>
    <row r="11" spans="2:14" x14ac:dyDescent="0.35">
      <c r="M11" s="1" t="s">
        <v>118</v>
      </c>
      <c r="N11" s="30" t="s">
        <v>121</v>
      </c>
    </row>
    <row r="12" spans="2:14" x14ac:dyDescent="0.35">
      <c r="M12" s="1" t="s">
        <v>98</v>
      </c>
      <c r="N12" s="30" t="s">
        <v>99</v>
      </c>
    </row>
    <row r="13" spans="2:14" x14ac:dyDescent="0.35">
      <c r="M13" s="1" t="s">
        <v>100</v>
      </c>
      <c r="N13" s="30" t="s">
        <v>104</v>
      </c>
    </row>
    <row r="14" spans="2:14" x14ac:dyDescent="0.35">
      <c r="M14" s="1" t="s">
        <v>153</v>
      </c>
      <c r="N14" s="30" t="s">
        <v>122</v>
      </c>
    </row>
    <row r="15" spans="2:14" x14ac:dyDescent="0.35">
      <c r="M15" s="1" t="s">
        <v>107</v>
      </c>
      <c r="N15" s="30" t="s">
        <v>123</v>
      </c>
    </row>
    <row r="16" spans="2:14" x14ac:dyDescent="0.35">
      <c r="M16" s="1" t="s">
        <v>113</v>
      </c>
      <c r="N16" s="30" t="s">
        <v>103</v>
      </c>
    </row>
    <row r="18" spans="13:14" x14ac:dyDescent="0.35">
      <c r="M18" s="163" t="s">
        <v>115</v>
      </c>
      <c r="N18" s="164"/>
    </row>
    <row r="19" spans="13:14" x14ac:dyDescent="0.35">
      <c r="M19" s="51" t="s">
        <v>22</v>
      </c>
      <c r="N19" s="32"/>
    </row>
    <row r="20" spans="13:14" x14ac:dyDescent="0.35">
      <c r="M20" s="1" t="s">
        <v>23</v>
      </c>
      <c r="N20" s="30" t="s">
        <v>25</v>
      </c>
    </row>
    <row r="21" spans="13:14" x14ac:dyDescent="0.35">
      <c r="M21" s="1" t="s">
        <v>31</v>
      </c>
      <c r="N21" s="30" t="s">
        <v>30</v>
      </c>
    </row>
    <row r="22" spans="13:14" x14ac:dyDescent="0.35">
      <c r="M22" s="1" t="s">
        <v>135</v>
      </c>
      <c r="N22" s="30" t="s">
        <v>18</v>
      </c>
    </row>
    <row r="23" spans="13:14" x14ac:dyDescent="0.35">
      <c r="M23" s="1" t="s">
        <v>136</v>
      </c>
      <c r="N23" s="30" t="s">
        <v>96</v>
      </c>
    </row>
    <row r="24" spans="13:14" x14ac:dyDescent="0.35">
      <c r="M24" s="1" t="s">
        <v>24</v>
      </c>
      <c r="N24" s="30" t="s">
        <v>26</v>
      </c>
    </row>
    <row r="25" spans="13:14" x14ac:dyDescent="0.35">
      <c r="M25" s="51" t="s">
        <v>27</v>
      </c>
      <c r="N25" s="32"/>
    </row>
    <row r="26" spans="13:14" x14ac:dyDescent="0.35">
      <c r="M26" s="31" t="s">
        <v>42</v>
      </c>
      <c r="N26" s="30" t="s">
        <v>40</v>
      </c>
    </row>
    <row r="27" spans="13:14" x14ac:dyDescent="0.35">
      <c r="M27" s="51" t="s">
        <v>28</v>
      </c>
      <c r="N27" s="32"/>
    </row>
    <row r="28" spans="13:14" x14ac:dyDescent="0.35">
      <c r="M28" s="31" t="s">
        <v>43</v>
      </c>
      <c r="N28" s="33" t="s">
        <v>16</v>
      </c>
    </row>
    <row r="29" spans="13:14" x14ac:dyDescent="0.35">
      <c r="M29" s="51" t="s">
        <v>53</v>
      </c>
      <c r="N29" s="32"/>
    </row>
    <row r="30" spans="13:14" x14ac:dyDescent="0.35">
      <c r="M30" s="51" t="s">
        <v>54</v>
      </c>
      <c r="N30" s="32"/>
    </row>
    <row r="31" spans="13:14" x14ac:dyDescent="0.35">
      <c r="M31" s="51" t="s">
        <v>55</v>
      </c>
      <c r="N31" s="32"/>
    </row>
  </sheetData>
  <hyperlinks>
    <hyperlink ref="N20" location="'A. Revenue'!B13" display="Local, state &amp; federal revenue" xr:uid="{00000000-0004-0000-0100-000000000000}"/>
    <hyperlink ref="N21" location="'A. Revenue'!B17" display="Payments to Charters" xr:uid="{00000000-0004-0000-0100-000001000000}"/>
    <hyperlink ref="N22" location="'A. Revenue'!B19" display="District Grants" xr:uid="{00000000-0004-0000-0100-000002000000}"/>
    <hyperlink ref="N23" location="'A. Revenue'!B28" display="Total District Enrollment" xr:uid="{00000000-0004-0000-0100-000003000000}"/>
    <hyperlink ref="N24" location="'A. Revenue'!B29" display="Charter Enrollment" xr:uid="{00000000-0004-0000-0100-000004000000}"/>
    <hyperlink ref="N26" location="'B. Expenditures'!D19" display="Cost Items" xr:uid="{00000000-0004-0000-0100-000005000000}"/>
    <hyperlink ref="N28" location="'C. Budget Summary'!B14" display="Applied Fund Balance" xr:uid="{00000000-0004-0000-0100-000006000000}"/>
    <hyperlink ref="M19" location="'A. Revenue'!A1" display="A. Revenue" xr:uid="{00000000-0004-0000-0100-000007000000}"/>
    <hyperlink ref="M25" location="'B. Expenditures'!A1" display="B. Expenditures" xr:uid="{00000000-0004-0000-0100-000008000000}"/>
    <hyperlink ref="M27" location="'C. Budget Summary'!A1" display="C. Budget Summary" xr:uid="{00000000-0004-0000-0100-000009000000}"/>
    <hyperlink ref="M29" location="'High Growth Expenses'!A1" display="High Growth Expenses" xr:uid="{00000000-0004-0000-0100-00000A000000}"/>
    <hyperlink ref="M30" location="'Expenditure Graphs'!A1" display="Expenditure Graphs" xr:uid="{00000000-0004-0000-0100-00000B000000}"/>
    <hyperlink ref="M31" location="'Guide - Input Exp. Values'!A1" display="Guide - Input Exp. Values" xr:uid="{00000000-0004-0000-0100-00000C000000}"/>
    <hyperlink ref="N8" location="'Light Touch Projections'!C11" display="Enrollment" xr:uid="{00000000-0004-0000-0100-00000D000000}"/>
    <hyperlink ref="N9" location="'Light Touch Projections'!C10" display="Revenue" xr:uid="{00000000-0004-0000-0100-00000E000000}"/>
    <hyperlink ref="N10" location="'Light Touch Projections'!C14" display="Expenditures" xr:uid="{00000000-0004-0000-0100-00000F000000}"/>
    <hyperlink ref="N11" location="'Light Touch Projections'!C27" display="Incremental Expenses" xr:uid="{00000000-0004-0000-0100-000010000000}"/>
    <hyperlink ref="N12" location="'Light Touch Projections'!C16" display="Personnel Expenses" xr:uid="{00000000-0004-0000-0100-000011000000}"/>
    <hyperlink ref="N13" location="'Light Touch Projections'!C22" display="Non-Personnel Expenses" xr:uid="{00000000-0004-0000-0100-000012000000}"/>
    <hyperlink ref="N14" location="'Light Touch Projections'!C17" display="COLA" xr:uid="{00000000-0004-0000-0100-000013000000}"/>
    <hyperlink ref="N15" location="'Light Touch Projections'!C18" display="Benefits" xr:uid="{00000000-0004-0000-0100-000014000000}"/>
    <hyperlink ref="N16" location="'Light Touch Projections'!C23" display="Inflation" xr:uid="{00000000-0004-0000-0100-000015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A236"/>
  </sheetPr>
  <dimension ref="B1:AN37"/>
  <sheetViews>
    <sheetView showGridLines="0" zoomScale="90" zoomScaleNormal="90" workbookViewId="0">
      <selection activeCell="C23" sqref="C23"/>
    </sheetView>
  </sheetViews>
  <sheetFormatPr defaultRowHeight="14.5" x14ac:dyDescent="0.35"/>
  <cols>
    <col min="2" max="2" width="35.1796875" customWidth="1"/>
    <col min="3" max="3" width="19.453125" customWidth="1"/>
    <col min="4" max="4" width="5.7265625" customWidth="1"/>
    <col min="5" max="5" width="22.26953125" customWidth="1"/>
    <col min="6" max="6" width="5.7265625" customWidth="1"/>
    <col min="7" max="11" width="15" customWidth="1"/>
    <col min="34" max="34" width="17.81640625" bestFit="1" customWidth="1"/>
    <col min="35" max="40" width="13.54296875" customWidth="1"/>
  </cols>
  <sheetData>
    <row r="1" spans="2:40" ht="24" customHeight="1" x14ac:dyDescent="0.35"/>
    <row r="6" spans="2:40" x14ac:dyDescent="0.35">
      <c r="B6" s="82"/>
    </row>
    <row r="7" spans="2:40" x14ac:dyDescent="0.35">
      <c r="B7" s="95" t="s">
        <v>111</v>
      </c>
      <c r="C7" s="96"/>
      <c r="D7" s="93"/>
      <c r="E7" s="93"/>
      <c r="F7" s="93"/>
      <c r="G7" s="93"/>
      <c r="H7" s="93"/>
      <c r="I7" s="93"/>
      <c r="J7" s="93"/>
      <c r="K7" s="94"/>
      <c r="AI7" s="102" t="s">
        <v>124</v>
      </c>
    </row>
    <row r="8" spans="2:40" ht="43.5" x14ac:dyDescent="0.35">
      <c r="B8" s="44"/>
      <c r="C8" s="143" t="s">
        <v>97</v>
      </c>
      <c r="D8" s="8"/>
      <c r="E8" s="169" t="s">
        <v>129</v>
      </c>
      <c r="F8" s="8"/>
      <c r="G8" s="168">
        <f>Instructions!N5+1</f>
        <v>2022</v>
      </c>
      <c r="H8" s="168">
        <f>G8+1</f>
        <v>2023</v>
      </c>
      <c r="I8" s="168">
        <f t="shared" ref="I8" si="0">H8+1</f>
        <v>2024</v>
      </c>
      <c r="J8" s="168">
        <f t="shared" ref="J8" si="1">I8+1</f>
        <v>2025</v>
      </c>
      <c r="K8" s="168">
        <f t="shared" ref="K8" si="2">J8+1</f>
        <v>2026</v>
      </c>
      <c r="AI8" s="10">
        <f>Instructions!N5</f>
        <v>2021</v>
      </c>
      <c r="AJ8" s="10">
        <f>G8</f>
        <v>2022</v>
      </c>
      <c r="AK8" s="10">
        <f t="shared" ref="AK8:AN8" si="3">H8</f>
        <v>2023</v>
      </c>
      <c r="AL8" s="10">
        <f t="shared" si="3"/>
        <v>2024</v>
      </c>
      <c r="AM8" s="10">
        <f t="shared" si="3"/>
        <v>2025</v>
      </c>
      <c r="AN8" s="10">
        <f t="shared" si="3"/>
        <v>2026</v>
      </c>
    </row>
    <row r="9" spans="2:40" x14ac:dyDescent="0.35">
      <c r="B9" s="165" t="s">
        <v>125</v>
      </c>
      <c r="C9" s="104"/>
      <c r="D9" s="105"/>
      <c r="E9" s="106" t="s">
        <v>130</v>
      </c>
      <c r="F9" s="105"/>
      <c r="G9" s="26" t="e">
        <f>IF($E9="Yes",G10*G$16,"")</f>
        <v>#DIV/0!</v>
      </c>
      <c r="H9" s="26" t="e">
        <f t="shared" ref="H9:K9" si="4">IF($E9="Yes",H10*H$16,"")</f>
        <v>#DIV/0!</v>
      </c>
      <c r="I9" s="26" t="e">
        <f t="shared" si="4"/>
        <v>#DIV/0!</v>
      </c>
      <c r="J9" s="26" t="e">
        <f t="shared" si="4"/>
        <v>#DIV/0!</v>
      </c>
      <c r="K9" s="26" t="e">
        <f t="shared" si="4"/>
        <v>#DIV/0!</v>
      </c>
      <c r="AH9" s="89" t="s">
        <v>2</v>
      </c>
      <c r="AI9" s="21" t="e">
        <f>C15</f>
        <v>#DIV/0!</v>
      </c>
      <c r="AJ9" s="21" t="e">
        <f>G15</f>
        <v>#DIV/0!</v>
      </c>
      <c r="AK9" s="21" t="e">
        <f t="shared" ref="AK9:AN9" si="5">H15</f>
        <v>#DIV/0!</v>
      </c>
      <c r="AL9" s="21" t="e">
        <f t="shared" si="5"/>
        <v>#DIV/0!</v>
      </c>
      <c r="AM9" s="21" t="e">
        <f t="shared" si="5"/>
        <v>#DIV/0!</v>
      </c>
      <c r="AN9" s="21" t="e">
        <f t="shared" si="5"/>
        <v>#DIV/0!</v>
      </c>
    </row>
    <row r="10" spans="2:40" x14ac:dyDescent="0.35">
      <c r="B10" s="151" t="s">
        <v>154</v>
      </c>
      <c r="C10" s="152" t="e">
        <f>C9/C16</f>
        <v>#DIV/0!</v>
      </c>
      <c r="D10" s="105"/>
      <c r="E10" s="105"/>
      <c r="F10" s="105"/>
      <c r="G10" s="26" t="e">
        <f>C10*(1+$C$17)</f>
        <v>#DIV/0!</v>
      </c>
      <c r="H10" s="26" t="e">
        <f>G10*(1+$C$17)</f>
        <v>#DIV/0!</v>
      </c>
      <c r="I10" s="26" t="e">
        <f t="shared" ref="I10:K12" si="6">H10*(1+$C$17)</f>
        <v>#DIV/0!</v>
      </c>
      <c r="J10" s="26" t="e">
        <f t="shared" si="6"/>
        <v>#DIV/0!</v>
      </c>
      <c r="K10" s="26" t="e">
        <f t="shared" si="6"/>
        <v>#DIV/0!</v>
      </c>
      <c r="AH10" s="89"/>
      <c r="AI10" s="21"/>
      <c r="AJ10" s="21"/>
      <c r="AK10" s="21"/>
      <c r="AL10" s="21"/>
      <c r="AM10" s="21"/>
      <c r="AN10" s="21"/>
    </row>
    <row r="11" spans="2:40" x14ac:dyDescent="0.35">
      <c r="B11" s="165" t="s">
        <v>126</v>
      </c>
      <c r="C11" s="104"/>
      <c r="D11" s="105"/>
      <c r="E11" s="106" t="s">
        <v>130</v>
      </c>
      <c r="F11" s="105"/>
      <c r="G11" s="26" t="e">
        <f>IF($E11="Yes",G12*G$16,"")</f>
        <v>#DIV/0!</v>
      </c>
      <c r="H11" s="26" t="e">
        <f t="shared" ref="H11:K11" si="7">IF($E11="Yes",H12*H$16,"")</f>
        <v>#DIV/0!</v>
      </c>
      <c r="I11" s="26" t="e">
        <f t="shared" si="7"/>
        <v>#DIV/0!</v>
      </c>
      <c r="J11" s="26" t="e">
        <f t="shared" si="7"/>
        <v>#DIV/0!</v>
      </c>
      <c r="K11" s="26" t="e">
        <f t="shared" si="7"/>
        <v>#DIV/0!</v>
      </c>
      <c r="AH11" s="89" t="s">
        <v>1</v>
      </c>
      <c r="AI11" s="21">
        <f>C20</f>
        <v>0</v>
      </c>
      <c r="AJ11" s="21" t="e">
        <f>G20</f>
        <v>#DIV/0!</v>
      </c>
      <c r="AK11" s="21" t="e">
        <f>H20</f>
        <v>#DIV/0!</v>
      </c>
      <c r="AL11" s="21" t="e">
        <f>I20</f>
        <v>#DIV/0!</v>
      </c>
      <c r="AM11" s="21" t="e">
        <f>J20</f>
        <v>#DIV/0!</v>
      </c>
      <c r="AN11" s="21" t="e">
        <f>K20</f>
        <v>#DIV/0!</v>
      </c>
    </row>
    <row r="12" spans="2:40" x14ac:dyDescent="0.35">
      <c r="B12" s="151" t="s">
        <v>154</v>
      </c>
      <c r="C12" s="152" t="e">
        <f>C11/C16</f>
        <v>#DIV/0!</v>
      </c>
      <c r="D12" s="105"/>
      <c r="E12" s="105"/>
      <c r="F12" s="105"/>
      <c r="G12" s="26" t="e">
        <f>C12*(1+$C$17)</f>
        <v>#DIV/0!</v>
      </c>
      <c r="H12" s="26" t="e">
        <f>G12*(1+$C$17)</f>
        <v>#DIV/0!</v>
      </c>
      <c r="I12" s="26" t="e">
        <f t="shared" si="6"/>
        <v>#DIV/0!</v>
      </c>
      <c r="J12" s="26" t="e">
        <f t="shared" si="6"/>
        <v>#DIV/0!</v>
      </c>
      <c r="K12" s="26" t="e">
        <f t="shared" si="6"/>
        <v>#DIV/0!</v>
      </c>
      <c r="AH12" s="149"/>
      <c r="AI12" s="150"/>
      <c r="AJ12" s="150"/>
      <c r="AK12" s="150"/>
      <c r="AL12" s="150"/>
      <c r="AM12" s="150"/>
      <c r="AN12" s="150"/>
    </row>
    <row r="13" spans="2:40" x14ac:dyDescent="0.35">
      <c r="B13" s="165" t="s">
        <v>127</v>
      </c>
      <c r="C13" s="104"/>
      <c r="D13" s="105"/>
      <c r="E13" s="106" t="s">
        <v>131</v>
      </c>
      <c r="F13" s="105"/>
      <c r="G13" s="26" t="str">
        <f t="shared" ref="G13:K14" si="8">IF($E13="Yes",($C13/$C$16)*G$16,"")</f>
        <v/>
      </c>
      <c r="H13" s="26" t="str">
        <f t="shared" si="8"/>
        <v/>
      </c>
      <c r="I13" s="26" t="str">
        <f t="shared" si="8"/>
        <v/>
      </c>
      <c r="J13" s="26" t="str">
        <f t="shared" si="8"/>
        <v/>
      </c>
      <c r="K13" s="26" t="str">
        <f t="shared" si="8"/>
        <v/>
      </c>
    </row>
    <row r="14" spans="2:40" x14ac:dyDescent="0.35">
      <c r="B14" s="165" t="s">
        <v>128</v>
      </c>
      <c r="C14" s="104"/>
      <c r="D14" s="105"/>
      <c r="E14" s="106" t="s">
        <v>131</v>
      </c>
      <c r="F14" s="105"/>
      <c r="G14" s="26" t="str">
        <f t="shared" si="8"/>
        <v/>
      </c>
      <c r="H14" s="26" t="str">
        <f t="shared" si="8"/>
        <v/>
      </c>
      <c r="I14" s="26" t="str">
        <f t="shared" si="8"/>
        <v/>
      </c>
      <c r="J14" s="26" t="str">
        <f t="shared" si="8"/>
        <v/>
      </c>
      <c r="K14" s="26" t="str">
        <f t="shared" si="8"/>
        <v/>
      </c>
    </row>
    <row r="15" spans="2:40" x14ac:dyDescent="0.35">
      <c r="B15" s="166" t="s">
        <v>2</v>
      </c>
      <c r="C15" s="97" t="e">
        <f>SUM(C9:C14)</f>
        <v>#DIV/0!</v>
      </c>
      <c r="D15" s="99"/>
      <c r="E15" s="99"/>
      <c r="F15" s="99"/>
      <c r="G15" s="15" t="e">
        <f>SUM(G9:G14)</f>
        <v>#DIV/0!</v>
      </c>
      <c r="H15" s="15" t="e">
        <f t="shared" ref="H15:K15" si="9">SUM(H9:H14)</f>
        <v>#DIV/0!</v>
      </c>
      <c r="I15" s="15" t="e">
        <f t="shared" si="9"/>
        <v>#DIV/0!</v>
      </c>
      <c r="J15" s="15" t="e">
        <f t="shared" si="9"/>
        <v>#DIV/0!</v>
      </c>
      <c r="K15" s="15" t="e">
        <f t="shared" si="9"/>
        <v>#DIV/0!</v>
      </c>
    </row>
    <row r="16" spans="2:40" x14ac:dyDescent="0.35">
      <c r="B16" s="167" t="s">
        <v>96</v>
      </c>
      <c r="C16" s="88"/>
      <c r="D16" s="146"/>
      <c r="E16" s="146"/>
      <c r="F16" s="146"/>
      <c r="G16" s="88"/>
      <c r="H16" s="88"/>
      <c r="I16" s="88"/>
      <c r="J16" s="88"/>
      <c r="K16" s="88"/>
    </row>
    <row r="17" spans="2:11" x14ac:dyDescent="0.35">
      <c r="B17" s="167" t="s">
        <v>113</v>
      </c>
      <c r="C17" s="147"/>
      <c r="D17" s="101"/>
      <c r="E17" s="101"/>
      <c r="F17" s="101"/>
      <c r="G17" s="101"/>
      <c r="H17" s="101"/>
      <c r="I17" s="101"/>
      <c r="J17" s="101"/>
      <c r="K17" s="148"/>
    </row>
    <row r="19" spans="2:11" x14ac:dyDescent="0.35">
      <c r="B19" s="91" t="s">
        <v>112</v>
      </c>
      <c r="C19" s="98"/>
      <c r="D19" s="98"/>
      <c r="E19" s="98"/>
      <c r="F19" s="98"/>
      <c r="G19" s="98"/>
      <c r="H19" s="98"/>
      <c r="I19" s="98"/>
      <c r="J19" s="98"/>
      <c r="K19" s="92"/>
    </row>
    <row r="20" spans="2:11" x14ac:dyDescent="0.35">
      <c r="B20" s="166" t="s">
        <v>1</v>
      </c>
      <c r="C20" s="90"/>
      <c r="D20" s="99"/>
      <c r="E20" s="99"/>
      <c r="F20" s="99"/>
      <c r="G20" s="97" t="e">
        <f>G26+G31+G33</f>
        <v>#DIV/0!</v>
      </c>
      <c r="H20" s="97" t="e">
        <f t="shared" ref="H20:K20" si="10">H26+H31+H33</f>
        <v>#DIV/0!</v>
      </c>
      <c r="I20" s="97" t="e">
        <f t="shared" si="10"/>
        <v>#DIV/0!</v>
      </c>
      <c r="J20" s="97" t="e">
        <f t="shared" si="10"/>
        <v>#DIV/0!</v>
      </c>
      <c r="K20" s="97" t="e">
        <f t="shared" si="10"/>
        <v>#DIV/0!</v>
      </c>
    </row>
    <row r="21" spans="2:11" x14ac:dyDescent="0.35">
      <c r="B21" s="44"/>
      <c r="C21" s="8"/>
      <c r="D21" s="8"/>
      <c r="E21" s="8"/>
      <c r="F21" s="8"/>
      <c r="G21" s="8"/>
      <c r="H21" s="8"/>
      <c r="I21" s="8"/>
      <c r="J21" s="8"/>
      <c r="K21" s="43"/>
    </row>
    <row r="22" spans="2:11" x14ac:dyDescent="0.35">
      <c r="B22" s="103" t="s">
        <v>102</v>
      </c>
      <c r="C22" s="83"/>
      <c r="D22" s="8"/>
      <c r="E22" s="8"/>
      <c r="F22" s="8"/>
      <c r="G22" s="8"/>
      <c r="H22" s="8"/>
      <c r="I22" s="8"/>
      <c r="J22" s="8"/>
      <c r="K22" s="43"/>
    </row>
    <row r="23" spans="2:11" x14ac:dyDescent="0.35">
      <c r="B23" s="81" t="s">
        <v>106</v>
      </c>
      <c r="C23" s="85"/>
      <c r="D23" s="8"/>
      <c r="E23" s="8"/>
      <c r="F23" s="8"/>
      <c r="G23" s="8"/>
      <c r="H23" s="8"/>
      <c r="I23" s="8"/>
      <c r="J23" s="8"/>
      <c r="K23" s="43"/>
    </row>
    <row r="24" spans="2:11" x14ac:dyDescent="0.35">
      <c r="B24" s="81" t="s">
        <v>107</v>
      </c>
      <c r="C24" s="85"/>
      <c r="D24" s="8"/>
      <c r="E24" s="8"/>
      <c r="F24" s="8"/>
      <c r="G24" s="8"/>
      <c r="H24" s="8"/>
      <c r="I24" s="8"/>
      <c r="J24" s="8"/>
      <c r="K24" s="43"/>
    </row>
    <row r="25" spans="2:11" x14ac:dyDescent="0.35">
      <c r="B25" s="81" t="s">
        <v>108</v>
      </c>
      <c r="C25" s="14" t="e">
        <f>C26/C16</f>
        <v>#DIV/0!</v>
      </c>
      <c r="D25" s="8"/>
      <c r="E25" s="8"/>
      <c r="F25" s="8"/>
      <c r="G25" s="145" t="e">
        <f>C25*(1+$C$24+$C$23)</f>
        <v>#DIV/0!</v>
      </c>
      <c r="H25" s="145" t="e">
        <f>G25*(1+$C$24+$C$23)</f>
        <v>#DIV/0!</v>
      </c>
      <c r="I25" s="145" t="e">
        <f t="shared" ref="I25:K25" si="11">H25*(1+$C$24+$C$23)</f>
        <v>#DIV/0!</v>
      </c>
      <c r="J25" s="145" t="e">
        <f t="shared" si="11"/>
        <v>#DIV/0!</v>
      </c>
      <c r="K25" s="145" t="e">
        <f t="shared" si="11"/>
        <v>#DIV/0!</v>
      </c>
    </row>
    <row r="26" spans="2:11" x14ac:dyDescent="0.35">
      <c r="B26" s="81" t="s">
        <v>99</v>
      </c>
      <c r="C26" s="14">
        <f>C22*C20</f>
        <v>0</v>
      </c>
      <c r="D26" s="8"/>
      <c r="E26" s="8"/>
      <c r="F26" s="8"/>
      <c r="G26" s="14" t="e">
        <f>(G16*$C$25)*(1+SUM($C$23:$C$24))</f>
        <v>#DIV/0!</v>
      </c>
      <c r="H26" s="14" t="e">
        <f>(H16*$C$25)*(1+SUM($C$23:$C$24))</f>
        <v>#DIV/0!</v>
      </c>
      <c r="I26" s="14" t="e">
        <f>(I16*$C$25)*(1+SUM($C$23:$C$24))</f>
        <v>#DIV/0!</v>
      </c>
      <c r="J26" s="14" t="e">
        <f>(J16*$C$25)*(1+SUM($C$23:$C$24))</f>
        <v>#DIV/0!</v>
      </c>
      <c r="K26" s="14" t="e">
        <f>(K16*$C$25)*(1+SUM($C$23:$C$24))</f>
        <v>#DIV/0!</v>
      </c>
    </row>
    <row r="27" spans="2:11" x14ac:dyDescent="0.35">
      <c r="B27" s="44"/>
      <c r="C27" s="8"/>
      <c r="D27" s="8"/>
      <c r="E27" s="8"/>
      <c r="F27" s="8"/>
      <c r="G27" s="8"/>
      <c r="H27" s="8"/>
      <c r="I27" s="8"/>
      <c r="J27" s="8"/>
      <c r="K27" s="43"/>
    </row>
    <row r="28" spans="2:11" x14ac:dyDescent="0.35">
      <c r="B28" s="103" t="s">
        <v>101</v>
      </c>
      <c r="C28" s="83"/>
      <c r="D28" s="8"/>
      <c r="E28" s="8"/>
      <c r="F28" s="8"/>
      <c r="G28" s="8"/>
      <c r="H28" s="8"/>
      <c r="I28" s="8"/>
      <c r="J28" s="8"/>
      <c r="K28" s="43"/>
    </row>
    <row r="29" spans="2:11" x14ac:dyDescent="0.35">
      <c r="B29" s="81" t="s">
        <v>113</v>
      </c>
      <c r="C29" s="86"/>
      <c r="D29" s="8"/>
      <c r="E29" s="8"/>
      <c r="F29" s="8"/>
      <c r="G29" s="8"/>
      <c r="H29" s="8"/>
      <c r="I29" s="8"/>
      <c r="J29" s="8"/>
      <c r="K29" s="43"/>
    </row>
    <row r="30" spans="2:11" x14ac:dyDescent="0.35">
      <c r="B30" s="81" t="s">
        <v>109</v>
      </c>
      <c r="C30" s="14" t="e">
        <f>C31/C16</f>
        <v>#DIV/0!</v>
      </c>
      <c r="D30" s="8"/>
      <c r="E30" s="8"/>
      <c r="F30" s="8"/>
      <c r="G30" s="145" t="e">
        <f>C30*(1+$C$29)</f>
        <v>#DIV/0!</v>
      </c>
      <c r="H30" s="145" t="e">
        <f>G30*(1+$C$29)</f>
        <v>#DIV/0!</v>
      </c>
      <c r="I30" s="145" t="e">
        <f t="shared" ref="I30:K30" si="12">H30*(1+$C$29)</f>
        <v>#DIV/0!</v>
      </c>
      <c r="J30" s="145" t="e">
        <f t="shared" si="12"/>
        <v>#DIV/0!</v>
      </c>
      <c r="K30" s="145" t="e">
        <f t="shared" si="12"/>
        <v>#DIV/0!</v>
      </c>
    </row>
    <row r="31" spans="2:11" x14ac:dyDescent="0.35">
      <c r="B31" s="81" t="s">
        <v>104</v>
      </c>
      <c r="C31" s="14">
        <f>C28*C20</f>
        <v>0</v>
      </c>
      <c r="D31" s="8"/>
      <c r="E31" s="8"/>
      <c r="F31" s="8"/>
      <c r="G31" s="144" t="e">
        <f>G30*G16</f>
        <v>#DIV/0!</v>
      </c>
      <c r="H31" s="144" t="e">
        <f t="shared" ref="H31:K31" si="13">H30*H16</f>
        <v>#DIV/0!</v>
      </c>
      <c r="I31" s="144" t="e">
        <f t="shared" si="13"/>
        <v>#DIV/0!</v>
      </c>
      <c r="J31" s="144" t="e">
        <f t="shared" si="13"/>
        <v>#DIV/0!</v>
      </c>
      <c r="K31" s="144" t="e">
        <f t="shared" si="13"/>
        <v>#DIV/0!</v>
      </c>
    </row>
    <row r="32" spans="2:11" x14ac:dyDescent="0.35">
      <c r="B32" s="100"/>
      <c r="C32" s="8"/>
      <c r="D32" s="8"/>
      <c r="E32" s="8"/>
      <c r="F32" s="8"/>
      <c r="G32" s="8"/>
      <c r="H32" s="8"/>
      <c r="I32" s="8"/>
      <c r="J32" s="8"/>
      <c r="K32" s="43"/>
    </row>
    <row r="33" spans="2:11" x14ac:dyDescent="0.35">
      <c r="B33" s="103" t="s">
        <v>110</v>
      </c>
      <c r="C33" s="87"/>
      <c r="D33" s="8"/>
      <c r="E33" s="8"/>
      <c r="F33" s="8"/>
      <c r="G33" s="87"/>
      <c r="H33" s="87"/>
      <c r="I33" s="87"/>
      <c r="J33" s="87"/>
      <c r="K33" s="87"/>
    </row>
    <row r="34" spans="2:11" x14ac:dyDescent="0.35">
      <c r="B34" s="100"/>
      <c r="C34" s="8"/>
      <c r="D34" s="8"/>
      <c r="E34" s="8"/>
      <c r="F34" s="8"/>
      <c r="G34" s="8"/>
      <c r="H34" s="8"/>
      <c r="I34" s="8"/>
      <c r="J34" s="8"/>
      <c r="K34" s="43"/>
    </row>
    <row r="35" spans="2:11" x14ac:dyDescent="0.35">
      <c r="B35" s="81" t="s">
        <v>105</v>
      </c>
      <c r="C35" s="84" t="str">
        <f>IF(C28+C22=1, "Yes", "No")</f>
        <v>No</v>
      </c>
      <c r="D35" s="45"/>
      <c r="E35" s="45"/>
      <c r="F35" s="45"/>
      <c r="G35" s="45"/>
      <c r="H35" s="45"/>
      <c r="I35" s="45"/>
      <c r="J35" s="45"/>
      <c r="K35" s="46"/>
    </row>
    <row r="37" spans="2:11" x14ac:dyDescent="0.35">
      <c r="B37" s="91" t="s">
        <v>155</v>
      </c>
      <c r="C37" s="22" t="e">
        <f>C15-C20</f>
        <v>#DIV/0!</v>
      </c>
      <c r="G37" s="22" t="e">
        <f t="shared" ref="G37:K37" si="14">G15-G20</f>
        <v>#DIV/0!</v>
      </c>
      <c r="H37" s="22" t="e">
        <f t="shared" si="14"/>
        <v>#DIV/0!</v>
      </c>
      <c r="I37" s="22" t="e">
        <f t="shared" si="14"/>
        <v>#DIV/0!</v>
      </c>
      <c r="J37" s="22" t="e">
        <f t="shared" si="14"/>
        <v>#DIV/0!</v>
      </c>
      <c r="K37" s="22" t="e">
        <f t="shared" si="14"/>
        <v>#DIV/0!</v>
      </c>
    </row>
  </sheetData>
  <conditionalFormatting sqref="C35">
    <cfRule type="cellIs" dxfId="26" priority="10" operator="equal">
      <formula>"No"</formula>
    </cfRule>
    <cfRule type="cellIs" dxfId="25" priority="11" operator="equal">
      <formula>"Yes"</formula>
    </cfRule>
  </conditionalFormatting>
  <conditionalFormatting sqref="G9:K9">
    <cfRule type="expression" dxfId="24" priority="9">
      <formula>$E$9="No"</formula>
    </cfRule>
  </conditionalFormatting>
  <conditionalFormatting sqref="G11:K12">
    <cfRule type="expression" dxfId="23" priority="8">
      <formula>$E$11="No"</formula>
    </cfRule>
  </conditionalFormatting>
  <conditionalFormatting sqref="G13:K13">
    <cfRule type="expression" dxfId="22" priority="7">
      <formula>$E$13="No"</formula>
    </cfRule>
  </conditionalFormatting>
  <conditionalFormatting sqref="G14:K14">
    <cfRule type="expression" dxfId="21" priority="6">
      <formula>$E$14="No"</formula>
    </cfRule>
  </conditionalFormatting>
  <conditionalFormatting sqref="G10:K10">
    <cfRule type="expression" dxfId="20" priority="5">
      <formula>$E$11="No"</formula>
    </cfRule>
  </conditionalFormatting>
  <conditionalFormatting sqref="G37:K37">
    <cfRule type="cellIs" dxfId="19" priority="4" operator="greaterThan">
      <formula>0</formula>
    </cfRule>
    <cfRule type="cellIs" dxfId="18" priority="3" operator="lessThan">
      <formula>0</formula>
    </cfRule>
  </conditionalFormatting>
  <conditionalFormatting sqref="C37">
    <cfRule type="cellIs" dxfId="17" priority="2" operator="greaterThan">
      <formula>0</formula>
    </cfRule>
    <cfRule type="cellIs" dxfId="16" priority="1" operator="lessThan">
      <formula>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Sheet1!$E$2:$E$3</xm:f>
          </x14:formula1>
          <xm:sqref>E9 E11 E13:E14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85085"/>
  </sheetPr>
  <dimension ref="B5:O32"/>
  <sheetViews>
    <sheetView showGridLines="0" topLeftCell="A13" zoomScale="90" zoomScaleNormal="90" workbookViewId="0">
      <selection activeCell="G24" sqref="G24"/>
    </sheetView>
  </sheetViews>
  <sheetFormatPr defaultRowHeight="14.5" x14ac:dyDescent="0.35"/>
  <cols>
    <col min="1" max="1" width="2.81640625" customWidth="1"/>
    <col min="2" max="2" width="28.81640625" customWidth="1"/>
    <col min="3" max="5" width="19.453125" customWidth="1"/>
    <col min="6" max="6" width="4.453125" customWidth="1"/>
    <col min="7" max="7" width="21.7265625" customWidth="1"/>
    <col min="8" max="8" width="3.7265625" customWidth="1"/>
    <col min="9" max="9" width="27.26953125" bestFit="1" customWidth="1"/>
    <col min="10" max="14" width="19" customWidth="1"/>
    <col min="15" max="15" width="4.453125" customWidth="1"/>
  </cols>
  <sheetData>
    <row r="5" spans="2:15" ht="129.75" customHeight="1" x14ac:dyDescent="0.35"/>
    <row r="8" spans="2:15" ht="30.75" customHeight="1" x14ac:dyDescent="0.35"/>
    <row r="9" spans="2:15" ht="26.25" customHeight="1" thickBot="1" x14ac:dyDescent="0.4">
      <c r="H9" s="107"/>
      <c r="I9" s="107"/>
      <c r="J9" s="107"/>
      <c r="K9" s="107"/>
      <c r="L9" s="107"/>
      <c r="M9" s="107"/>
      <c r="N9" s="107"/>
      <c r="O9" s="107"/>
    </row>
    <row r="10" spans="2:15" ht="26.25" customHeight="1" x14ac:dyDescent="0.35">
      <c r="B10" s="120" t="s">
        <v>44</v>
      </c>
      <c r="C10" s="121"/>
      <c r="D10" s="121"/>
      <c r="E10" s="122"/>
      <c r="F10" s="8"/>
      <c r="G10" s="115" t="s">
        <v>134</v>
      </c>
      <c r="I10" s="192" t="s">
        <v>46</v>
      </c>
      <c r="J10" s="195"/>
      <c r="K10" s="195"/>
      <c r="L10" s="195"/>
      <c r="M10" s="195"/>
      <c r="N10" s="195"/>
      <c r="O10" s="196"/>
    </row>
    <row r="11" spans="2:15" x14ac:dyDescent="0.35">
      <c r="B11" s="123"/>
      <c r="C11" s="9" t="s">
        <v>4</v>
      </c>
      <c r="D11" s="9"/>
      <c r="E11" s="124"/>
      <c r="F11" s="3"/>
      <c r="G11" s="116"/>
      <c r="I11" s="193"/>
      <c r="J11" s="18" t="s">
        <v>5</v>
      </c>
      <c r="K11" s="19"/>
      <c r="L11" s="19"/>
      <c r="M11" s="19"/>
      <c r="N11" s="20"/>
      <c r="O11" s="197"/>
    </row>
    <row r="12" spans="2:15" ht="43.5" x14ac:dyDescent="0.35">
      <c r="B12" s="187" t="s">
        <v>0</v>
      </c>
      <c r="C12" s="141">
        <f t="shared" ref="C12" si="0">D12-1</f>
        <v>2019</v>
      </c>
      <c r="D12" s="141">
        <f>E12-1</f>
        <v>2020</v>
      </c>
      <c r="E12" s="142">
        <f>Instructions!$N$5</f>
        <v>2021</v>
      </c>
      <c r="F12" s="8"/>
      <c r="G12" s="188" t="s">
        <v>129</v>
      </c>
      <c r="I12" s="194"/>
      <c r="J12" s="186">
        <f>E12+1</f>
        <v>2022</v>
      </c>
      <c r="K12" s="186">
        <f>J12+1</f>
        <v>2023</v>
      </c>
      <c r="L12" s="186">
        <f t="shared" ref="L12:N12" si="1">K12+1</f>
        <v>2024</v>
      </c>
      <c r="M12" s="186">
        <f t="shared" si="1"/>
        <v>2025</v>
      </c>
      <c r="N12" s="186">
        <f t="shared" si="1"/>
        <v>2026</v>
      </c>
      <c r="O12" s="197"/>
    </row>
    <row r="13" spans="2:15" x14ac:dyDescent="0.35">
      <c r="B13" s="108" t="str">
        <f>"-Local"</f>
        <v>-Local</v>
      </c>
      <c r="C13" s="7"/>
      <c r="D13" s="7"/>
      <c r="E13" s="7"/>
      <c r="F13" s="8"/>
      <c r="G13" s="117" t="s">
        <v>130</v>
      </c>
      <c r="I13" s="108" t="str">
        <f>"-Local"</f>
        <v>-Local</v>
      </c>
      <c r="J13" s="7" t="e">
        <f>IF($G13="Yes", AVERAGE(($E13/$E$28), ($D13/$D$28), ($C13/$C$28))*J$28, "")</f>
        <v>#DIV/0!</v>
      </c>
      <c r="K13" s="7" t="e">
        <f t="shared" ref="K13:N15" si="2">IF($G13="Yes", AVERAGE(($E13/$E$28), ($D13/$D$28), ($C13/$C$28))*K$28, "")</f>
        <v>#DIV/0!</v>
      </c>
      <c r="L13" s="7" t="e">
        <f t="shared" si="2"/>
        <v>#DIV/0!</v>
      </c>
      <c r="M13" s="7" t="e">
        <f t="shared" si="2"/>
        <v>#DIV/0!</v>
      </c>
      <c r="N13" s="7" t="e">
        <f t="shared" si="2"/>
        <v>#DIV/0!</v>
      </c>
      <c r="O13" s="197"/>
    </row>
    <row r="14" spans="2:15" x14ac:dyDescent="0.35">
      <c r="B14" s="108" t="str">
        <f>"-State"</f>
        <v>-State</v>
      </c>
      <c r="C14" s="7"/>
      <c r="D14" s="7"/>
      <c r="E14" s="7"/>
      <c r="F14" s="8"/>
      <c r="G14" s="117" t="s">
        <v>130</v>
      </c>
      <c r="I14" s="108" t="str">
        <f>"-State"</f>
        <v>-State</v>
      </c>
      <c r="J14" s="7" t="e">
        <f>IF($G14="Yes", AVERAGE(($E14/$E$28), ($D14/$D$28), ($C14/$C$28))*J$28, "")</f>
        <v>#DIV/0!</v>
      </c>
      <c r="K14" s="7" t="e">
        <f t="shared" si="2"/>
        <v>#DIV/0!</v>
      </c>
      <c r="L14" s="7" t="e">
        <f t="shared" si="2"/>
        <v>#DIV/0!</v>
      </c>
      <c r="M14" s="7" t="e">
        <f t="shared" si="2"/>
        <v>#DIV/0!</v>
      </c>
      <c r="N14" s="7" t="e">
        <f t="shared" si="2"/>
        <v>#DIV/0!</v>
      </c>
      <c r="O14" s="197"/>
    </row>
    <row r="15" spans="2:15" x14ac:dyDescent="0.35">
      <c r="B15" s="108" t="str">
        <f>"-Federal"</f>
        <v>-Federal</v>
      </c>
      <c r="C15" s="7"/>
      <c r="D15" s="7"/>
      <c r="E15" s="7"/>
      <c r="F15" s="8"/>
      <c r="G15" s="117" t="s">
        <v>130</v>
      </c>
      <c r="I15" s="108" t="str">
        <f>"-Federal"</f>
        <v>-Federal</v>
      </c>
      <c r="J15" s="7" t="e">
        <f>IF($G15="Yes", AVERAGE(($E15/$E$28), ($D15/$D$28), ($C15/$C$28))*J$28, "")</f>
        <v>#DIV/0!</v>
      </c>
      <c r="K15" s="7" t="e">
        <f t="shared" si="2"/>
        <v>#DIV/0!</v>
      </c>
      <c r="L15" s="7" t="e">
        <f t="shared" si="2"/>
        <v>#DIV/0!</v>
      </c>
      <c r="M15" s="7" t="e">
        <f t="shared" si="2"/>
        <v>#DIV/0!</v>
      </c>
      <c r="N15" s="7" t="e">
        <f t="shared" si="2"/>
        <v>#DIV/0!</v>
      </c>
      <c r="O15" s="197"/>
    </row>
    <row r="16" spans="2:15" x14ac:dyDescent="0.35">
      <c r="B16" s="109" t="s">
        <v>2</v>
      </c>
      <c r="C16" s="14">
        <f t="shared" ref="C16:E16" si="3">SUM(C13:C15)</f>
        <v>0</v>
      </c>
      <c r="D16" s="14">
        <f t="shared" si="3"/>
        <v>0</v>
      </c>
      <c r="E16" s="74">
        <f t="shared" si="3"/>
        <v>0</v>
      </c>
      <c r="F16" s="8"/>
      <c r="G16" s="118"/>
      <c r="I16" s="109" t="s">
        <v>2</v>
      </c>
      <c r="J16" s="14" t="e">
        <f>SUM(J13:J15)</f>
        <v>#DIV/0!</v>
      </c>
      <c r="K16" s="14" t="e">
        <f t="shared" ref="K16:N16" si="4">SUM(K13:K15)</f>
        <v>#DIV/0!</v>
      </c>
      <c r="L16" s="14" t="e">
        <f t="shared" si="4"/>
        <v>#DIV/0!</v>
      </c>
      <c r="M16" s="14" t="e">
        <f t="shared" si="4"/>
        <v>#DIV/0!</v>
      </c>
      <c r="N16" s="14" t="e">
        <f t="shared" si="4"/>
        <v>#DIV/0!</v>
      </c>
      <c r="O16" s="197"/>
    </row>
    <row r="17" spans="2:15" x14ac:dyDescent="0.35">
      <c r="B17" s="126" t="s">
        <v>30</v>
      </c>
      <c r="C17" s="7"/>
      <c r="D17" s="7"/>
      <c r="E17" s="125"/>
      <c r="F17" s="8"/>
      <c r="G17" s="117" t="s">
        <v>130</v>
      </c>
      <c r="I17" s="111" t="s">
        <v>30</v>
      </c>
      <c r="J17" s="7" t="e">
        <f>IF($G17="Yes", AVERAGE(($E17/$E$29), ($D17/$D$29), ($C17/$C$29))*J$29, "")</f>
        <v>#DIV/0!</v>
      </c>
      <c r="K17" s="7" t="e">
        <f t="shared" ref="K17:N17" si="5">IF($G17="Yes", AVERAGE(($E17/$E$29), ($D17/$D$29), ($C17/$C$29))*K$29, "")</f>
        <v>#DIV/0!</v>
      </c>
      <c r="L17" s="7" t="e">
        <f t="shared" si="5"/>
        <v>#DIV/0!</v>
      </c>
      <c r="M17" s="7" t="e">
        <f t="shared" si="5"/>
        <v>#DIV/0!</v>
      </c>
      <c r="N17" s="7" t="e">
        <f t="shared" si="5"/>
        <v>#DIV/0!</v>
      </c>
      <c r="O17" s="197"/>
    </row>
    <row r="18" spans="2:15" x14ac:dyDescent="0.35">
      <c r="B18" s="127" t="s">
        <v>17</v>
      </c>
      <c r="C18" s="26">
        <f t="shared" ref="C18:E18" si="6">C16-C17</f>
        <v>0</v>
      </c>
      <c r="D18" s="26">
        <f t="shared" si="6"/>
        <v>0</v>
      </c>
      <c r="E18" s="128">
        <f t="shared" si="6"/>
        <v>0</v>
      </c>
      <c r="F18" s="8"/>
      <c r="G18" s="118"/>
      <c r="I18" s="112" t="s">
        <v>17</v>
      </c>
      <c r="J18" s="26" t="e">
        <f>J16-J17</f>
        <v>#DIV/0!</v>
      </c>
      <c r="K18" s="26" t="e">
        <f t="shared" ref="K18:N18" si="7">K16-K17</f>
        <v>#DIV/0!</v>
      </c>
      <c r="L18" s="26" t="e">
        <f t="shared" si="7"/>
        <v>#DIV/0!</v>
      </c>
      <c r="M18" s="26" t="e">
        <f t="shared" si="7"/>
        <v>#DIV/0!</v>
      </c>
      <c r="N18" s="26" t="e">
        <f t="shared" si="7"/>
        <v>#DIV/0!</v>
      </c>
      <c r="O18" s="197"/>
    </row>
    <row r="19" spans="2:15" x14ac:dyDescent="0.35">
      <c r="B19" s="126" t="s">
        <v>18</v>
      </c>
      <c r="C19" s="7"/>
      <c r="D19" s="7"/>
      <c r="E19" s="7"/>
      <c r="F19" s="8"/>
      <c r="G19" s="117" t="s">
        <v>130</v>
      </c>
      <c r="I19" s="111" t="s">
        <v>18</v>
      </c>
      <c r="J19" s="7" t="e">
        <f>IF($G19="Yes", AVERAGE(($E19/$E$30), ($D19/$D$30), ($C19/$C$30))*J$30, "")</f>
        <v>#DIV/0!</v>
      </c>
      <c r="K19" s="7" t="e">
        <f t="shared" ref="K19:N19" si="8">IF($G19="Yes", AVERAGE(($E19/$E$30), ($D19/$D$30), ($C19/$C$30))*K$30, "")</f>
        <v>#DIV/0!</v>
      </c>
      <c r="L19" s="7" t="e">
        <f t="shared" si="8"/>
        <v>#DIV/0!</v>
      </c>
      <c r="M19" s="7" t="e">
        <f t="shared" si="8"/>
        <v>#DIV/0!</v>
      </c>
      <c r="N19" s="7" t="e">
        <f t="shared" si="8"/>
        <v>#DIV/0!</v>
      </c>
      <c r="O19" s="197"/>
    </row>
    <row r="20" spans="2:15" x14ac:dyDescent="0.35">
      <c r="B20" s="129" t="s">
        <v>3</v>
      </c>
      <c r="C20" s="15">
        <f t="shared" ref="C20:E20" si="9">C18+C19</f>
        <v>0</v>
      </c>
      <c r="D20" s="15">
        <f t="shared" si="9"/>
        <v>0</v>
      </c>
      <c r="E20" s="130">
        <f t="shared" si="9"/>
        <v>0</v>
      </c>
      <c r="F20" s="8"/>
      <c r="G20" s="118"/>
      <c r="I20" s="113" t="s">
        <v>3</v>
      </c>
      <c r="J20" s="15" t="e">
        <f>SUM(J18:J19)</f>
        <v>#DIV/0!</v>
      </c>
      <c r="K20" s="15" t="e">
        <f t="shared" ref="K20:N20" si="10">SUM(K18:K19)</f>
        <v>#DIV/0!</v>
      </c>
      <c r="L20" s="15" t="e">
        <f t="shared" si="10"/>
        <v>#DIV/0!</v>
      </c>
      <c r="M20" s="15" t="e">
        <f t="shared" si="10"/>
        <v>#DIV/0!</v>
      </c>
      <c r="N20" s="15" t="e">
        <f t="shared" si="10"/>
        <v>#DIV/0!</v>
      </c>
      <c r="O20" s="197"/>
    </row>
    <row r="21" spans="2:15" ht="26.25" customHeight="1" thickBot="1" x14ac:dyDescent="0.4">
      <c r="B21" s="131"/>
      <c r="C21" s="132"/>
      <c r="D21" s="132"/>
      <c r="E21" s="133"/>
      <c r="F21" s="8"/>
      <c r="G21" s="119"/>
      <c r="I21" s="189"/>
      <c r="J21" s="190"/>
      <c r="K21" s="190"/>
      <c r="L21" s="190"/>
      <c r="M21" s="190"/>
      <c r="N21" s="190"/>
      <c r="O21" s="191"/>
    </row>
    <row r="22" spans="2:15" ht="15" thickBot="1" x14ac:dyDescent="0.4">
      <c r="H22" s="107"/>
      <c r="I22" s="107"/>
      <c r="J22" s="107"/>
      <c r="K22" s="107"/>
      <c r="L22" s="107"/>
      <c r="M22" s="107"/>
      <c r="N22" s="107"/>
      <c r="O22" s="107"/>
    </row>
    <row r="23" spans="2:15" x14ac:dyDescent="0.35">
      <c r="B23" s="120" t="s">
        <v>45</v>
      </c>
      <c r="C23" s="121"/>
      <c r="D23" s="121"/>
      <c r="E23" s="121"/>
      <c r="F23" s="121"/>
      <c r="G23" s="121"/>
      <c r="H23" s="121"/>
      <c r="I23" s="121"/>
      <c r="J23" s="121"/>
      <c r="K23" s="121"/>
      <c r="L23" s="121"/>
      <c r="M23" s="121"/>
      <c r="N23" s="121"/>
      <c r="O23" s="122"/>
    </row>
    <row r="24" spans="2:15" ht="40.5" customHeight="1" x14ac:dyDescent="0.35">
      <c r="B24" s="134"/>
      <c r="C24" s="8"/>
      <c r="D24" s="8"/>
      <c r="E24" s="8"/>
      <c r="F24" s="8"/>
      <c r="G24" s="8"/>
      <c r="H24" s="8"/>
      <c r="I24" s="8"/>
      <c r="J24" s="8"/>
      <c r="K24" s="8"/>
      <c r="L24" s="8"/>
      <c r="M24" s="8"/>
      <c r="N24" s="8"/>
      <c r="O24" s="135"/>
    </row>
    <row r="25" spans="2:15" x14ac:dyDescent="0.35">
      <c r="B25" s="136"/>
      <c r="C25" s="8"/>
      <c r="D25" s="8"/>
      <c r="E25" s="8"/>
      <c r="F25" s="8"/>
      <c r="G25" s="8"/>
      <c r="H25" s="8"/>
      <c r="I25" s="8"/>
      <c r="J25" s="8"/>
      <c r="K25" s="8"/>
      <c r="L25" s="8"/>
      <c r="M25" s="8"/>
      <c r="N25" s="8"/>
      <c r="O25" s="135"/>
    </row>
    <row r="26" spans="2:15" x14ac:dyDescent="0.35">
      <c r="B26" s="136"/>
      <c r="C26" s="4" t="s">
        <v>4</v>
      </c>
      <c r="D26" s="5"/>
      <c r="E26" s="6"/>
      <c r="F26" s="3"/>
      <c r="G26" s="3"/>
      <c r="H26" s="3"/>
      <c r="I26" s="8"/>
      <c r="J26" s="17" t="s">
        <v>5</v>
      </c>
      <c r="K26" s="17"/>
      <c r="L26" s="17"/>
      <c r="M26" s="17"/>
      <c r="N26" s="20"/>
      <c r="O26" s="135"/>
    </row>
    <row r="27" spans="2:15" x14ac:dyDescent="0.35">
      <c r="B27" s="187" t="s">
        <v>6</v>
      </c>
      <c r="C27" s="2">
        <f t="shared" ref="C27" si="11">D27-1</f>
        <v>2019</v>
      </c>
      <c r="D27" s="2">
        <f>E27-1</f>
        <v>2020</v>
      </c>
      <c r="E27" s="2">
        <f>Instructions!$N$5</f>
        <v>2021</v>
      </c>
      <c r="F27" s="8"/>
      <c r="G27" s="188" t="s">
        <v>33</v>
      </c>
      <c r="H27" s="8"/>
      <c r="I27" s="8"/>
      <c r="J27" s="186">
        <f>J12</f>
        <v>2022</v>
      </c>
      <c r="K27" s="186">
        <f>K12</f>
        <v>2023</v>
      </c>
      <c r="L27" s="186">
        <f>L12</f>
        <v>2024</v>
      </c>
      <c r="M27" s="186">
        <f>M12</f>
        <v>2025</v>
      </c>
      <c r="N27" s="186">
        <f>N12</f>
        <v>2026</v>
      </c>
      <c r="O27" s="135"/>
    </row>
    <row r="28" spans="2:15" x14ac:dyDescent="0.35">
      <c r="B28" s="123" t="s">
        <v>132</v>
      </c>
      <c r="C28" s="11"/>
      <c r="D28" s="11"/>
      <c r="E28" s="11"/>
      <c r="F28" s="8"/>
      <c r="G28" s="12"/>
      <c r="H28" s="8"/>
      <c r="I28" s="8"/>
      <c r="J28" s="110">
        <f>SUM(J29:J30)</f>
        <v>0</v>
      </c>
      <c r="K28" s="110">
        <f t="shared" ref="K28:N28" si="12">SUM(K29:K30)</f>
        <v>0</v>
      </c>
      <c r="L28" s="110">
        <f t="shared" si="12"/>
        <v>0</v>
      </c>
      <c r="M28" s="110">
        <f t="shared" si="12"/>
        <v>0</v>
      </c>
      <c r="N28" s="110">
        <f t="shared" si="12"/>
        <v>0</v>
      </c>
      <c r="O28" s="135"/>
    </row>
    <row r="29" spans="2:15" x14ac:dyDescent="0.35">
      <c r="B29" s="123" t="s">
        <v>7</v>
      </c>
      <c r="C29" s="11"/>
      <c r="D29" s="11"/>
      <c r="E29" s="11"/>
      <c r="F29" s="8"/>
      <c r="G29" s="24" t="str">
        <f>IFERROR(RATE(2,,-C29,E29), "Error")</f>
        <v>Error</v>
      </c>
      <c r="H29" s="8"/>
      <c r="I29" s="8"/>
      <c r="J29" s="182" t="str">
        <f>IFERROR((1+$G29)*E29,"")</f>
        <v/>
      </c>
      <c r="K29" s="182" t="str">
        <f>IFERROR((1+$G29)*J29, "")</f>
        <v/>
      </c>
      <c r="L29" s="182" t="str">
        <f t="shared" ref="L29:N29" si="13">IFERROR((1+$G29)*K29, "")</f>
        <v/>
      </c>
      <c r="M29" s="182" t="str">
        <f t="shared" si="13"/>
        <v/>
      </c>
      <c r="N29" s="182" t="str">
        <f t="shared" si="13"/>
        <v/>
      </c>
      <c r="O29" s="135"/>
    </row>
    <row r="30" spans="2:15" x14ac:dyDescent="0.35">
      <c r="B30" s="137" t="s">
        <v>133</v>
      </c>
      <c r="C30" s="114">
        <f t="shared" ref="C30:E30" si="14">C28-C29</f>
        <v>0</v>
      </c>
      <c r="D30" s="114">
        <f t="shared" si="14"/>
        <v>0</v>
      </c>
      <c r="E30" s="114">
        <f t="shared" si="14"/>
        <v>0</v>
      </c>
      <c r="F30" s="8"/>
      <c r="G30" s="24" t="str">
        <f>IFERROR(RATE(2,,-C30,E30), "Error")</f>
        <v>Error</v>
      </c>
      <c r="H30" s="8"/>
      <c r="I30" s="8"/>
      <c r="J30" s="182" t="str">
        <f>IFERROR((1+$G30)*E30,"")</f>
        <v/>
      </c>
      <c r="K30" s="182" t="str">
        <f t="shared" ref="K30:N30" si="15">IFERROR((1+$G30)*J30, "")</f>
        <v/>
      </c>
      <c r="L30" s="182" t="str">
        <f t="shared" si="15"/>
        <v/>
      </c>
      <c r="M30" s="182" t="str">
        <f t="shared" si="15"/>
        <v/>
      </c>
      <c r="N30" s="182" t="str">
        <f t="shared" si="15"/>
        <v/>
      </c>
      <c r="O30" s="135"/>
    </row>
    <row r="31" spans="2:15" ht="15" thickBot="1" x14ac:dyDescent="0.4">
      <c r="B31" s="131"/>
      <c r="C31" s="132"/>
      <c r="D31" s="132"/>
      <c r="E31" s="132"/>
      <c r="F31" s="132"/>
      <c r="G31" s="132"/>
      <c r="H31" s="132"/>
      <c r="I31" s="132"/>
      <c r="J31" s="132"/>
      <c r="K31" s="132"/>
      <c r="L31" s="132"/>
      <c r="M31" s="132"/>
      <c r="N31" s="132"/>
      <c r="O31" s="133"/>
    </row>
    <row r="32" spans="2:15" x14ac:dyDescent="0.35">
      <c r="B32" s="8"/>
      <c r="C32" s="8"/>
      <c r="D32" s="8"/>
      <c r="E32" s="8"/>
      <c r="F32" s="8"/>
      <c r="G32" s="8"/>
      <c r="H32" s="8"/>
      <c r="I32" s="8"/>
      <c r="J32" s="8"/>
      <c r="K32" s="8"/>
      <c r="L32" s="8"/>
      <c r="M32" s="8"/>
      <c r="N32" s="8"/>
      <c r="O32" s="8"/>
    </row>
  </sheetData>
  <conditionalFormatting sqref="J13:N13">
    <cfRule type="expression" dxfId="15" priority="8">
      <formula>$G$13="Yes"</formula>
    </cfRule>
  </conditionalFormatting>
  <conditionalFormatting sqref="J14:N14">
    <cfRule type="expression" dxfId="14" priority="7">
      <formula>$G$14="Yes"</formula>
    </cfRule>
  </conditionalFormatting>
  <conditionalFormatting sqref="J15:N15">
    <cfRule type="expression" dxfId="13" priority="6">
      <formula>$G$15="Yes"</formula>
    </cfRule>
  </conditionalFormatting>
  <conditionalFormatting sqref="J19:N19">
    <cfRule type="expression" dxfId="12" priority="3">
      <formula>$G$19="Yes"</formula>
    </cfRule>
  </conditionalFormatting>
  <conditionalFormatting sqref="J17:N17">
    <cfRule type="expression" dxfId="11" priority="1">
      <formula>$G$17="Yes"</formula>
    </cfRule>
    <cfRule type="expression" dxfId="10" priority="2">
      <formula>$G$15="Yes"</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Button 9">
              <controlPr defaultSize="0" print="0" autoFill="0" autoPict="0" macro="[0]!EnrollmentCagr">
                <anchor moveWithCells="1" sizeWithCells="1">
                  <from>
                    <xdr:col>8</xdr:col>
                    <xdr:colOff>50800</xdr:colOff>
                    <xdr:row>24</xdr:row>
                    <xdr:rowOff>0</xdr:rowOff>
                  </from>
                  <to>
                    <xdr:col>8</xdr:col>
                    <xdr:colOff>1543050</xdr:colOff>
                    <xdr:row>27</xdr:row>
                    <xdr:rowOff>19050</xdr:rowOff>
                  </to>
                </anchor>
              </controlPr>
            </control>
          </mc:Choice>
        </mc:AlternateContent>
        <mc:AlternateContent xmlns:mc="http://schemas.openxmlformats.org/markup-compatibility/2006">
          <mc:Choice Requires="x14">
            <control shapeId="1034" r:id="rId5" name="Button 10">
              <controlPr defaultSize="0" print="0" autoFill="0" autoPict="0" macro="[0]!EnrollmentInput">
                <anchor moveWithCells="1" sizeWithCells="1">
                  <from>
                    <xdr:col>8</xdr:col>
                    <xdr:colOff>50800</xdr:colOff>
                    <xdr:row>27</xdr:row>
                    <xdr:rowOff>107950</xdr:rowOff>
                  </from>
                  <to>
                    <xdr:col>8</xdr:col>
                    <xdr:colOff>1562100</xdr:colOff>
                    <xdr:row>30</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Sheet1!$E$2:$E$3</xm:f>
          </x14:formula1>
          <xm:sqref>G13:G15 G19 G17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85085"/>
  </sheetPr>
  <dimension ref="A1:AJ1003"/>
  <sheetViews>
    <sheetView showGridLines="0" topLeftCell="B1" zoomScale="90" zoomScaleNormal="90" workbookViewId="0">
      <selection activeCell="E20" sqref="E20"/>
    </sheetView>
  </sheetViews>
  <sheetFormatPr defaultColWidth="9.1796875" defaultRowHeight="14.5" x14ac:dyDescent="0.35"/>
  <cols>
    <col min="1" max="1" width="6.1796875" hidden="1" customWidth="1"/>
    <col min="2" max="2" width="4" customWidth="1"/>
    <col min="3" max="4" width="27.81640625" customWidth="1"/>
    <col min="5" max="7" width="15.81640625" customWidth="1"/>
    <col min="8" max="8" width="4.7265625" customWidth="1"/>
    <col min="9" max="9" width="15.453125" bestFit="1" customWidth="1"/>
    <col min="10" max="10" width="5.453125" customWidth="1"/>
    <col min="11" max="15" width="15.54296875" customWidth="1"/>
    <col min="16" max="16" width="7.1796875" customWidth="1"/>
    <col min="17" max="21" width="15.54296875" customWidth="1"/>
    <col min="22" max="22" width="7.1796875" customWidth="1"/>
    <col min="23" max="27" width="14.453125" customWidth="1"/>
    <col min="28" max="28" width="6.26953125" customWidth="1"/>
    <col min="29" max="29" width="17.54296875" customWidth="1"/>
    <col min="30" max="30" width="6" customWidth="1"/>
    <col min="31" max="35" width="14.26953125" customWidth="1"/>
    <col min="36" max="36" width="8.7265625" customWidth="1"/>
    <col min="37" max="16384" width="9.1796875" style="71"/>
  </cols>
  <sheetData>
    <row r="1" spans="3:35" customFormat="1" x14ac:dyDescent="0.35"/>
    <row r="2" spans="3:35" customFormat="1" x14ac:dyDescent="0.35"/>
    <row r="3" spans="3:35" customFormat="1" x14ac:dyDescent="0.35"/>
    <row r="4" spans="3:35" customFormat="1" x14ac:dyDescent="0.35"/>
    <row r="5" spans="3:35" customFormat="1" x14ac:dyDescent="0.35"/>
    <row r="6" spans="3:35" customFormat="1" ht="69" customHeight="1" x14ac:dyDescent="0.35"/>
    <row r="7" spans="3:35" customFormat="1" x14ac:dyDescent="0.35"/>
    <row r="8" spans="3:35" customFormat="1" ht="35.25" customHeight="1" x14ac:dyDescent="0.35"/>
    <row r="9" spans="3:35" customFormat="1" x14ac:dyDescent="0.35"/>
    <row r="10" spans="3:35" customFormat="1" x14ac:dyDescent="0.35">
      <c r="K10" s="199" t="s">
        <v>145</v>
      </c>
      <c r="L10" s="199"/>
      <c r="M10" s="199"/>
      <c r="N10" s="199"/>
      <c r="O10" s="199"/>
      <c r="Q10" s="199" t="s">
        <v>147</v>
      </c>
      <c r="R10" s="199"/>
      <c r="S10" s="199"/>
      <c r="T10" s="199"/>
      <c r="U10" s="199"/>
      <c r="W10" s="199" t="s">
        <v>148</v>
      </c>
      <c r="X10" s="199"/>
      <c r="Y10" s="199"/>
      <c r="Z10" s="199"/>
      <c r="AA10" s="199"/>
    </row>
    <row r="11" spans="3:35" customFormat="1" x14ac:dyDescent="0.35">
      <c r="E11" s="4" t="s">
        <v>4</v>
      </c>
      <c r="F11" s="5"/>
      <c r="G11" s="6"/>
      <c r="H11" s="3"/>
      <c r="I11" s="3"/>
      <c r="J11" s="3"/>
      <c r="K11" s="17" t="s">
        <v>146</v>
      </c>
      <c r="L11" s="17"/>
      <c r="M11" s="17"/>
      <c r="N11" s="17"/>
      <c r="O11" s="20"/>
      <c r="Q11" s="17" t="s">
        <v>149</v>
      </c>
      <c r="R11" s="17"/>
      <c r="S11" s="17"/>
      <c r="T11" s="17"/>
      <c r="U11" s="20"/>
      <c r="W11" s="17" t="s">
        <v>150</v>
      </c>
      <c r="X11" s="17"/>
      <c r="Y11" s="17"/>
      <c r="Z11" s="17"/>
      <c r="AA11" s="20"/>
      <c r="AE11" s="179" t="s">
        <v>35</v>
      </c>
      <c r="AF11" s="179"/>
      <c r="AG11" s="179"/>
      <c r="AH11" s="179"/>
      <c r="AI11" s="180"/>
    </row>
    <row r="12" spans="3:35" customFormat="1" x14ac:dyDescent="0.35">
      <c r="C12" s="8"/>
      <c r="D12" s="8"/>
      <c r="E12" s="2">
        <f t="shared" ref="E12" si="0">F12-1</f>
        <v>2019</v>
      </c>
      <c r="F12" s="2">
        <f>G12-1</f>
        <v>2020</v>
      </c>
      <c r="G12" s="2">
        <f>Instructions!$N$5</f>
        <v>2021</v>
      </c>
      <c r="H12" s="8"/>
      <c r="I12" s="8"/>
      <c r="J12" s="8"/>
      <c r="K12" s="168">
        <f>G12+1</f>
        <v>2022</v>
      </c>
      <c r="L12" s="168">
        <f>K12+1</f>
        <v>2023</v>
      </c>
      <c r="M12" s="168">
        <f t="shared" ref="M12:O12" si="1">L12+1</f>
        <v>2024</v>
      </c>
      <c r="N12" s="168">
        <f t="shared" si="1"/>
        <v>2025</v>
      </c>
      <c r="O12" s="168">
        <f t="shared" si="1"/>
        <v>2026</v>
      </c>
      <c r="Q12" s="168">
        <f>G12+1</f>
        <v>2022</v>
      </c>
      <c r="R12" s="168">
        <f>Q12+1</f>
        <v>2023</v>
      </c>
      <c r="S12" s="168">
        <f t="shared" ref="S12" si="2">R12+1</f>
        <v>2024</v>
      </c>
      <c r="T12" s="168">
        <f t="shared" ref="T12" si="3">S12+1</f>
        <v>2025</v>
      </c>
      <c r="U12" s="168">
        <f t="shared" ref="U12" si="4">T12+1</f>
        <v>2026</v>
      </c>
      <c r="W12" s="168">
        <f>K12</f>
        <v>2022</v>
      </c>
      <c r="X12" s="168">
        <f>L12</f>
        <v>2023</v>
      </c>
      <c r="Y12" s="168">
        <f>M12</f>
        <v>2024</v>
      </c>
      <c r="Z12" s="168">
        <f>N12</f>
        <v>2025</v>
      </c>
      <c r="AA12" s="168">
        <f>O12</f>
        <v>2026</v>
      </c>
      <c r="AE12" s="168">
        <f>W12</f>
        <v>2022</v>
      </c>
      <c r="AF12" s="168">
        <f>X12</f>
        <v>2023</v>
      </c>
      <c r="AG12" s="168">
        <f>Y12</f>
        <v>2024</v>
      </c>
      <c r="AH12" s="168">
        <f>Z12</f>
        <v>2025</v>
      </c>
      <c r="AI12" s="168">
        <f>AA12</f>
        <v>2026</v>
      </c>
    </row>
    <row r="13" spans="3:35" x14ac:dyDescent="0.35">
      <c r="C13" s="176" t="s">
        <v>1</v>
      </c>
      <c r="D13" s="177"/>
      <c r="E13" s="42">
        <f t="shared" ref="E13:G13" si="5">SUM(E20:E1002)</f>
        <v>0</v>
      </c>
      <c r="F13" s="14">
        <f t="shared" si="5"/>
        <v>0</v>
      </c>
      <c r="G13" s="14">
        <f t="shared" si="5"/>
        <v>0</v>
      </c>
      <c r="K13" s="15">
        <f>SUM(K20:K1002)</f>
        <v>0</v>
      </c>
      <c r="L13" s="15">
        <f t="shared" ref="L13:N13" si="6">SUM(L20:L1002)</f>
        <v>0</v>
      </c>
      <c r="M13" s="15">
        <f t="shared" si="6"/>
        <v>0</v>
      </c>
      <c r="N13" s="15">
        <f t="shared" si="6"/>
        <v>0</v>
      </c>
      <c r="O13" s="15">
        <f t="shared" ref="O13" si="7">SUM(O20:O1002)</f>
        <v>0</v>
      </c>
      <c r="Q13" s="15">
        <f>SUM(Q20:Q1002)</f>
        <v>0</v>
      </c>
      <c r="R13" s="15">
        <f t="shared" ref="R13:U13" si="8">SUM(R20:R1002)</f>
        <v>0</v>
      </c>
      <c r="S13" s="15">
        <f t="shared" si="8"/>
        <v>0</v>
      </c>
      <c r="T13" s="15">
        <f t="shared" si="8"/>
        <v>0</v>
      </c>
      <c r="U13" s="15">
        <f t="shared" si="8"/>
        <v>0</v>
      </c>
      <c r="W13" s="15">
        <f t="shared" ref="W13:Z13" si="9">SUM(W20:W1002)</f>
        <v>0</v>
      </c>
      <c r="X13" s="15">
        <f t="shared" si="9"/>
        <v>0</v>
      </c>
      <c r="Y13" s="15">
        <f t="shared" si="9"/>
        <v>0</v>
      </c>
      <c r="Z13" s="15">
        <f t="shared" si="9"/>
        <v>0</v>
      </c>
      <c r="AA13" s="15">
        <f t="shared" ref="AA13" si="10">SUM(AA20:AA1002)</f>
        <v>0</v>
      </c>
      <c r="AC13" s="199" t="s">
        <v>73</v>
      </c>
      <c r="AD13" s="199"/>
      <c r="AE13" s="15">
        <f>SUM(AE20:AE1002)+SUM(AE14:AE16)</f>
        <v>0</v>
      </c>
      <c r="AF13" s="15">
        <f t="shared" ref="AF13:AI13" si="11">SUM(AF20:AF1002)+SUM(AF14:AF16)</f>
        <v>0</v>
      </c>
      <c r="AG13" s="15">
        <f t="shared" si="11"/>
        <v>0</v>
      </c>
      <c r="AH13" s="15">
        <f t="shared" si="11"/>
        <v>0</v>
      </c>
      <c r="AI13" s="15">
        <f t="shared" si="11"/>
        <v>0</v>
      </c>
    </row>
    <row r="14" spans="3:35" x14ac:dyDescent="0.35">
      <c r="Q14" s="72"/>
      <c r="R14" s="72"/>
      <c r="S14" s="72"/>
      <c r="AC14" s="198" t="s">
        <v>70</v>
      </c>
      <c r="AD14" s="198"/>
      <c r="AE14" s="7"/>
      <c r="AF14" s="7"/>
      <c r="AG14" s="7"/>
      <c r="AH14" s="7"/>
      <c r="AI14" s="7"/>
    </row>
    <row r="15" spans="3:35" x14ac:dyDescent="0.35">
      <c r="Q15" s="72"/>
      <c r="R15" s="72"/>
      <c r="S15" s="72"/>
      <c r="AC15" s="198" t="s">
        <v>71</v>
      </c>
      <c r="AD15" s="198"/>
      <c r="AE15" s="7"/>
      <c r="AF15" s="7"/>
      <c r="AG15" s="7"/>
      <c r="AH15" s="7"/>
      <c r="AI15" s="7"/>
    </row>
    <row r="16" spans="3:35" x14ac:dyDescent="0.35">
      <c r="Q16" s="72"/>
      <c r="R16" s="72"/>
      <c r="S16" s="72"/>
      <c r="AC16" s="198" t="s">
        <v>72</v>
      </c>
      <c r="AD16" s="198"/>
      <c r="AE16" s="7"/>
      <c r="AF16" s="7"/>
      <c r="AG16" s="7"/>
      <c r="AH16" s="7"/>
      <c r="AI16" s="7"/>
    </row>
    <row r="17" spans="1:35" x14ac:dyDescent="0.35">
      <c r="Q17" s="72"/>
      <c r="R17" s="72"/>
      <c r="S17" s="72"/>
    </row>
    <row r="18" spans="1:35" x14ac:dyDescent="0.35">
      <c r="C18" s="13"/>
      <c r="D18" s="13"/>
      <c r="E18" s="4" t="s">
        <v>4</v>
      </c>
      <c r="F18" s="5"/>
      <c r="G18" s="6"/>
      <c r="K18" s="17" t="s">
        <v>146</v>
      </c>
      <c r="L18" s="17"/>
      <c r="M18" s="17"/>
      <c r="N18" s="17"/>
      <c r="O18" s="20"/>
      <c r="P18" s="8"/>
      <c r="Q18" s="17" t="s">
        <v>149</v>
      </c>
      <c r="R18" s="17"/>
      <c r="S18" s="17"/>
      <c r="T18" s="17"/>
      <c r="U18" s="20"/>
      <c r="V18" s="8"/>
      <c r="W18" s="17" t="s">
        <v>150</v>
      </c>
      <c r="X18" s="17"/>
      <c r="Y18" s="17"/>
      <c r="Z18" s="17"/>
      <c r="AA18" s="20"/>
      <c r="AE18" s="179" t="s">
        <v>35</v>
      </c>
      <c r="AF18" s="179"/>
      <c r="AG18" s="179"/>
      <c r="AH18" s="179"/>
      <c r="AI18" s="180"/>
    </row>
    <row r="19" spans="1:35" ht="29" x14ac:dyDescent="0.35">
      <c r="A19" s="29" t="s">
        <v>19</v>
      </c>
      <c r="C19" s="174" t="s">
        <v>19</v>
      </c>
      <c r="D19" s="174" t="s">
        <v>34</v>
      </c>
      <c r="E19" s="141">
        <f t="shared" ref="E19" si="12">F19-1</f>
        <v>2019</v>
      </c>
      <c r="F19" s="141">
        <f>G19-1</f>
        <v>2020</v>
      </c>
      <c r="G19" s="141">
        <f>Instructions!$N$5</f>
        <v>2021</v>
      </c>
      <c r="I19" s="178" t="s">
        <v>33</v>
      </c>
      <c r="K19" s="168">
        <f>G19+1</f>
        <v>2022</v>
      </c>
      <c r="L19" s="168">
        <f>K19+1</f>
        <v>2023</v>
      </c>
      <c r="M19" s="168">
        <f t="shared" ref="M19:O19" si="13">L19+1</f>
        <v>2024</v>
      </c>
      <c r="N19" s="168">
        <f t="shared" si="13"/>
        <v>2025</v>
      </c>
      <c r="O19" s="168">
        <f t="shared" si="13"/>
        <v>2026</v>
      </c>
      <c r="P19" s="8"/>
      <c r="Q19" s="168">
        <f>G19+1</f>
        <v>2022</v>
      </c>
      <c r="R19" s="168">
        <f>Q19+1</f>
        <v>2023</v>
      </c>
      <c r="S19" s="168">
        <f t="shared" ref="S19" si="14">R19+1</f>
        <v>2024</v>
      </c>
      <c r="T19" s="168">
        <f t="shared" ref="T19" si="15">S19+1</f>
        <v>2025</v>
      </c>
      <c r="U19" s="168">
        <f t="shared" ref="U19" si="16">T19+1</f>
        <v>2026</v>
      </c>
      <c r="V19" s="8"/>
      <c r="W19" s="168">
        <f>G19+1</f>
        <v>2022</v>
      </c>
      <c r="X19" s="168">
        <f>W19+1</f>
        <v>2023</v>
      </c>
      <c r="Y19" s="168">
        <f t="shared" ref="Y19:AA19" si="17">X19+1</f>
        <v>2024</v>
      </c>
      <c r="Z19" s="168">
        <f t="shared" si="17"/>
        <v>2025</v>
      </c>
      <c r="AA19" s="168">
        <f t="shared" si="17"/>
        <v>2026</v>
      </c>
      <c r="AC19" s="178" t="s">
        <v>36</v>
      </c>
      <c r="AE19" s="168">
        <f>W19</f>
        <v>2022</v>
      </c>
      <c r="AF19" s="168">
        <f t="shared" ref="AF19:AI19" si="18">X19</f>
        <v>2023</v>
      </c>
      <c r="AG19" s="168">
        <f t="shared" si="18"/>
        <v>2024</v>
      </c>
      <c r="AH19" s="168">
        <f t="shared" si="18"/>
        <v>2025</v>
      </c>
      <c r="AI19" s="168">
        <f t="shared" si="18"/>
        <v>2026</v>
      </c>
    </row>
    <row r="20" spans="1:35" x14ac:dyDescent="0.35">
      <c r="A20" s="29" t="s">
        <v>8</v>
      </c>
      <c r="C20" s="35" t="s">
        <v>8</v>
      </c>
      <c r="D20" s="35" t="s">
        <v>74</v>
      </c>
      <c r="E20" s="7"/>
      <c r="F20" s="7"/>
      <c r="G20" s="7"/>
      <c r="I20" s="24" t="str">
        <f>IFERROR(RATE(2,,-E20,G20), "")</f>
        <v/>
      </c>
      <c r="K20" s="14" t="str">
        <f>IFERROR((1+$I20)*G20, "")</f>
        <v/>
      </c>
      <c r="L20" s="14" t="str">
        <f>IFERROR((1+$I20)*K20, "")</f>
        <v/>
      </c>
      <c r="M20" s="14" t="str">
        <f t="shared" ref="M20:O20" si="19">IFERROR((1+$I20)*L20, "")</f>
        <v/>
      </c>
      <c r="N20" s="14" t="str">
        <f t="shared" si="19"/>
        <v/>
      </c>
      <c r="O20" s="14" t="str">
        <f t="shared" si="19"/>
        <v/>
      </c>
      <c r="P20" s="8"/>
      <c r="Q20" s="14" t="str">
        <f>IFERROR((AVERAGE(($E20/'A. Revenue'!$C$30), ('B. Expenditures'!$F20/'A. Revenue'!$D$30), ('B. Expenditures'!$G20/'A. Revenue'!$E$30)))*'A. Revenue'!J$30, "")</f>
        <v/>
      </c>
      <c r="R20" s="14" t="str">
        <f>IFERROR((AVERAGE(($E20/'A. Revenue'!$C$30), ('B. Expenditures'!$F20/'A. Revenue'!$D$30), ('B. Expenditures'!$G20/'A. Revenue'!$E$30)))*'A. Revenue'!K$30, "")</f>
        <v/>
      </c>
      <c r="S20" s="14" t="str">
        <f>IFERROR((AVERAGE(($E20/'A. Revenue'!$C$30), ('B. Expenditures'!$F20/'A. Revenue'!$D$30), ('B. Expenditures'!$G20/'A. Revenue'!$E$30)))*'A. Revenue'!L$30, "")</f>
        <v/>
      </c>
      <c r="T20" s="14" t="str">
        <f>IFERROR((AVERAGE(($E20/'A. Revenue'!$C$30), ('B. Expenditures'!$F20/'A. Revenue'!$D$30), ('B. Expenditures'!$G20/'A. Revenue'!$E$30)))*'A. Revenue'!M$30, "")</f>
        <v/>
      </c>
      <c r="U20" s="14" t="str">
        <f>IFERROR((AVERAGE(($E20/'A. Revenue'!$C$30), ('B. Expenditures'!$F20/'A. Revenue'!$D$30), ('B. Expenditures'!$G20/'A. Revenue'!$E$30)))*'A. Revenue'!N$30, "")</f>
        <v/>
      </c>
      <c r="V20" s="8"/>
      <c r="W20" s="7"/>
      <c r="X20" s="7"/>
      <c r="Y20" s="7"/>
      <c r="Z20" s="7"/>
      <c r="AA20" s="7"/>
      <c r="AC20" s="40" t="s">
        <v>33</v>
      </c>
      <c r="AE20" s="14" t="str">
        <f>IF($AC20=Sheet1!$B$2,'B. Expenditures'!K20,IF('B. Expenditures'!$AC20=Sheet1!$B$4,'B. Expenditures'!W20,IF($AC20=Sheet1!$B$3,'B. Expenditures'!Q20,"")))</f>
        <v/>
      </c>
      <c r="AF20" s="14" t="str">
        <f>IF($AC20=Sheet1!$B$2,'B. Expenditures'!L20,IF('B. Expenditures'!$AC20=Sheet1!$B$4,'B. Expenditures'!X20,IF($AC20=Sheet1!$B$3,'B. Expenditures'!R20,"")))</f>
        <v/>
      </c>
      <c r="AG20" s="14" t="str">
        <f>IF($AC20=Sheet1!$B$2,'B. Expenditures'!M20,IF('B. Expenditures'!$AC20=Sheet1!$B$4,'B. Expenditures'!Y20,IF($AC20=Sheet1!$B$3,'B. Expenditures'!S20,"")))</f>
        <v/>
      </c>
      <c r="AH20" s="14" t="str">
        <f>IF($AC20=Sheet1!$B$2,'B. Expenditures'!N20,IF('B. Expenditures'!$AC20=Sheet1!$B$4,'B. Expenditures'!Z20,IF($AC20=Sheet1!$B$3,'B. Expenditures'!T20,"")))</f>
        <v/>
      </c>
      <c r="AI20" s="14" t="str">
        <f>IF($AC20=Sheet1!$B$2,'B. Expenditures'!O20,IF('B. Expenditures'!$AC20=Sheet1!$B$4,'B. Expenditures'!AA20,IF($AC20=Sheet1!$B$3,'B. Expenditures'!U20,"")))</f>
        <v/>
      </c>
    </row>
    <row r="21" spans="1:35" x14ac:dyDescent="0.35">
      <c r="A21" s="29" t="s">
        <v>8</v>
      </c>
      <c r="C21" s="35" t="s">
        <v>8</v>
      </c>
      <c r="D21" s="35" t="s">
        <v>75</v>
      </c>
      <c r="E21" s="7"/>
      <c r="F21" s="7"/>
      <c r="G21" s="7"/>
      <c r="I21" s="24" t="str">
        <f t="shared" ref="I21:I84" si="20">IFERROR(RATE(2,,-E21,G21), "")</f>
        <v/>
      </c>
      <c r="K21" s="14" t="str">
        <f t="shared" ref="K21:K28" si="21">IFERROR((1+$I21)*G21, "")</f>
        <v/>
      </c>
      <c r="L21" s="14" t="str">
        <f t="shared" ref="L21:O21" si="22">IFERROR((1+$I21)*K21, "")</f>
        <v/>
      </c>
      <c r="M21" s="14" t="str">
        <f t="shared" si="22"/>
        <v/>
      </c>
      <c r="N21" s="14" t="str">
        <f t="shared" si="22"/>
        <v/>
      </c>
      <c r="O21" s="14" t="str">
        <f t="shared" si="22"/>
        <v/>
      </c>
      <c r="P21" s="8"/>
      <c r="Q21" s="14" t="str">
        <f>IFERROR((AVERAGE(($E21/'A. Revenue'!$C$30), ('B. Expenditures'!$F21/'A. Revenue'!$D$30), ('B. Expenditures'!$G21/'A. Revenue'!$E$30)))*'A. Revenue'!J$30, "")</f>
        <v/>
      </c>
      <c r="R21" s="14" t="str">
        <f>IFERROR((AVERAGE(($E21/'A. Revenue'!$C$30), ('B. Expenditures'!$F21/'A. Revenue'!$D$30), ('B. Expenditures'!$G21/'A. Revenue'!$E$30)))*'A. Revenue'!K$30, "")</f>
        <v/>
      </c>
      <c r="S21" s="14" t="str">
        <f>IFERROR((AVERAGE(($E21/'A. Revenue'!$C$30), ('B. Expenditures'!$F21/'A. Revenue'!$D$30), ('B. Expenditures'!$G21/'A. Revenue'!$E$30)))*'A. Revenue'!L$30, "")</f>
        <v/>
      </c>
      <c r="T21" s="14" t="str">
        <f>IFERROR((AVERAGE(($E21/'A. Revenue'!$C$30), ('B. Expenditures'!$F21/'A. Revenue'!$D$30), ('B. Expenditures'!$G21/'A. Revenue'!$E$30)))*'A. Revenue'!M$30, "")</f>
        <v/>
      </c>
      <c r="U21" s="14" t="str">
        <f>IFERROR((AVERAGE(($E21/'A. Revenue'!$C$30), ('B. Expenditures'!$F21/'A. Revenue'!$D$30), ('B. Expenditures'!$G21/'A. Revenue'!$E$30)))*'A. Revenue'!N$30, "")</f>
        <v/>
      </c>
      <c r="V21" s="8"/>
      <c r="W21" s="7"/>
      <c r="X21" s="7"/>
      <c r="Y21" s="7"/>
      <c r="Z21" s="7"/>
      <c r="AA21" s="7"/>
      <c r="AC21" s="40" t="s">
        <v>33</v>
      </c>
      <c r="AE21" s="14" t="str">
        <f>IF($AC21=Sheet1!$B$2,'B. Expenditures'!K21,IF('B. Expenditures'!$AC21=Sheet1!$B$4,'B. Expenditures'!W21,IF($AC21=Sheet1!$B$3,'B. Expenditures'!Q21,"")))</f>
        <v/>
      </c>
      <c r="AF21" s="14" t="str">
        <f>IF($AC21=Sheet1!$B$2,'B. Expenditures'!L21,IF('B. Expenditures'!$AC21=Sheet1!$B$4,'B. Expenditures'!X21,IF($AC21=Sheet1!$B$3,'B. Expenditures'!R21,"")))</f>
        <v/>
      </c>
      <c r="AG21" s="14" t="str">
        <f>IF($AC21=Sheet1!$B$2,'B. Expenditures'!M21,IF('B. Expenditures'!$AC21=Sheet1!$B$4,'B. Expenditures'!Y21,IF($AC21=Sheet1!$B$3,'B. Expenditures'!S21,"")))</f>
        <v/>
      </c>
      <c r="AH21" s="14" t="str">
        <f>IF($AC21=Sheet1!$B$2,'B. Expenditures'!N21,IF('B. Expenditures'!$AC21=Sheet1!$B$4,'B. Expenditures'!Z21,IF($AC21=Sheet1!$B$3,'B. Expenditures'!T21,"")))</f>
        <v/>
      </c>
      <c r="AI21" s="14" t="str">
        <f>IF($AC21=Sheet1!$B$2,'B. Expenditures'!O21,IF('B. Expenditures'!$AC21=Sheet1!$B$4,'B. Expenditures'!AA21,IF($AC21=Sheet1!$B$3,'B. Expenditures'!U21,"")))</f>
        <v/>
      </c>
    </row>
    <row r="22" spans="1:35" x14ac:dyDescent="0.35">
      <c r="A22" s="29" t="s">
        <v>8</v>
      </c>
      <c r="C22" s="35" t="s">
        <v>8</v>
      </c>
      <c r="D22" s="35" t="s">
        <v>76</v>
      </c>
      <c r="E22" s="7"/>
      <c r="F22" s="7"/>
      <c r="G22" s="7"/>
      <c r="I22" s="24" t="str">
        <f t="shared" si="20"/>
        <v/>
      </c>
      <c r="K22" s="14" t="str">
        <f t="shared" si="21"/>
        <v/>
      </c>
      <c r="L22" s="14" t="str">
        <f t="shared" ref="L22:O22" si="23">IFERROR((1+$I22)*K22, "")</f>
        <v/>
      </c>
      <c r="M22" s="14" t="str">
        <f t="shared" si="23"/>
        <v/>
      </c>
      <c r="N22" s="14" t="str">
        <f t="shared" si="23"/>
        <v/>
      </c>
      <c r="O22" s="14" t="str">
        <f t="shared" si="23"/>
        <v/>
      </c>
      <c r="P22" s="8"/>
      <c r="Q22" s="14" t="str">
        <f>IFERROR((AVERAGE(($E22/'A. Revenue'!$C$30), ('B. Expenditures'!$F22/'A. Revenue'!$D$30), ('B. Expenditures'!$G22/'A. Revenue'!$E$30)))*'A. Revenue'!J$30, "")</f>
        <v/>
      </c>
      <c r="R22" s="14" t="str">
        <f>IFERROR((AVERAGE(($E22/'A. Revenue'!$C$30), ('B. Expenditures'!$F22/'A. Revenue'!$D$30), ('B. Expenditures'!$G22/'A. Revenue'!$E$30)))*'A. Revenue'!K$30, "")</f>
        <v/>
      </c>
      <c r="S22" s="14" t="str">
        <f>IFERROR((AVERAGE(($E22/'A. Revenue'!$C$30), ('B. Expenditures'!$F22/'A. Revenue'!$D$30), ('B. Expenditures'!$G22/'A. Revenue'!$E$30)))*'A. Revenue'!L$30, "")</f>
        <v/>
      </c>
      <c r="T22" s="14" t="str">
        <f>IFERROR((AVERAGE(($E22/'A. Revenue'!$C$30), ('B. Expenditures'!$F22/'A. Revenue'!$D$30), ('B. Expenditures'!$G22/'A. Revenue'!$E$30)))*'A. Revenue'!M$30, "")</f>
        <v/>
      </c>
      <c r="U22" s="14" t="str">
        <f>IFERROR((AVERAGE(($E22/'A. Revenue'!$C$30), ('B. Expenditures'!$F22/'A. Revenue'!$D$30), ('B. Expenditures'!$G22/'A. Revenue'!$E$30)))*'A. Revenue'!N$30, "")</f>
        <v/>
      </c>
      <c r="V22" s="8"/>
      <c r="W22" s="7"/>
      <c r="X22" s="7"/>
      <c r="Y22" s="7"/>
      <c r="Z22" s="7"/>
      <c r="AA22" s="7"/>
      <c r="AC22" s="40" t="s">
        <v>33</v>
      </c>
      <c r="AE22" s="14" t="str">
        <f>IF($AC22=Sheet1!$B$2,'B. Expenditures'!K22,IF('B. Expenditures'!$AC22=Sheet1!$B$4,'B. Expenditures'!W22,IF($AC22=Sheet1!$B$3,'B. Expenditures'!Q22,"")))</f>
        <v/>
      </c>
      <c r="AF22" s="14" t="str">
        <f>IF($AC22=Sheet1!$B$2,'B. Expenditures'!L22,IF('B. Expenditures'!$AC22=Sheet1!$B$4,'B. Expenditures'!X22,IF($AC22=Sheet1!$B$3,'B. Expenditures'!R22,"")))</f>
        <v/>
      </c>
      <c r="AG22" s="14" t="str">
        <f>IF($AC22=Sheet1!$B$2,'B. Expenditures'!M22,IF('B. Expenditures'!$AC22=Sheet1!$B$4,'B. Expenditures'!Y22,IF($AC22=Sheet1!$B$3,'B. Expenditures'!S22,"")))</f>
        <v/>
      </c>
      <c r="AH22" s="14" t="str">
        <f>IF($AC22=Sheet1!$B$2,'B. Expenditures'!N22,IF('B. Expenditures'!$AC22=Sheet1!$B$4,'B. Expenditures'!Z22,IF($AC22=Sheet1!$B$3,'B. Expenditures'!T22,"")))</f>
        <v/>
      </c>
      <c r="AI22" s="14" t="str">
        <f>IF($AC22=Sheet1!$B$2,'B. Expenditures'!O22,IF('B. Expenditures'!$AC22=Sheet1!$B$4,'B. Expenditures'!AA22,IF($AC22=Sheet1!$B$3,'B. Expenditures'!U22,"")))</f>
        <v/>
      </c>
    </row>
    <row r="23" spans="1:35" x14ac:dyDescent="0.35">
      <c r="A23" s="29" t="s">
        <v>8</v>
      </c>
      <c r="C23" s="35" t="s">
        <v>8</v>
      </c>
      <c r="D23" s="35" t="s">
        <v>77</v>
      </c>
      <c r="E23" s="7"/>
      <c r="F23" s="7"/>
      <c r="G23" s="7"/>
      <c r="I23" s="24" t="str">
        <f t="shared" si="20"/>
        <v/>
      </c>
      <c r="K23" s="14" t="str">
        <f t="shared" si="21"/>
        <v/>
      </c>
      <c r="L23" s="14" t="str">
        <f t="shared" ref="L23:O23" si="24">IFERROR((1+$I23)*K23, "")</f>
        <v/>
      </c>
      <c r="M23" s="14" t="str">
        <f t="shared" si="24"/>
        <v/>
      </c>
      <c r="N23" s="14" t="str">
        <f t="shared" si="24"/>
        <v/>
      </c>
      <c r="O23" s="14" t="str">
        <f t="shared" si="24"/>
        <v/>
      </c>
      <c r="P23" s="8"/>
      <c r="Q23" s="14" t="str">
        <f>IFERROR((AVERAGE(($E23/'A. Revenue'!$C$30), ('B. Expenditures'!$F23/'A. Revenue'!$D$30), ('B. Expenditures'!$G23/'A. Revenue'!$E$30)))*'A. Revenue'!J$30, "")</f>
        <v/>
      </c>
      <c r="R23" s="14" t="str">
        <f>IFERROR((AVERAGE(($E23/'A. Revenue'!$C$30), ('B. Expenditures'!$F23/'A. Revenue'!$D$30), ('B. Expenditures'!$G23/'A. Revenue'!$E$30)))*'A. Revenue'!K$30, "")</f>
        <v/>
      </c>
      <c r="S23" s="14" t="str">
        <f>IFERROR((AVERAGE(($E23/'A. Revenue'!$C$30), ('B. Expenditures'!$F23/'A. Revenue'!$D$30), ('B. Expenditures'!$G23/'A. Revenue'!$E$30)))*'A. Revenue'!L$30, "")</f>
        <v/>
      </c>
      <c r="T23" s="14" t="str">
        <f>IFERROR((AVERAGE(($E23/'A. Revenue'!$C$30), ('B. Expenditures'!$F23/'A. Revenue'!$D$30), ('B. Expenditures'!$G23/'A. Revenue'!$E$30)))*'A. Revenue'!M$30, "")</f>
        <v/>
      </c>
      <c r="U23" s="14" t="str">
        <f>IFERROR((AVERAGE(($E23/'A. Revenue'!$C$30), ('B. Expenditures'!$F23/'A. Revenue'!$D$30), ('B. Expenditures'!$G23/'A. Revenue'!$E$30)))*'A. Revenue'!N$30, "")</f>
        <v/>
      </c>
      <c r="V23" s="8"/>
      <c r="W23" s="7"/>
      <c r="X23" s="7"/>
      <c r="Y23" s="7"/>
      <c r="Z23" s="7"/>
      <c r="AA23" s="7"/>
      <c r="AC23" s="40" t="s">
        <v>33</v>
      </c>
      <c r="AE23" s="14" t="str">
        <f>IF($AC23=Sheet1!$B$2,'B. Expenditures'!K23,IF('B. Expenditures'!$AC23=Sheet1!$B$4,'B. Expenditures'!W23,IF($AC23=Sheet1!$B$3,'B. Expenditures'!Q23,"")))</f>
        <v/>
      </c>
      <c r="AF23" s="14" t="str">
        <f>IF($AC23=Sheet1!$B$2,'B. Expenditures'!L23,IF('B. Expenditures'!$AC23=Sheet1!$B$4,'B. Expenditures'!X23,IF($AC23=Sheet1!$B$3,'B. Expenditures'!R23,"")))</f>
        <v/>
      </c>
      <c r="AG23" s="14" t="str">
        <f>IF($AC23=Sheet1!$B$2,'B. Expenditures'!M23,IF('B. Expenditures'!$AC23=Sheet1!$B$4,'B. Expenditures'!Y23,IF($AC23=Sheet1!$B$3,'B. Expenditures'!S23,"")))</f>
        <v/>
      </c>
      <c r="AH23" s="14" t="str">
        <f>IF($AC23=Sheet1!$B$2,'B. Expenditures'!N23,IF('B. Expenditures'!$AC23=Sheet1!$B$4,'B. Expenditures'!Z23,IF($AC23=Sheet1!$B$3,'B. Expenditures'!T23,"")))</f>
        <v/>
      </c>
      <c r="AI23" s="14" t="str">
        <f>IF($AC23=Sheet1!$B$2,'B. Expenditures'!O23,IF('B. Expenditures'!$AC23=Sheet1!$B$4,'B. Expenditures'!AA23,IF($AC23=Sheet1!$B$3,'B. Expenditures'!U23,"")))</f>
        <v/>
      </c>
    </row>
    <row r="24" spans="1:35" x14ac:dyDescent="0.35">
      <c r="A24" s="29" t="s">
        <v>8</v>
      </c>
      <c r="C24" s="35" t="s">
        <v>8</v>
      </c>
      <c r="D24" s="35" t="s">
        <v>78</v>
      </c>
      <c r="E24" s="7"/>
      <c r="F24" s="7"/>
      <c r="G24" s="7"/>
      <c r="I24" s="24" t="str">
        <f t="shared" si="20"/>
        <v/>
      </c>
      <c r="K24" s="14" t="str">
        <f t="shared" si="21"/>
        <v/>
      </c>
      <c r="L24" s="14" t="str">
        <f t="shared" ref="L24:O24" si="25">IFERROR((1+$I24)*K24, "")</f>
        <v/>
      </c>
      <c r="M24" s="14" t="str">
        <f t="shared" si="25"/>
        <v/>
      </c>
      <c r="N24" s="14" t="str">
        <f t="shared" si="25"/>
        <v/>
      </c>
      <c r="O24" s="14" t="str">
        <f t="shared" si="25"/>
        <v/>
      </c>
      <c r="P24" s="8"/>
      <c r="Q24" s="14" t="str">
        <f>IFERROR((AVERAGE(($E24/'A. Revenue'!$C$30), ('B. Expenditures'!$F24/'A. Revenue'!$D$30), ('B. Expenditures'!$G24/'A. Revenue'!$E$30)))*'A. Revenue'!J$30, "")</f>
        <v/>
      </c>
      <c r="R24" s="14" t="str">
        <f>IFERROR((AVERAGE(($E24/'A. Revenue'!$C$30), ('B. Expenditures'!$F24/'A. Revenue'!$D$30), ('B. Expenditures'!$G24/'A. Revenue'!$E$30)))*'A. Revenue'!K$30, "")</f>
        <v/>
      </c>
      <c r="S24" s="14" t="str">
        <f>IFERROR((AVERAGE(($E24/'A. Revenue'!$C$30), ('B. Expenditures'!$F24/'A. Revenue'!$D$30), ('B. Expenditures'!$G24/'A. Revenue'!$E$30)))*'A. Revenue'!L$30, "")</f>
        <v/>
      </c>
      <c r="T24" s="14" t="str">
        <f>IFERROR((AVERAGE(($E24/'A. Revenue'!$C$30), ('B. Expenditures'!$F24/'A. Revenue'!$D$30), ('B. Expenditures'!$G24/'A. Revenue'!$E$30)))*'A. Revenue'!M$30, "")</f>
        <v/>
      </c>
      <c r="U24" s="14" t="str">
        <f>IFERROR((AVERAGE(($E24/'A. Revenue'!$C$30), ('B. Expenditures'!$F24/'A. Revenue'!$D$30), ('B. Expenditures'!$G24/'A. Revenue'!$E$30)))*'A. Revenue'!N$30, "")</f>
        <v/>
      </c>
      <c r="V24" s="8"/>
      <c r="W24" s="7"/>
      <c r="X24" s="7"/>
      <c r="Y24" s="7"/>
      <c r="Z24" s="7"/>
      <c r="AA24" s="7"/>
      <c r="AC24" s="40" t="s">
        <v>33</v>
      </c>
      <c r="AE24" s="14" t="str">
        <f>IF($AC24=Sheet1!$B$2,'B. Expenditures'!K24,IF('B. Expenditures'!$AC24=Sheet1!$B$4,'B. Expenditures'!W24,IF($AC24=Sheet1!$B$3,'B. Expenditures'!Q24,"")))</f>
        <v/>
      </c>
      <c r="AF24" s="14" t="str">
        <f>IF($AC24=Sheet1!$B$2,'B. Expenditures'!L24,IF('B. Expenditures'!$AC24=Sheet1!$B$4,'B. Expenditures'!X24,IF($AC24=Sheet1!$B$3,'B. Expenditures'!R24,"")))</f>
        <v/>
      </c>
      <c r="AG24" s="14" t="str">
        <f>IF($AC24=Sheet1!$B$2,'B. Expenditures'!M24,IF('B. Expenditures'!$AC24=Sheet1!$B$4,'B. Expenditures'!Y24,IF($AC24=Sheet1!$B$3,'B. Expenditures'!S24,"")))</f>
        <v/>
      </c>
      <c r="AH24" s="14" t="str">
        <f>IF($AC24=Sheet1!$B$2,'B. Expenditures'!N24,IF('B. Expenditures'!$AC24=Sheet1!$B$4,'B. Expenditures'!Z24,IF($AC24=Sheet1!$B$3,'B. Expenditures'!T24,"")))</f>
        <v/>
      </c>
      <c r="AI24" s="14" t="str">
        <f>IF($AC24=Sheet1!$B$2,'B. Expenditures'!O24,IF('B. Expenditures'!$AC24=Sheet1!$B$4,'B. Expenditures'!AA24,IF($AC24=Sheet1!$B$3,'B. Expenditures'!U24,"")))</f>
        <v/>
      </c>
    </row>
    <row r="25" spans="1:35" x14ac:dyDescent="0.35">
      <c r="A25" s="29" t="s">
        <v>8</v>
      </c>
      <c r="C25" s="35" t="s">
        <v>8</v>
      </c>
      <c r="D25" s="35" t="s">
        <v>79</v>
      </c>
      <c r="E25" s="7"/>
      <c r="F25" s="7"/>
      <c r="G25" s="7"/>
      <c r="I25" s="24" t="str">
        <f t="shared" si="20"/>
        <v/>
      </c>
      <c r="K25" s="14" t="str">
        <f t="shared" si="21"/>
        <v/>
      </c>
      <c r="L25" s="14" t="str">
        <f t="shared" ref="L25:O25" si="26">IFERROR((1+$I25)*K25, "")</f>
        <v/>
      </c>
      <c r="M25" s="14" t="str">
        <f t="shared" si="26"/>
        <v/>
      </c>
      <c r="N25" s="14" t="str">
        <f t="shared" si="26"/>
        <v/>
      </c>
      <c r="O25" s="14" t="str">
        <f t="shared" si="26"/>
        <v/>
      </c>
      <c r="P25" s="8"/>
      <c r="Q25" s="14" t="str">
        <f>IFERROR((AVERAGE(($E25/'A. Revenue'!$C$30), ('B. Expenditures'!$F25/'A. Revenue'!$D$30), ('B. Expenditures'!$G25/'A. Revenue'!$E$30)))*'A. Revenue'!J$30, "")</f>
        <v/>
      </c>
      <c r="R25" s="14" t="str">
        <f>IFERROR((AVERAGE(($E25/'A. Revenue'!$C$30), ('B. Expenditures'!$F25/'A. Revenue'!$D$30), ('B. Expenditures'!$G25/'A. Revenue'!$E$30)))*'A. Revenue'!K$30, "")</f>
        <v/>
      </c>
      <c r="S25" s="14" t="str">
        <f>IFERROR((AVERAGE(($E25/'A. Revenue'!$C$30), ('B. Expenditures'!$F25/'A. Revenue'!$D$30), ('B. Expenditures'!$G25/'A. Revenue'!$E$30)))*'A. Revenue'!L$30, "")</f>
        <v/>
      </c>
      <c r="T25" s="14" t="str">
        <f>IFERROR((AVERAGE(($E25/'A. Revenue'!$C$30), ('B. Expenditures'!$F25/'A. Revenue'!$D$30), ('B. Expenditures'!$G25/'A. Revenue'!$E$30)))*'A. Revenue'!M$30, "")</f>
        <v/>
      </c>
      <c r="U25" s="14" t="str">
        <f>IFERROR((AVERAGE(($E25/'A. Revenue'!$C$30), ('B. Expenditures'!$F25/'A. Revenue'!$D$30), ('B. Expenditures'!$G25/'A. Revenue'!$E$30)))*'A. Revenue'!N$30, "")</f>
        <v/>
      </c>
      <c r="V25" s="8"/>
      <c r="W25" s="7"/>
      <c r="X25" s="7"/>
      <c r="Y25" s="7"/>
      <c r="Z25" s="7"/>
      <c r="AA25" s="7"/>
      <c r="AC25" s="40" t="s">
        <v>33</v>
      </c>
      <c r="AE25" s="14" t="str">
        <f>IF($AC25=Sheet1!$B$2,'B. Expenditures'!K25,IF('B. Expenditures'!$AC25=Sheet1!$B$4,'B. Expenditures'!W25,IF($AC25=Sheet1!$B$3,'B. Expenditures'!Q25,"")))</f>
        <v/>
      </c>
      <c r="AF25" s="14" t="str">
        <f>IF($AC25=Sheet1!$B$2,'B. Expenditures'!L25,IF('B. Expenditures'!$AC25=Sheet1!$B$4,'B. Expenditures'!X25,IF($AC25=Sheet1!$B$3,'B. Expenditures'!R25,"")))</f>
        <v/>
      </c>
      <c r="AG25" s="14" t="str">
        <f>IF($AC25=Sheet1!$B$2,'B. Expenditures'!M25,IF('B. Expenditures'!$AC25=Sheet1!$B$4,'B. Expenditures'!Y25,IF($AC25=Sheet1!$B$3,'B. Expenditures'!S25,"")))</f>
        <v/>
      </c>
      <c r="AH25" s="14" t="str">
        <f>IF($AC25=Sheet1!$B$2,'B. Expenditures'!N25,IF('B. Expenditures'!$AC25=Sheet1!$B$4,'B. Expenditures'!Z25,IF($AC25=Sheet1!$B$3,'B. Expenditures'!T25,"")))</f>
        <v/>
      </c>
      <c r="AI25" s="14" t="str">
        <f>IF($AC25=Sheet1!$B$2,'B. Expenditures'!O25,IF('B. Expenditures'!$AC25=Sheet1!$B$4,'B. Expenditures'!AA25,IF($AC25=Sheet1!$B$3,'B. Expenditures'!U25,"")))</f>
        <v/>
      </c>
    </row>
    <row r="26" spans="1:35" x14ac:dyDescent="0.35">
      <c r="A26" s="29" t="s">
        <v>8</v>
      </c>
      <c r="C26" s="35" t="s">
        <v>9</v>
      </c>
      <c r="D26" s="35" t="s">
        <v>80</v>
      </c>
      <c r="E26" s="7"/>
      <c r="F26" s="7"/>
      <c r="G26" s="7"/>
      <c r="I26" s="24" t="str">
        <f t="shared" si="20"/>
        <v/>
      </c>
      <c r="K26" s="14" t="str">
        <f t="shared" si="21"/>
        <v/>
      </c>
      <c r="L26" s="14" t="str">
        <f t="shared" ref="L26:O26" si="27">IFERROR((1+$I26)*K26, "")</f>
        <v/>
      </c>
      <c r="M26" s="14" t="str">
        <f t="shared" si="27"/>
        <v/>
      </c>
      <c r="N26" s="14" t="str">
        <f t="shared" si="27"/>
        <v/>
      </c>
      <c r="O26" s="14" t="str">
        <f t="shared" si="27"/>
        <v/>
      </c>
      <c r="P26" s="8"/>
      <c r="Q26" s="14" t="str">
        <f>IFERROR((AVERAGE(($E26/'A. Revenue'!$C$30), ('B. Expenditures'!$F26/'A. Revenue'!$D$30), ('B. Expenditures'!$G26/'A. Revenue'!$E$30)))*'A. Revenue'!J$30, "")</f>
        <v/>
      </c>
      <c r="R26" s="14" t="str">
        <f>IFERROR((AVERAGE(($E26/'A. Revenue'!$C$30), ('B. Expenditures'!$F26/'A. Revenue'!$D$30), ('B. Expenditures'!$G26/'A. Revenue'!$E$30)))*'A. Revenue'!K$30, "")</f>
        <v/>
      </c>
      <c r="S26" s="14" t="str">
        <f>IFERROR((AVERAGE(($E26/'A. Revenue'!$C$30), ('B. Expenditures'!$F26/'A. Revenue'!$D$30), ('B. Expenditures'!$G26/'A. Revenue'!$E$30)))*'A. Revenue'!L$30, "")</f>
        <v/>
      </c>
      <c r="T26" s="14" t="str">
        <f>IFERROR((AVERAGE(($E26/'A. Revenue'!$C$30), ('B. Expenditures'!$F26/'A. Revenue'!$D$30), ('B. Expenditures'!$G26/'A. Revenue'!$E$30)))*'A. Revenue'!M$30, "")</f>
        <v/>
      </c>
      <c r="U26" s="14" t="str">
        <f>IFERROR((AVERAGE(($E26/'A. Revenue'!$C$30), ('B. Expenditures'!$F26/'A. Revenue'!$D$30), ('B. Expenditures'!$G26/'A. Revenue'!$E$30)))*'A. Revenue'!N$30, "")</f>
        <v/>
      </c>
      <c r="V26" s="8"/>
      <c r="W26" s="7"/>
      <c r="X26" s="7"/>
      <c r="Y26" s="7"/>
      <c r="Z26" s="7"/>
      <c r="AA26" s="7"/>
      <c r="AC26" s="40" t="s">
        <v>33</v>
      </c>
      <c r="AE26" s="14" t="str">
        <f>IF($AC26=Sheet1!$B$2,'B. Expenditures'!K26,IF('B. Expenditures'!$AC26=Sheet1!$B$4,'B. Expenditures'!W26,IF($AC26=Sheet1!$B$3,'B. Expenditures'!Q26,"")))</f>
        <v/>
      </c>
      <c r="AF26" s="14" t="str">
        <f>IF($AC26=Sheet1!$B$2,'B. Expenditures'!L26,IF('B. Expenditures'!$AC26=Sheet1!$B$4,'B. Expenditures'!X26,IF($AC26=Sheet1!$B$3,'B. Expenditures'!R26,"")))</f>
        <v/>
      </c>
      <c r="AG26" s="14" t="str">
        <f>IF($AC26=Sheet1!$B$2,'B. Expenditures'!M26,IF('B. Expenditures'!$AC26=Sheet1!$B$4,'B. Expenditures'!Y26,IF($AC26=Sheet1!$B$3,'B. Expenditures'!S26,"")))</f>
        <v/>
      </c>
      <c r="AH26" s="14" t="str">
        <f>IF($AC26=Sheet1!$B$2,'B. Expenditures'!N26,IF('B. Expenditures'!$AC26=Sheet1!$B$4,'B. Expenditures'!Z26,IF($AC26=Sheet1!$B$3,'B. Expenditures'!T26,"")))</f>
        <v/>
      </c>
      <c r="AI26" s="14" t="str">
        <f>IF($AC26=Sheet1!$B$2,'B. Expenditures'!O26,IF('B. Expenditures'!$AC26=Sheet1!$B$4,'B. Expenditures'!AA26,IF($AC26=Sheet1!$B$3,'B. Expenditures'!U26,"")))</f>
        <v/>
      </c>
    </row>
    <row r="27" spans="1:35" x14ac:dyDescent="0.35">
      <c r="A27" s="29" t="s">
        <v>8</v>
      </c>
      <c r="C27" s="35" t="s">
        <v>9</v>
      </c>
      <c r="D27" s="35" t="s">
        <v>81</v>
      </c>
      <c r="E27" s="7"/>
      <c r="F27" s="7"/>
      <c r="G27" s="7"/>
      <c r="I27" s="24" t="str">
        <f t="shared" si="20"/>
        <v/>
      </c>
      <c r="K27" s="14" t="str">
        <f t="shared" si="21"/>
        <v/>
      </c>
      <c r="L27" s="14" t="str">
        <f t="shared" ref="L27:O27" si="28">IFERROR((1+$I27)*K27, "")</f>
        <v/>
      </c>
      <c r="M27" s="14" t="str">
        <f t="shared" si="28"/>
        <v/>
      </c>
      <c r="N27" s="14" t="str">
        <f t="shared" si="28"/>
        <v/>
      </c>
      <c r="O27" s="14" t="str">
        <f t="shared" si="28"/>
        <v/>
      </c>
      <c r="P27" s="8"/>
      <c r="Q27" s="14" t="str">
        <f>IFERROR((AVERAGE(($E27/'A. Revenue'!$C$30), ('B. Expenditures'!$F27/'A. Revenue'!$D$30), ('B. Expenditures'!$G27/'A. Revenue'!$E$30)))*'A. Revenue'!J$30, "")</f>
        <v/>
      </c>
      <c r="R27" s="14" t="str">
        <f>IFERROR((AVERAGE(($E27/'A. Revenue'!$C$30), ('B. Expenditures'!$F27/'A. Revenue'!$D$30), ('B. Expenditures'!$G27/'A. Revenue'!$E$30)))*'A. Revenue'!K$30, "")</f>
        <v/>
      </c>
      <c r="S27" s="14" t="str">
        <f>IFERROR((AVERAGE(($E27/'A. Revenue'!$C$30), ('B. Expenditures'!$F27/'A. Revenue'!$D$30), ('B. Expenditures'!$G27/'A. Revenue'!$E$30)))*'A. Revenue'!L$30, "")</f>
        <v/>
      </c>
      <c r="T27" s="14" t="str">
        <f>IFERROR((AVERAGE(($E27/'A. Revenue'!$C$30), ('B. Expenditures'!$F27/'A. Revenue'!$D$30), ('B. Expenditures'!$G27/'A. Revenue'!$E$30)))*'A. Revenue'!M$30, "")</f>
        <v/>
      </c>
      <c r="U27" s="14" t="str">
        <f>IFERROR((AVERAGE(($E27/'A. Revenue'!$C$30), ('B. Expenditures'!$F27/'A. Revenue'!$D$30), ('B. Expenditures'!$G27/'A. Revenue'!$E$30)))*'A. Revenue'!N$30, "")</f>
        <v/>
      </c>
      <c r="V27" s="8"/>
      <c r="W27" s="7"/>
      <c r="X27" s="7"/>
      <c r="Y27" s="7"/>
      <c r="Z27" s="7"/>
      <c r="AA27" s="7"/>
      <c r="AC27" s="40" t="s">
        <v>33</v>
      </c>
      <c r="AE27" s="14" t="str">
        <f>IF($AC27=Sheet1!$B$2,'B. Expenditures'!K27,IF('B. Expenditures'!$AC27=Sheet1!$B$4,'B. Expenditures'!W27,IF($AC27=Sheet1!$B$3,'B. Expenditures'!Q27,"")))</f>
        <v/>
      </c>
      <c r="AF27" s="14" t="str">
        <f>IF($AC27=Sheet1!$B$2,'B. Expenditures'!L27,IF('B. Expenditures'!$AC27=Sheet1!$B$4,'B. Expenditures'!X27,IF($AC27=Sheet1!$B$3,'B. Expenditures'!R27,"")))</f>
        <v/>
      </c>
      <c r="AG27" s="14" t="str">
        <f>IF($AC27=Sheet1!$B$2,'B. Expenditures'!M27,IF('B. Expenditures'!$AC27=Sheet1!$B$4,'B. Expenditures'!Y27,IF($AC27=Sheet1!$B$3,'B. Expenditures'!S27,"")))</f>
        <v/>
      </c>
      <c r="AH27" s="14" t="str">
        <f>IF($AC27=Sheet1!$B$2,'B. Expenditures'!N27,IF('B. Expenditures'!$AC27=Sheet1!$B$4,'B. Expenditures'!Z27,IF($AC27=Sheet1!$B$3,'B. Expenditures'!T27,"")))</f>
        <v/>
      </c>
      <c r="AI27" s="14" t="str">
        <f>IF($AC27=Sheet1!$B$2,'B. Expenditures'!O27,IF('B. Expenditures'!$AC27=Sheet1!$B$4,'B. Expenditures'!AA27,IF($AC27=Sheet1!$B$3,'B. Expenditures'!U27,"")))</f>
        <v/>
      </c>
    </row>
    <row r="28" spans="1:35" x14ac:dyDescent="0.35">
      <c r="A28" s="29" t="s">
        <v>8</v>
      </c>
      <c r="C28" s="35" t="s">
        <v>9</v>
      </c>
      <c r="D28" s="35" t="s">
        <v>82</v>
      </c>
      <c r="E28" s="7"/>
      <c r="F28" s="7"/>
      <c r="G28" s="7"/>
      <c r="I28" s="24" t="str">
        <f t="shared" si="20"/>
        <v/>
      </c>
      <c r="K28" s="14" t="str">
        <f t="shared" si="21"/>
        <v/>
      </c>
      <c r="L28" s="14" t="str">
        <f t="shared" ref="L28:O28" si="29">IFERROR((1+$I28)*K28, "")</f>
        <v/>
      </c>
      <c r="M28" s="14" t="str">
        <f t="shared" si="29"/>
        <v/>
      </c>
      <c r="N28" s="14" t="str">
        <f t="shared" si="29"/>
        <v/>
      </c>
      <c r="O28" s="14" t="str">
        <f t="shared" si="29"/>
        <v/>
      </c>
      <c r="P28" s="8"/>
      <c r="Q28" s="14" t="str">
        <f>IFERROR((AVERAGE(($E28/'A. Revenue'!$C$30), ('B. Expenditures'!$F28/'A. Revenue'!$D$30), ('B. Expenditures'!$G28/'A. Revenue'!$E$30)))*'A. Revenue'!J$30, "")</f>
        <v/>
      </c>
      <c r="R28" s="14" t="str">
        <f>IFERROR((AVERAGE(($E28/'A. Revenue'!$C$30), ('B. Expenditures'!$F28/'A. Revenue'!$D$30), ('B. Expenditures'!$G28/'A. Revenue'!$E$30)))*'A. Revenue'!K$30, "")</f>
        <v/>
      </c>
      <c r="S28" s="14" t="str">
        <f>IFERROR((AVERAGE(($E28/'A. Revenue'!$C$30), ('B. Expenditures'!$F28/'A. Revenue'!$D$30), ('B. Expenditures'!$G28/'A. Revenue'!$E$30)))*'A. Revenue'!L$30, "")</f>
        <v/>
      </c>
      <c r="T28" s="14" t="str">
        <f>IFERROR((AVERAGE(($E28/'A. Revenue'!$C$30), ('B. Expenditures'!$F28/'A. Revenue'!$D$30), ('B. Expenditures'!$G28/'A. Revenue'!$E$30)))*'A. Revenue'!M$30, "")</f>
        <v/>
      </c>
      <c r="U28" s="14" t="str">
        <f>IFERROR((AVERAGE(($E28/'A. Revenue'!$C$30), ('B. Expenditures'!$F28/'A. Revenue'!$D$30), ('B. Expenditures'!$G28/'A. Revenue'!$E$30)))*'A. Revenue'!N$30, "")</f>
        <v/>
      </c>
      <c r="V28" s="8"/>
      <c r="W28" s="7"/>
      <c r="X28" s="7"/>
      <c r="Y28" s="7"/>
      <c r="Z28" s="7"/>
      <c r="AA28" s="7"/>
      <c r="AC28" s="40" t="s">
        <v>33</v>
      </c>
      <c r="AE28" s="14" t="str">
        <f>IF($AC28=Sheet1!$B$2,'B. Expenditures'!K28,IF('B. Expenditures'!$AC28=Sheet1!$B$4,'B. Expenditures'!W28,IF($AC28=Sheet1!$B$3,'B. Expenditures'!Q28,"")))</f>
        <v/>
      </c>
      <c r="AF28" s="14" t="str">
        <f>IF($AC28=Sheet1!$B$2,'B. Expenditures'!L28,IF('B. Expenditures'!$AC28=Sheet1!$B$4,'B. Expenditures'!X28,IF($AC28=Sheet1!$B$3,'B. Expenditures'!R28,"")))</f>
        <v/>
      </c>
      <c r="AG28" s="14" t="str">
        <f>IF($AC28=Sheet1!$B$2,'B. Expenditures'!M28,IF('B. Expenditures'!$AC28=Sheet1!$B$4,'B. Expenditures'!Y28,IF($AC28=Sheet1!$B$3,'B. Expenditures'!S28,"")))</f>
        <v/>
      </c>
      <c r="AH28" s="14" t="str">
        <f>IF($AC28=Sheet1!$B$2,'B. Expenditures'!N28,IF('B. Expenditures'!$AC28=Sheet1!$B$4,'B. Expenditures'!Z28,IF($AC28=Sheet1!$B$3,'B. Expenditures'!T28,"")))</f>
        <v/>
      </c>
      <c r="AI28" s="14" t="str">
        <f>IF($AC28=Sheet1!$B$2,'B. Expenditures'!O28,IF('B. Expenditures'!$AC28=Sheet1!$B$4,'B. Expenditures'!AA28,IF($AC28=Sheet1!$B$3,'B. Expenditures'!U28,"")))</f>
        <v/>
      </c>
    </row>
    <row r="29" spans="1:35" x14ac:dyDescent="0.35">
      <c r="A29" s="29"/>
      <c r="C29" s="35" t="s">
        <v>11</v>
      </c>
      <c r="D29" s="35" t="s">
        <v>83</v>
      </c>
      <c r="E29" s="7"/>
      <c r="F29" s="7"/>
      <c r="G29" s="7"/>
      <c r="I29" s="24" t="str">
        <f t="shared" si="20"/>
        <v/>
      </c>
      <c r="K29" s="14" t="str">
        <f t="shared" ref="K29:K92" si="30">IFERROR((1+$I29)*G29, "")</f>
        <v/>
      </c>
      <c r="L29" s="14" t="str">
        <f t="shared" ref="L29:O29" si="31">IFERROR((1+$I29)*K29, "")</f>
        <v/>
      </c>
      <c r="M29" s="14" t="str">
        <f t="shared" si="31"/>
        <v/>
      </c>
      <c r="N29" s="14" t="str">
        <f t="shared" si="31"/>
        <v/>
      </c>
      <c r="O29" s="14" t="str">
        <f t="shared" si="31"/>
        <v/>
      </c>
      <c r="P29" s="8"/>
      <c r="Q29" s="14" t="str">
        <f>IFERROR((AVERAGE(($E29/'A. Revenue'!$C$30), ('B. Expenditures'!$F29/'A. Revenue'!$D$30), ('B. Expenditures'!$G29/'A. Revenue'!$E$30)))*'A. Revenue'!J$30, "")</f>
        <v/>
      </c>
      <c r="R29" s="14" t="str">
        <f>IFERROR((AVERAGE(($E29/'A. Revenue'!$C$30), ('B. Expenditures'!$F29/'A. Revenue'!$D$30), ('B. Expenditures'!$G29/'A. Revenue'!$E$30)))*'A. Revenue'!K$30, "")</f>
        <v/>
      </c>
      <c r="S29" s="14" t="str">
        <f>IFERROR((AVERAGE(($E29/'A. Revenue'!$C$30), ('B. Expenditures'!$F29/'A. Revenue'!$D$30), ('B. Expenditures'!$G29/'A. Revenue'!$E$30)))*'A. Revenue'!L$30, "")</f>
        <v/>
      </c>
      <c r="T29" s="14" t="str">
        <f>IFERROR((AVERAGE(($E29/'A. Revenue'!$C$30), ('B. Expenditures'!$F29/'A. Revenue'!$D$30), ('B. Expenditures'!$G29/'A. Revenue'!$E$30)))*'A. Revenue'!M$30, "")</f>
        <v/>
      </c>
      <c r="U29" s="14" t="str">
        <f>IFERROR((AVERAGE(($E29/'A. Revenue'!$C$30), ('B. Expenditures'!$F29/'A. Revenue'!$D$30), ('B. Expenditures'!$G29/'A. Revenue'!$E$30)))*'A. Revenue'!N$30, "")</f>
        <v/>
      </c>
      <c r="V29" s="8"/>
      <c r="W29" s="7"/>
      <c r="X29" s="7"/>
      <c r="Y29" s="7"/>
      <c r="Z29" s="7"/>
      <c r="AA29" s="7"/>
      <c r="AC29" s="40" t="s">
        <v>33</v>
      </c>
      <c r="AE29" s="14" t="str">
        <f>IF($AC29=Sheet1!$B$2,'B. Expenditures'!K29,IF('B. Expenditures'!$AC29=Sheet1!$B$4,'B. Expenditures'!W29,IF($AC29=Sheet1!$B$3,'B. Expenditures'!Q29,"")))</f>
        <v/>
      </c>
      <c r="AF29" s="14" t="str">
        <f>IF($AC29=Sheet1!$B$2,'B. Expenditures'!L29,IF('B. Expenditures'!$AC29=Sheet1!$B$4,'B. Expenditures'!X29,IF($AC29=Sheet1!$B$3,'B. Expenditures'!R29,"")))</f>
        <v/>
      </c>
      <c r="AG29" s="14" t="str">
        <f>IF($AC29=Sheet1!$B$2,'B. Expenditures'!M29,IF('B. Expenditures'!$AC29=Sheet1!$B$4,'B. Expenditures'!Y29,IF($AC29=Sheet1!$B$3,'B. Expenditures'!S29,"")))</f>
        <v/>
      </c>
      <c r="AH29" s="14" t="str">
        <f>IF($AC29=Sheet1!$B$2,'B. Expenditures'!N29,IF('B. Expenditures'!$AC29=Sheet1!$B$4,'B. Expenditures'!Z29,IF($AC29=Sheet1!$B$3,'B. Expenditures'!T29,"")))</f>
        <v/>
      </c>
      <c r="AI29" s="14" t="str">
        <f>IF($AC29=Sheet1!$B$2,'B. Expenditures'!O29,IF('B. Expenditures'!$AC29=Sheet1!$B$4,'B. Expenditures'!AA29,IF($AC29=Sheet1!$B$3,'B. Expenditures'!U29,"")))</f>
        <v/>
      </c>
    </row>
    <row r="30" spans="1:35" x14ac:dyDescent="0.35">
      <c r="A30" s="29"/>
      <c r="C30" s="35" t="s">
        <v>11</v>
      </c>
      <c r="D30" s="35" t="s">
        <v>84</v>
      </c>
      <c r="E30" s="7"/>
      <c r="F30" s="7"/>
      <c r="G30" s="7"/>
      <c r="I30" s="24" t="str">
        <f t="shared" si="20"/>
        <v/>
      </c>
      <c r="K30" s="14" t="str">
        <f t="shared" si="30"/>
        <v/>
      </c>
      <c r="L30" s="14" t="str">
        <f t="shared" ref="L30:O30" si="32">IFERROR((1+$I30)*K30, "")</f>
        <v/>
      </c>
      <c r="M30" s="14" t="str">
        <f t="shared" si="32"/>
        <v/>
      </c>
      <c r="N30" s="14" t="str">
        <f t="shared" si="32"/>
        <v/>
      </c>
      <c r="O30" s="14" t="str">
        <f t="shared" si="32"/>
        <v/>
      </c>
      <c r="P30" s="8"/>
      <c r="Q30" s="14" t="str">
        <f>IFERROR((AVERAGE(($E30/'A. Revenue'!$C$30), ('B. Expenditures'!$F30/'A. Revenue'!$D$30), ('B. Expenditures'!$G30/'A. Revenue'!$E$30)))*'A. Revenue'!J$30, "")</f>
        <v/>
      </c>
      <c r="R30" s="14" t="str">
        <f>IFERROR((AVERAGE(($E30/'A. Revenue'!$C$30), ('B. Expenditures'!$F30/'A. Revenue'!$D$30), ('B. Expenditures'!$G30/'A. Revenue'!$E$30)))*'A. Revenue'!K$30, "")</f>
        <v/>
      </c>
      <c r="S30" s="14" t="str">
        <f>IFERROR((AVERAGE(($E30/'A. Revenue'!$C$30), ('B. Expenditures'!$F30/'A. Revenue'!$D$30), ('B. Expenditures'!$G30/'A. Revenue'!$E$30)))*'A. Revenue'!L$30, "")</f>
        <v/>
      </c>
      <c r="T30" s="14" t="str">
        <f>IFERROR((AVERAGE(($E30/'A. Revenue'!$C$30), ('B. Expenditures'!$F30/'A. Revenue'!$D$30), ('B. Expenditures'!$G30/'A. Revenue'!$E$30)))*'A. Revenue'!M$30, "")</f>
        <v/>
      </c>
      <c r="U30" s="14" t="str">
        <f>IFERROR((AVERAGE(($E30/'A. Revenue'!$C$30), ('B. Expenditures'!$F30/'A. Revenue'!$D$30), ('B. Expenditures'!$G30/'A. Revenue'!$E$30)))*'A. Revenue'!N$30, "")</f>
        <v/>
      </c>
      <c r="V30" s="8"/>
      <c r="W30" s="7"/>
      <c r="X30" s="7"/>
      <c r="Y30" s="7"/>
      <c r="Z30" s="7"/>
      <c r="AA30" s="7"/>
      <c r="AC30" s="40" t="s">
        <v>33</v>
      </c>
      <c r="AE30" s="14" t="str">
        <f>IF($AC30=Sheet1!$B$2,'B. Expenditures'!K30,IF('B. Expenditures'!$AC30=Sheet1!$B$4,'B. Expenditures'!W30,IF($AC30=Sheet1!$B$3,'B. Expenditures'!Q30,"")))</f>
        <v/>
      </c>
      <c r="AF30" s="14" t="str">
        <f>IF($AC30=Sheet1!$B$2,'B. Expenditures'!L30,IF('B. Expenditures'!$AC30=Sheet1!$B$4,'B. Expenditures'!X30,IF($AC30=Sheet1!$B$3,'B. Expenditures'!R30,"")))</f>
        <v/>
      </c>
      <c r="AG30" s="14" t="str">
        <f>IF($AC30=Sheet1!$B$2,'B. Expenditures'!M30,IF('B. Expenditures'!$AC30=Sheet1!$B$4,'B. Expenditures'!Y30,IF($AC30=Sheet1!$B$3,'B. Expenditures'!S30,"")))</f>
        <v/>
      </c>
      <c r="AH30" s="14" t="str">
        <f>IF($AC30=Sheet1!$B$2,'B. Expenditures'!N30,IF('B. Expenditures'!$AC30=Sheet1!$B$4,'B. Expenditures'!Z30,IF($AC30=Sheet1!$B$3,'B. Expenditures'!T30,"")))</f>
        <v/>
      </c>
      <c r="AI30" s="14" t="str">
        <f>IF($AC30=Sheet1!$B$2,'B. Expenditures'!O30,IF('B. Expenditures'!$AC30=Sheet1!$B$4,'B. Expenditures'!AA30,IF($AC30=Sheet1!$B$3,'B. Expenditures'!U30,"")))</f>
        <v/>
      </c>
    </row>
    <row r="31" spans="1:35" x14ac:dyDescent="0.35">
      <c r="A31" s="29" t="s">
        <v>9</v>
      </c>
      <c r="C31" s="35" t="s">
        <v>11</v>
      </c>
      <c r="D31" s="35" t="s">
        <v>85</v>
      </c>
      <c r="E31" s="7"/>
      <c r="F31" s="7"/>
      <c r="G31" s="7"/>
      <c r="I31" s="24" t="str">
        <f t="shared" si="20"/>
        <v/>
      </c>
      <c r="K31" s="14" t="str">
        <f t="shared" si="30"/>
        <v/>
      </c>
      <c r="L31" s="14" t="str">
        <f t="shared" ref="L31:O31" si="33">IFERROR((1+$I31)*K31, "")</f>
        <v/>
      </c>
      <c r="M31" s="14" t="str">
        <f t="shared" si="33"/>
        <v/>
      </c>
      <c r="N31" s="14" t="str">
        <f t="shared" si="33"/>
        <v/>
      </c>
      <c r="O31" s="14" t="str">
        <f t="shared" si="33"/>
        <v/>
      </c>
      <c r="P31" s="8"/>
      <c r="Q31" s="14" t="str">
        <f>IFERROR((AVERAGE(($E31/'A. Revenue'!$C$30), ('B. Expenditures'!$F31/'A. Revenue'!$D$30), ('B. Expenditures'!$G31/'A. Revenue'!$E$30)))*'A. Revenue'!J$30, "")</f>
        <v/>
      </c>
      <c r="R31" s="14" t="str">
        <f>IFERROR((AVERAGE(($E31/'A. Revenue'!$C$30), ('B. Expenditures'!$F31/'A. Revenue'!$D$30), ('B. Expenditures'!$G31/'A. Revenue'!$E$30)))*'A. Revenue'!K$30, "")</f>
        <v/>
      </c>
      <c r="S31" s="14" t="str">
        <f>IFERROR((AVERAGE(($E31/'A. Revenue'!$C$30), ('B. Expenditures'!$F31/'A. Revenue'!$D$30), ('B. Expenditures'!$G31/'A. Revenue'!$E$30)))*'A. Revenue'!L$30, "")</f>
        <v/>
      </c>
      <c r="T31" s="14" t="str">
        <f>IFERROR((AVERAGE(($E31/'A. Revenue'!$C$30), ('B. Expenditures'!$F31/'A. Revenue'!$D$30), ('B. Expenditures'!$G31/'A. Revenue'!$E$30)))*'A. Revenue'!M$30, "")</f>
        <v/>
      </c>
      <c r="U31" s="14" t="str">
        <f>IFERROR((AVERAGE(($E31/'A. Revenue'!$C$30), ('B. Expenditures'!$F31/'A. Revenue'!$D$30), ('B. Expenditures'!$G31/'A. Revenue'!$E$30)))*'A. Revenue'!N$30, "")</f>
        <v/>
      </c>
      <c r="V31" s="8"/>
      <c r="W31" s="7"/>
      <c r="X31" s="7"/>
      <c r="Y31" s="7"/>
      <c r="Z31" s="7"/>
      <c r="AA31" s="7"/>
      <c r="AC31" s="40" t="s">
        <v>33</v>
      </c>
      <c r="AE31" s="14" t="str">
        <f>IF($AC31=Sheet1!$B$2,'B. Expenditures'!K31,IF('B. Expenditures'!$AC31=Sheet1!$B$4,'B. Expenditures'!W31,IF($AC31=Sheet1!$B$3,'B. Expenditures'!Q31,"")))</f>
        <v/>
      </c>
      <c r="AF31" s="14" t="str">
        <f>IF($AC31=Sheet1!$B$2,'B. Expenditures'!L31,IF('B. Expenditures'!$AC31=Sheet1!$B$4,'B. Expenditures'!X31,IF($AC31=Sheet1!$B$3,'B. Expenditures'!R31,"")))</f>
        <v/>
      </c>
      <c r="AG31" s="14" t="str">
        <f>IF($AC31=Sheet1!$B$2,'B. Expenditures'!M31,IF('B. Expenditures'!$AC31=Sheet1!$B$4,'B. Expenditures'!Y31,IF($AC31=Sheet1!$B$3,'B. Expenditures'!S31,"")))</f>
        <v/>
      </c>
      <c r="AH31" s="14" t="str">
        <f>IF($AC31=Sheet1!$B$2,'B. Expenditures'!N31,IF('B. Expenditures'!$AC31=Sheet1!$B$4,'B. Expenditures'!Z31,IF($AC31=Sheet1!$B$3,'B. Expenditures'!T31,"")))</f>
        <v/>
      </c>
      <c r="AI31" s="14" t="str">
        <f>IF($AC31=Sheet1!$B$2,'B. Expenditures'!O31,IF('B. Expenditures'!$AC31=Sheet1!$B$4,'B. Expenditures'!AA31,IF($AC31=Sheet1!$B$3,'B. Expenditures'!U31,"")))</f>
        <v/>
      </c>
    </row>
    <row r="32" spans="1:35" x14ac:dyDescent="0.35">
      <c r="A32" s="29" t="s">
        <v>9</v>
      </c>
      <c r="C32" s="35" t="s">
        <v>10</v>
      </c>
      <c r="D32" s="35" t="s">
        <v>86</v>
      </c>
      <c r="E32" s="7"/>
      <c r="F32" s="7"/>
      <c r="G32" s="7"/>
      <c r="I32" s="24" t="str">
        <f t="shared" si="20"/>
        <v/>
      </c>
      <c r="K32" s="14" t="str">
        <f t="shared" si="30"/>
        <v/>
      </c>
      <c r="L32" s="14" t="str">
        <f t="shared" ref="L32:O32" si="34">IFERROR((1+$I32)*K32, "")</f>
        <v/>
      </c>
      <c r="M32" s="14" t="str">
        <f t="shared" si="34"/>
        <v/>
      </c>
      <c r="N32" s="14" t="str">
        <f t="shared" si="34"/>
        <v/>
      </c>
      <c r="O32" s="14" t="str">
        <f t="shared" si="34"/>
        <v/>
      </c>
      <c r="P32" s="8"/>
      <c r="Q32" s="14" t="str">
        <f>IFERROR((AVERAGE(($E32/'A. Revenue'!$C$30), ('B. Expenditures'!$F32/'A. Revenue'!$D$30), ('B. Expenditures'!$G32/'A. Revenue'!$E$30)))*'A. Revenue'!J$30, "")</f>
        <v/>
      </c>
      <c r="R32" s="14" t="str">
        <f>IFERROR((AVERAGE(($E32/'A. Revenue'!$C$30), ('B. Expenditures'!$F32/'A. Revenue'!$D$30), ('B. Expenditures'!$G32/'A. Revenue'!$E$30)))*'A. Revenue'!K$30, "")</f>
        <v/>
      </c>
      <c r="S32" s="14" t="str">
        <f>IFERROR((AVERAGE(($E32/'A. Revenue'!$C$30), ('B. Expenditures'!$F32/'A. Revenue'!$D$30), ('B. Expenditures'!$G32/'A. Revenue'!$E$30)))*'A. Revenue'!L$30, "")</f>
        <v/>
      </c>
      <c r="T32" s="14" t="str">
        <f>IFERROR((AVERAGE(($E32/'A. Revenue'!$C$30), ('B. Expenditures'!$F32/'A. Revenue'!$D$30), ('B. Expenditures'!$G32/'A. Revenue'!$E$30)))*'A. Revenue'!M$30, "")</f>
        <v/>
      </c>
      <c r="U32" s="14" t="str">
        <f>IFERROR((AVERAGE(($E32/'A. Revenue'!$C$30), ('B. Expenditures'!$F32/'A. Revenue'!$D$30), ('B. Expenditures'!$G32/'A. Revenue'!$E$30)))*'A. Revenue'!N$30, "")</f>
        <v/>
      </c>
      <c r="V32" s="8"/>
      <c r="W32" s="7"/>
      <c r="X32" s="7"/>
      <c r="Y32" s="7"/>
      <c r="Z32" s="7"/>
      <c r="AA32" s="7"/>
      <c r="AC32" s="40" t="s">
        <v>33</v>
      </c>
      <c r="AE32" s="14" t="str">
        <f>IF($AC32=Sheet1!$B$2,'B. Expenditures'!K32,IF('B. Expenditures'!$AC32=Sheet1!$B$4,'B. Expenditures'!W32,IF($AC32=Sheet1!$B$3,'B. Expenditures'!Q32,"")))</f>
        <v/>
      </c>
      <c r="AF32" s="14" t="str">
        <f>IF($AC32=Sheet1!$B$2,'B. Expenditures'!L32,IF('B. Expenditures'!$AC32=Sheet1!$B$4,'B. Expenditures'!X32,IF($AC32=Sheet1!$B$3,'B. Expenditures'!R32,"")))</f>
        <v/>
      </c>
      <c r="AG32" s="14" t="str">
        <f>IF($AC32=Sheet1!$B$2,'B. Expenditures'!M32,IF('B. Expenditures'!$AC32=Sheet1!$B$4,'B. Expenditures'!Y32,IF($AC32=Sheet1!$B$3,'B. Expenditures'!S32,"")))</f>
        <v/>
      </c>
      <c r="AH32" s="14" t="str">
        <f>IF($AC32=Sheet1!$B$2,'B. Expenditures'!N32,IF('B. Expenditures'!$AC32=Sheet1!$B$4,'B. Expenditures'!Z32,IF($AC32=Sheet1!$B$3,'B. Expenditures'!T32,"")))</f>
        <v/>
      </c>
      <c r="AI32" s="14" t="str">
        <f>IF($AC32=Sheet1!$B$2,'B. Expenditures'!O32,IF('B. Expenditures'!$AC32=Sheet1!$B$4,'B. Expenditures'!AA32,IF($AC32=Sheet1!$B$3,'B. Expenditures'!U32,"")))</f>
        <v/>
      </c>
    </row>
    <row r="33" spans="1:35" x14ac:dyDescent="0.35">
      <c r="A33" s="29" t="s">
        <v>9</v>
      </c>
      <c r="C33" s="35" t="s">
        <v>10</v>
      </c>
      <c r="D33" s="35" t="s">
        <v>87</v>
      </c>
      <c r="E33" s="7"/>
      <c r="F33" s="7"/>
      <c r="G33" s="7"/>
      <c r="I33" s="24" t="str">
        <f t="shared" si="20"/>
        <v/>
      </c>
      <c r="K33" s="14" t="str">
        <f t="shared" si="30"/>
        <v/>
      </c>
      <c r="L33" s="14" t="str">
        <f t="shared" ref="L33:O33" si="35">IFERROR((1+$I33)*K33, "")</f>
        <v/>
      </c>
      <c r="M33" s="14" t="str">
        <f t="shared" si="35"/>
        <v/>
      </c>
      <c r="N33" s="14" t="str">
        <f t="shared" si="35"/>
        <v/>
      </c>
      <c r="O33" s="14" t="str">
        <f t="shared" si="35"/>
        <v/>
      </c>
      <c r="P33" s="8"/>
      <c r="Q33" s="14" t="str">
        <f>IFERROR((AVERAGE(($E33/'A. Revenue'!$C$30), ('B. Expenditures'!$F33/'A. Revenue'!$D$30), ('B. Expenditures'!$G33/'A. Revenue'!$E$30)))*'A. Revenue'!J$30, "")</f>
        <v/>
      </c>
      <c r="R33" s="14" t="str">
        <f>IFERROR((AVERAGE(($E33/'A. Revenue'!$C$30), ('B. Expenditures'!$F33/'A. Revenue'!$D$30), ('B. Expenditures'!$G33/'A. Revenue'!$E$30)))*'A. Revenue'!K$30, "")</f>
        <v/>
      </c>
      <c r="S33" s="14" t="str">
        <f>IFERROR((AVERAGE(($E33/'A. Revenue'!$C$30), ('B. Expenditures'!$F33/'A. Revenue'!$D$30), ('B. Expenditures'!$G33/'A. Revenue'!$E$30)))*'A. Revenue'!L$30, "")</f>
        <v/>
      </c>
      <c r="T33" s="14" t="str">
        <f>IFERROR((AVERAGE(($E33/'A. Revenue'!$C$30), ('B. Expenditures'!$F33/'A. Revenue'!$D$30), ('B. Expenditures'!$G33/'A. Revenue'!$E$30)))*'A. Revenue'!M$30, "")</f>
        <v/>
      </c>
      <c r="U33" s="14" t="str">
        <f>IFERROR((AVERAGE(($E33/'A. Revenue'!$C$30), ('B. Expenditures'!$F33/'A. Revenue'!$D$30), ('B. Expenditures'!$G33/'A. Revenue'!$E$30)))*'A. Revenue'!N$30, "")</f>
        <v/>
      </c>
      <c r="V33" s="8"/>
      <c r="W33" s="7"/>
      <c r="X33" s="7"/>
      <c r="Y33" s="7"/>
      <c r="Z33" s="7"/>
      <c r="AA33" s="7"/>
      <c r="AC33" s="40" t="s">
        <v>33</v>
      </c>
      <c r="AE33" s="14" t="str">
        <f>IF($AC33=Sheet1!$B$2,'B. Expenditures'!K33,IF('B. Expenditures'!$AC33=Sheet1!$B$4,'B. Expenditures'!W33,IF($AC33=Sheet1!$B$3,'B. Expenditures'!Q33,"")))</f>
        <v/>
      </c>
      <c r="AF33" s="14" t="str">
        <f>IF($AC33=Sheet1!$B$2,'B. Expenditures'!L33,IF('B. Expenditures'!$AC33=Sheet1!$B$4,'B. Expenditures'!X33,IF($AC33=Sheet1!$B$3,'B. Expenditures'!R33,"")))</f>
        <v/>
      </c>
      <c r="AG33" s="14" t="str">
        <f>IF($AC33=Sheet1!$B$2,'B. Expenditures'!M33,IF('B. Expenditures'!$AC33=Sheet1!$B$4,'B. Expenditures'!Y33,IF($AC33=Sheet1!$B$3,'B. Expenditures'!S33,"")))</f>
        <v/>
      </c>
      <c r="AH33" s="14" t="str">
        <f>IF($AC33=Sheet1!$B$2,'B. Expenditures'!N33,IF('B. Expenditures'!$AC33=Sheet1!$B$4,'B. Expenditures'!Z33,IF($AC33=Sheet1!$B$3,'B. Expenditures'!T33,"")))</f>
        <v/>
      </c>
      <c r="AI33" s="14" t="str">
        <f>IF($AC33=Sheet1!$B$2,'B. Expenditures'!O33,IF('B. Expenditures'!$AC33=Sheet1!$B$4,'B. Expenditures'!AA33,IF($AC33=Sheet1!$B$3,'B. Expenditures'!U33,"")))</f>
        <v/>
      </c>
    </row>
    <row r="34" spans="1:35" x14ac:dyDescent="0.35">
      <c r="A34" s="29" t="s">
        <v>9</v>
      </c>
      <c r="C34" s="35" t="s">
        <v>10</v>
      </c>
      <c r="D34" s="35" t="s">
        <v>88</v>
      </c>
      <c r="E34" s="7"/>
      <c r="F34" s="7"/>
      <c r="G34" s="7"/>
      <c r="I34" s="24" t="str">
        <f t="shared" si="20"/>
        <v/>
      </c>
      <c r="K34" s="14" t="str">
        <f t="shared" si="30"/>
        <v/>
      </c>
      <c r="L34" s="14" t="str">
        <f t="shared" ref="L34:O34" si="36">IFERROR((1+$I34)*K34, "")</f>
        <v/>
      </c>
      <c r="M34" s="14" t="str">
        <f t="shared" si="36"/>
        <v/>
      </c>
      <c r="N34" s="14" t="str">
        <f t="shared" si="36"/>
        <v/>
      </c>
      <c r="O34" s="14" t="str">
        <f t="shared" si="36"/>
        <v/>
      </c>
      <c r="P34" s="8"/>
      <c r="Q34" s="14" t="str">
        <f>IFERROR((AVERAGE(($E34/'A. Revenue'!$C$30), ('B. Expenditures'!$F34/'A. Revenue'!$D$30), ('B. Expenditures'!$G34/'A. Revenue'!$E$30)))*'A. Revenue'!J$30, "")</f>
        <v/>
      </c>
      <c r="R34" s="14" t="str">
        <f>IFERROR((AVERAGE(($E34/'A. Revenue'!$C$30), ('B. Expenditures'!$F34/'A. Revenue'!$D$30), ('B. Expenditures'!$G34/'A. Revenue'!$E$30)))*'A. Revenue'!K$30, "")</f>
        <v/>
      </c>
      <c r="S34" s="14" t="str">
        <f>IFERROR((AVERAGE(($E34/'A. Revenue'!$C$30), ('B. Expenditures'!$F34/'A. Revenue'!$D$30), ('B. Expenditures'!$G34/'A. Revenue'!$E$30)))*'A. Revenue'!L$30, "")</f>
        <v/>
      </c>
      <c r="T34" s="14" t="str">
        <f>IFERROR((AVERAGE(($E34/'A. Revenue'!$C$30), ('B. Expenditures'!$F34/'A. Revenue'!$D$30), ('B. Expenditures'!$G34/'A. Revenue'!$E$30)))*'A. Revenue'!M$30, "")</f>
        <v/>
      </c>
      <c r="U34" s="14" t="str">
        <f>IFERROR((AVERAGE(($E34/'A. Revenue'!$C$30), ('B. Expenditures'!$F34/'A. Revenue'!$D$30), ('B. Expenditures'!$G34/'A. Revenue'!$E$30)))*'A. Revenue'!N$30, "")</f>
        <v/>
      </c>
      <c r="V34" s="8"/>
      <c r="W34" s="7"/>
      <c r="X34" s="7"/>
      <c r="Y34" s="7"/>
      <c r="Z34" s="7"/>
      <c r="AA34" s="7"/>
      <c r="AC34" s="40" t="s">
        <v>33</v>
      </c>
      <c r="AE34" s="14" t="str">
        <f>IF($AC34=Sheet1!$B$2,'B. Expenditures'!K34,IF('B. Expenditures'!$AC34=Sheet1!$B$4,'B. Expenditures'!W34,IF($AC34=Sheet1!$B$3,'B. Expenditures'!Q34,"")))</f>
        <v/>
      </c>
      <c r="AF34" s="14" t="str">
        <f>IF($AC34=Sheet1!$B$2,'B. Expenditures'!L34,IF('B. Expenditures'!$AC34=Sheet1!$B$4,'B. Expenditures'!X34,IF($AC34=Sheet1!$B$3,'B. Expenditures'!R34,"")))</f>
        <v/>
      </c>
      <c r="AG34" s="14" t="str">
        <f>IF($AC34=Sheet1!$B$2,'B. Expenditures'!M34,IF('B. Expenditures'!$AC34=Sheet1!$B$4,'B. Expenditures'!Y34,IF($AC34=Sheet1!$B$3,'B. Expenditures'!S34,"")))</f>
        <v/>
      </c>
      <c r="AH34" s="14" t="str">
        <f>IF($AC34=Sheet1!$B$2,'B. Expenditures'!N34,IF('B. Expenditures'!$AC34=Sheet1!$B$4,'B. Expenditures'!Z34,IF($AC34=Sheet1!$B$3,'B. Expenditures'!T34,"")))</f>
        <v/>
      </c>
      <c r="AI34" s="14" t="str">
        <f>IF($AC34=Sheet1!$B$2,'B. Expenditures'!O34,IF('B. Expenditures'!$AC34=Sheet1!$B$4,'B. Expenditures'!AA34,IF($AC34=Sheet1!$B$3,'B. Expenditures'!U34,"")))</f>
        <v/>
      </c>
    </row>
    <row r="35" spans="1:35" x14ac:dyDescent="0.35">
      <c r="A35" s="29" t="s">
        <v>9</v>
      </c>
      <c r="C35" s="35" t="s">
        <v>10</v>
      </c>
      <c r="D35" s="35" t="s">
        <v>89</v>
      </c>
      <c r="E35" s="7"/>
      <c r="F35" s="7"/>
      <c r="G35" s="7"/>
      <c r="I35" s="24" t="str">
        <f t="shared" si="20"/>
        <v/>
      </c>
      <c r="K35" s="14" t="str">
        <f t="shared" si="30"/>
        <v/>
      </c>
      <c r="L35" s="14" t="str">
        <f t="shared" ref="L35:O35" si="37">IFERROR((1+$I35)*K35, "")</f>
        <v/>
      </c>
      <c r="M35" s="14" t="str">
        <f t="shared" si="37"/>
        <v/>
      </c>
      <c r="N35" s="14" t="str">
        <f t="shared" si="37"/>
        <v/>
      </c>
      <c r="O35" s="14" t="str">
        <f t="shared" si="37"/>
        <v/>
      </c>
      <c r="P35" s="8"/>
      <c r="Q35" s="14" t="str">
        <f>IFERROR((AVERAGE(($E35/'A. Revenue'!$C$30), ('B. Expenditures'!$F35/'A. Revenue'!$D$30), ('B. Expenditures'!$G35/'A. Revenue'!$E$30)))*'A. Revenue'!J$30, "")</f>
        <v/>
      </c>
      <c r="R35" s="14" t="str">
        <f>IFERROR((AVERAGE(($E35/'A. Revenue'!$C$30), ('B. Expenditures'!$F35/'A. Revenue'!$D$30), ('B. Expenditures'!$G35/'A. Revenue'!$E$30)))*'A. Revenue'!K$30, "")</f>
        <v/>
      </c>
      <c r="S35" s="14" t="str">
        <f>IFERROR((AVERAGE(($E35/'A. Revenue'!$C$30), ('B. Expenditures'!$F35/'A. Revenue'!$D$30), ('B. Expenditures'!$G35/'A. Revenue'!$E$30)))*'A. Revenue'!L$30, "")</f>
        <v/>
      </c>
      <c r="T35" s="14" t="str">
        <f>IFERROR((AVERAGE(($E35/'A. Revenue'!$C$30), ('B. Expenditures'!$F35/'A. Revenue'!$D$30), ('B. Expenditures'!$G35/'A. Revenue'!$E$30)))*'A. Revenue'!M$30, "")</f>
        <v/>
      </c>
      <c r="U35" s="14" t="str">
        <f>IFERROR((AVERAGE(($E35/'A. Revenue'!$C$30), ('B. Expenditures'!$F35/'A. Revenue'!$D$30), ('B. Expenditures'!$G35/'A. Revenue'!$E$30)))*'A. Revenue'!N$30, "")</f>
        <v/>
      </c>
      <c r="V35" s="8"/>
      <c r="W35" s="7"/>
      <c r="X35" s="7"/>
      <c r="Y35" s="7"/>
      <c r="Z35" s="7"/>
      <c r="AA35" s="7"/>
      <c r="AC35" s="40" t="s">
        <v>33</v>
      </c>
      <c r="AE35" s="14" t="str">
        <f>IF($AC35=Sheet1!$B$2,'B. Expenditures'!K35,IF('B. Expenditures'!$AC35=Sheet1!$B$4,'B. Expenditures'!W35,IF($AC35=Sheet1!$B$3,'B. Expenditures'!Q35,"")))</f>
        <v/>
      </c>
      <c r="AF35" s="14" t="str">
        <f>IF($AC35=Sheet1!$B$2,'B. Expenditures'!L35,IF('B. Expenditures'!$AC35=Sheet1!$B$4,'B. Expenditures'!X35,IF($AC35=Sheet1!$B$3,'B. Expenditures'!R35,"")))</f>
        <v/>
      </c>
      <c r="AG35" s="14" t="str">
        <f>IF($AC35=Sheet1!$B$2,'B. Expenditures'!M35,IF('B. Expenditures'!$AC35=Sheet1!$B$4,'B. Expenditures'!Y35,IF($AC35=Sheet1!$B$3,'B. Expenditures'!S35,"")))</f>
        <v/>
      </c>
      <c r="AH35" s="14" t="str">
        <f>IF($AC35=Sheet1!$B$2,'B. Expenditures'!N35,IF('B. Expenditures'!$AC35=Sheet1!$B$4,'B. Expenditures'!Z35,IF($AC35=Sheet1!$B$3,'B. Expenditures'!T35,"")))</f>
        <v/>
      </c>
      <c r="AI35" s="14" t="str">
        <f>IF($AC35=Sheet1!$B$2,'B. Expenditures'!O35,IF('B. Expenditures'!$AC35=Sheet1!$B$4,'B. Expenditures'!AA35,IF($AC35=Sheet1!$B$3,'B. Expenditures'!U35,"")))</f>
        <v/>
      </c>
    </row>
    <row r="36" spans="1:35" x14ac:dyDescent="0.35">
      <c r="A36" t="s">
        <v>9</v>
      </c>
      <c r="C36" s="35" t="s">
        <v>10</v>
      </c>
      <c r="D36" s="35" t="s">
        <v>90</v>
      </c>
      <c r="E36" s="7"/>
      <c r="F36" s="7"/>
      <c r="G36" s="7"/>
      <c r="I36" s="24" t="str">
        <f t="shared" si="20"/>
        <v/>
      </c>
      <c r="K36" s="14" t="str">
        <f t="shared" si="30"/>
        <v/>
      </c>
      <c r="L36" s="14" t="str">
        <f t="shared" ref="L36:O36" si="38">IFERROR((1+$I36)*K36, "")</f>
        <v/>
      </c>
      <c r="M36" s="14" t="str">
        <f t="shared" si="38"/>
        <v/>
      </c>
      <c r="N36" s="14" t="str">
        <f t="shared" si="38"/>
        <v/>
      </c>
      <c r="O36" s="14" t="str">
        <f t="shared" si="38"/>
        <v/>
      </c>
      <c r="P36" s="8"/>
      <c r="Q36" s="14" t="str">
        <f>IFERROR((AVERAGE(($E36/'A. Revenue'!$C$30), ('B. Expenditures'!$F36/'A. Revenue'!$D$30), ('B. Expenditures'!$G36/'A. Revenue'!$E$30)))*'A. Revenue'!J$30, "")</f>
        <v/>
      </c>
      <c r="R36" s="14" t="str">
        <f>IFERROR((AVERAGE(($E36/'A. Revenue'!$C$30), ('B. Expenditures'!$F36/'A. Revenue'!$D$30), ('B. Expenditures'!$G36/'A. Revenue'!$E$30)))*'A. Revenue'!K$30, "")</f>
        <v/>
      </c>
      <c r="S36" s="14" t="str">
        <f>IFERROR((AVERAGE(($E36/'A. Revenue'!$C$30), ('B. Expenditures'!$F36/'A. Revenue'!$D$30), ('B. Expenditures'!$G36/'A. Revenue'!$E$30)))*'A. Revenue'!L$30, "")</f>
        <v/>
      </c>
      <c r="T36" s="14" t="str">
        <f>IFERROR((AVERAGE(($E36/'A. Revenue'!$C$30), ('B. Expenditures'!$F36/'A. Revenue'!$D$30), ('B. Expenditures'!$G36/'A. Revenue'!$E$30)))*'A. Revenue'!M$30, "")</f>
        <v/>
      </c>
      <c r="U36" s="14" t="str">
        <f>IFERROR((AVERAGE(($E36/'A. Revenue'!$C$30), ('B. Expenditures'!$F36/'A. Revenue'!$D$30), ('B. Expenditures'!$G36/'A. Revenue'!$E$30)))*'A. Revenue'!N$30, "")</f>
        <v/>
      </c>
      <c r="V36" s="8"/>
      <c r="W36" s="7"/>
      <c r="X36" s="7"/>
      <c r="Y36" s="7"/>
      <c r="Z36" s="7"/>
      <c r="AA36" s="7"/>
      <c r="AC36" s="40" t="s">
        <v>33</v>
      </c>
      <c r="AE36" s="14" t="str">
        <f>IF($AC36=Sheet1!$B$2,'B. Expenditures'!K36,IF('B. Expenditures'!$AC36=Sheet1!$B$4,'B. Expenditures'!W36,IF($AC36=Sheet1!$B$3,'B. Expenditures'!Q36,"")))</f>
        <v/>
      </c>
      <c r="AF36" s="14" t="str">
        <f>IF($AC36=Sheet1!$B$2,'B. Expenditures'!L36,IF('B. Expenditures'!$AC36=Sheet1!$B$4,'B. Expenditures'!X36,IF($AC36=Sheet1!$B$3,'B. Expenditures'!R36,"")))</f>
        <v/>
      </c>
      <c r="AG36" s="14" t="str">
        <f>IF($AC36=Sheet1!$B$2,'B. Expenditures'!M36,IF('B. Expenditures'!$AC36=Sheet1!$B$4,'B. Expenditures'!Y36,IF($AC36=Sheet1!$B$3,'B. Expenditures'!S36,"")))</f>
        <v/>
      </c>
      <c r="AH36" s="14" t="str">
        <f>IF($AC36=Sheet1!$B$2,'B. Expenditures'!N36,IF('B. Expenditures'!$AC36=Sheet1!$B$4,'B. Expenditures'!Z36,IF($AC36=Sheet1!$B$3,'B. Expenditures'!T36,"")))</f>
        <v/>
      </c>
      <c r="AI36" s="14" t="str">
        <f>IF($AC36=Sheet1!$B$2,'B. Expenditures'!O36,IF('B. Expenditures'!$AC36=Sheet1!$B$4,'B. Expenditures'!AA36,IF($AC36=Sheet1!$B$3,'B. Expenditures'!U36,"")))</f>
        <v/>
      </c>
    </row>
    <row r="37" spans="1:35" x14ac:dyDescent="0.35">
      <c r="C37" s="35" t="s">
        <v>91</v>
      </c>
      <c r="D37" s="35" t="s">
        <v>92</v>
      </c>
      <c r="E37" s="7"/>
      <c r="F37" s="7"/>
      <c r="G37" s="7"/>
      <c r="I37" s="24" t="str">
        <f t="shared" si="20"/>
        <v/>
      </c>
      <c r="K37" s="14" t="str">
        <f t="shared" si="30"/>
        <v/>
      </c>
      <c r="L37" s="14" t="str">
        <f t="shared" ref="L37:O37" si="39">IFERROR((1+$I37)*K37, "")</f>
        <v/>
      </c>
      <c r="M37" s="14" t="str">
        <f t="shared" si="39"/>
        <v/>
      </c>
      <c r="N37" s="14" t="str">
        <f t="shared" si="39"/>
        <v/>
      </c>
      <c r="O37" s="14" t="str">
        <f t="shared" si="39"/>
        <v/>
      </c>
      <c r="P37" s="8"/>
      <c r="Q37" s="14" t="str">
        <f>IFERROR((AVERAGE(($E37/'A. Revenue'!$C$30), ('B. Expenditures'!$F37/'A. Revenue'!$D$30), ('B. Expenditures'!$G37/'A. Revenue'!$E$30)))*'A. Revenue'!J$30, "")</f>
        <v/>
      </c>
      <c r="R37" s="14" t="str">
        <f>IFERROR((AVERAGE(($E37/'A. Revenue'!$C$30), ('B. Expenditures'!$F37/'A. Revenue'!$D$30), ('B. Expenditures'!$G37/'A. Revenue'!$E$30)))*'A. Revenue'!K$30, "")</f>
        <v/>
      </c>
      <c r="S37" s="14" t="str">
        <f>IFERROR((AVERAGE(($E37/'A. Revenue'!$C$30), ('B. Expenditures'!$F37/'A. Revenue'!$D$30), ('B. Expenditures'!$G37/'A. Revenue'!$E$30)))*'A. Revenue'!L$30, "")</f>
        <v/>
      </c>
      <c r="T37" s="14" t="str">
        <f>IFERROR((AVERAGE(($E37/'A. Revenue'!$C$30), ('B. Expenditures'!$F37/'A. Revenue'!$D$30), ('B. Expenditures'!$G37/'A. Revenue'!$E$30)))*'A. Revenue'!M$30, "")</f>
        <v/>
      </c>
      <c r="U37" s="14" t="str">
        <f>IFERROR((AVERAGE(($E37/'A. Revenue'!$C$30), ('B. Expenditures'!$F37/'A. Revenue'!$D$30), ('B. Expenditures'!$G37/'A. Revenue'!$E$30)))*'A. Revenue'!N$30, "")</f>
        <v/>
      </c>
      <c r="V37" s="8"/>
      <c r="W37" s="7"/>
      <c r="X37" s="7"/>
      <c r="Y37" s="7"/>
      <c r="Z37" s="7"/>
      <c r="AA37" s="7"/>
      <c r="AC37" s="40" t="s">
        <v>33</v>
      </c>
      <c r="AE37" s="14" t="str">
        <f>IF($AC37=Sheet1!$B$2,'B. Expenditures'!K37,IF('B. Expenditures'!$AC37=Sheet1!$B$4,'B. Expenditures'!W37,IF($AC37=Sheet1!$B$3,'B. Expenditures'!Q37,"")))</f>
        <v/>
      </c>
      <c r="AF37" s="14" t="str">
        <f>IF($AC37=Sheet1!$B$2,'B. Expenditures'!L37,IF('B. Expenditures'!$AC37=Sheet1!$B$4,'B. Expenditures'!X37,IF($AC37=Sheet1!$B$3,'B. Expenditures'!R37,"")))</f>
        <v/>
      </c>
      <c r="AG37" s="14" t="str">
        <f>IF($AC37=Sheet1!$B$2,'B. Expenditures'!M37,IF('B. Expenditures'!$AC37=Sheet1!$B$4,'B. Expenditures'!Y37,IF($AC37=Sheet1!$B$3,'B. Expenditures'!S37,"")))</f>
        <v/>
      </c>
      <c r="AH37" s="14" t="str">
        <f>IF($AC37=Sheet1!$B$2,'B. Expenditures'!N37,IF('B. Expenditures'!$AC37=Sheet1!$B$4,'B. Expenditures'!Z37,IF($AC37=Sheet1!$B$3,'B. Expenditures'!T37,"")))</f>
        <v/>
      </c>
      <c r="AI37" s="14" t="str">
        <f>IF($AC37=Sheet1!$B$2,'B. Expenditures'!O37,IF('B. Expenditures'!$AC37=Sheet1!$B$4,'B. Expenditures'!AA37,IF($AC37=Sheet1!$B$3,'B. Expenditures'!U37,"")))</f>
        <v/>
      </c>
    </row>
    <row r="38" spans="1:35" x14ac:dyDescent="0.35">
      <c r="C38" s="35" t="s">
        <v>91</v>
      </c>
      <c r="D38" s="35" t="s">
        <v>93</v>
      </c>
      <c r="E38" s="7"/>
      <c r="F38" s="7"/>
      <c r="G38" s="7"/>
      <c r="I38" s="24" t="str">
        <f t="shared" si="20"/>
        <v/>
      </c>
      <c r="K38" s="14" t="str">
        <f t="shared" si="30"/>
        <v/>
      </c>
      <c r="L38" s="14" t="str">
        <f t="shared" ref="L38:O38" si="40">IFERROR((1+$I38)*K38, "")</f>
        <v/>
      </c>
      <c r="M38" s="14" t="str">
        <f t="shared" si="40"/>
        <v/>
      </c>
      <c r="N38" s="14" t="str">
        <f t="shared" si="40"/>
        <v/>
      </c>
      <c r="O38" s="14" t="str">
        <f t="shared" si="40"/>
        <v/>
      </c>
      <c r="P38" s="8"/>
      <c r="Q38" s="14" t="str">
        <f>IFERROR((AVERAGE(($E38/'A. Revenue'!$C$30), ('B. Expenditures'!$F38/'A. Revenue'!$D$30), ('B. Expenditures'!$G38/'A. Revenue'!$E$30)))*'A. Revenue'!J$30, "")</f>
        <v/>
      </c>
      <c r="R38" s="14" t="str">
        <f>IFERROR((AVERAGE(($E38/'A. Revenue'!$C$30), ('B. Expenditures'!$F38/'A. Revenue'!$D$30), ('B. Expenditures'!$G38/'A. Revenue'!$E$30)))*'A. Revenue'!K$30, "")</f>
        <v/>
      </c>
      <c r="S38" s="14" t="str">
        <f>IFERROR((AVERAGE(($E38/'A. Revenue'!$C$30), ('B. Expenditures'!$F38/'A. Revenue'!$D$30), ('B. Expenditures'!$G38/'A. Revenue'!$E$30)))*'A. Revenue'!L$30, "")</f>
        <v/>
      </c>
      <c r="T38" s="14" t="str">
        <f>IFERROR((AVERAGE(($E38/'A. Revenue'!$C$30), ('B. Expenditures'!$F38/'A. Revenue'!$D$30), ('B. Expenditures'!$G38/'A. Revenue'!$E$30)))*'A. Revenue'!M$30, "")</f>
        <v/>
      </c>
      <c r="U38" s="14" t="str">
        <f>IFERROR((AVERAGE(($E38/'A. Revenue'!$C$30), ('B. Expenditures'!$F38/'A. Revenue'!$D$30), ('B. Expenditures'!$G38/'A. Revenue'!$E$30)))*'A. Revenue'!N$30, "")</f>
        <v/>
      </c>
      <c r="V38" s="8"/>
      <c r="W38" s="7"/>
      <c r="X38" s="7"/>
      <c r="Y38" s="7"/>
      <c r="Z38" s="7"/>
      <c r="AA38" s="7"/>
      <c r="AC38" s="40" t="s">
        <v>33</v>
      </c>
      <c r="AE38" s="14" t="str">
        <f>IF($AC38=Sheet1!$B$2,'B. Expenditures'!K38,IF('B. Expenditures'!$AC38=Sheet1!$B$4,'B. Expenditures'!W38,IF($AC38=Sheet1!$B$3,'B. Expenditures'!Q38,"")))</f>
        <v/>
      </c>
      <c r="AF38" s="14" t="str">
        <f>IF($AC38=Sheet1!$B$2,'B. Expenditures'!L38,IF('B. Expenditures'!$AC38=Sheet1!$B$4,'B. Expenditures'!X38,IF($AC38=Sheet1!$B$3,'B. Expenditures'!R38,"")))</f>
        <v/>
      </c>
      <c r="AG38" s="14" t="str">
        <f>IF($AC38=Sheet1!$B$2,'B. Expenditures'!M38,IF('B. Expenditures'!$AC38=Sheet1!$B$4,'B. Expenditures'!Y38,IF($AC38=Sheet1!$B$3,'B. Expenditures'!S38,"")))</f>
        <v/>
      </c>
      <c r="AH38" s="14" t="str">
        <f>IF($AC38=Sheet1!$B$2,'B. Expenditures'!N38,IF('B. Expenditures'!$AC38=Sheet1!$B$4,'B. Expenditures'!Z38,IF($AC38=Sheet1!$B$3,'B. Expenditures'!T38,"")))</f>
        <v/>
      </c>
      <c r="AI38" s="14" t="str">
        <f>IF($AC38=Sheet1!$B$2,'B. Expenditures'!O38,IF('B. Expenditures'!$AC38=Sheet1!$B$4,'B. Expenditures'!AA38,IF($AC38=Sheet1!$B$3,'B. Expenditures'!U38,"")))</f>
        <v/>
      </c>
    </row>
    <row r="39" spans="1:35" x14ac:dyDescent="0.35">
      <c r="A39" t="s">
        <v>11</v>
      </c>
      <c r="C39" s="35" t="s">
        <v>91</v>
      </c>
      <c r="D39" s="35" t="s">
        <v>94</v>
      </c>
      <c r="E39" s="7"/>
      <c r="F39" s="7"/>
      <c r="G39" s="7"/>
      <c r="I39" s="24" t="str">
        <f t="shared" si="20"/>
        <v/>
      </c>
      <c r="K39" s="14" t="str">
        <f t="shared" si="30"/>
        <v/>
      </c>
      <c r="L39" s="14" t="str">
        <f t="shared" ref="L39:O39" si="41">IFERROR((1+$I39)*K39, "")</f>
        <v/>
      </c>
      <c r="M39" s="14" t="str">
        <f t="shared" si="41"/>
        <v/>
      </c>
      <c r="N39" s="14" t="str">
        <f t="shared" si="41"/>
        <v/>
      </c>
      <c r="O39" s="14" t="str">
        <f t="shared" si="41"/>
        <v/>
      </c>
      <c r="P39" s="8"/>
      <c r="Q39" s="14" t="str">
        <f>IFERROR((AVERAGE(($E39/'A. Revenue'!$C$30), ('B. Expenditures'!$F39/'A. Revenue'!$D$30), ('B. Expenditures'!$G39/'A. Revenue'!$E$30)))*'A. Revenue'!J$30, "")</f>
        <v/>
      </c>
      <c r="R39" s="14" t="str">
        <f>IFERROR((AVERAGE(($E39/'A. Revenue'!$C$30), ('B. Expenditures'!$F39/'A. Revenue'!$D$30), ('B. Expenditures'!$G39/'A. Revenue'!$E$30)))*'A. Revenue'!K$30, "")</f>
        <v/>
      </c>
      <c r="S39" s="14" t="str">
        <f>IFERROR((AVERAGE(($E39/'A. Revenue'!$C$30), ('B. Expenditures'!$F39/'A. Revenue'!$D$30), ('B. Expenditures'!$G39/'A. Revenue'!$E$30)))*'A. Revenue'!L$30, "")</f>
        <v/>
      </c>
      <c r="T39" s="14" t="str">
        <f>IFERROR((AVERAGE(($E39/'A. Revenue'!$C$30), ('B. Expenditures'!$F39/'A. Revenue'!$D$30), ('B. Expenditures'!$G39/'A. Revenue'!$E$30)))*'A. Revenue'!M$30, "")</f>
        <v/>
      </c>
      <c r="U39" s="14" t="str">
        <f>IFERROR((AVERAGE(($E39/'A. Revenue'!$C$30), ('B. Expenditures'!$F39/'A. Revenue'!$D$30), ('B. Expenditures'!$G39/'A. Revenue'!$E$30)))*'A. Revenue'!N$30, "")</f>
        <v/>
      </c>
      <c r="V39" s="8"/>
      <c r="W39" s="7"/>
      <c r="X39" s="7"/>
      <c r="Y39" s="7"/>
      <c r="Z39" s="7"/>
      <c r="AA39" s="7"/>
      <c r="AC39" s="40" t="s">
        <v>33</v>
      </c>
      <c r="AE39" s="14" t="str">
        <f>IF($AC39=Sheet1!$B$2,'B. Expenditures'!K39,IF('B. Expenditures'!$AC39=Sheet1!$B$4,'B. Expenditures'!W39,IF($AC39=Sheet1!$B$3,'B. Expenditures'!Q39,"")))</f>
        <v/>
      </c>
      <c r="AF39" s="14" t="str">
        <f>IF($AC39=Sheet1!$B$2,'B. Expenditures'!L39,IF('B. Expenditures'!$AC39=Sheet1!$B$4,'B. Expenditures'!X39,IF($AC39=Sheet1!$B$3,'B. Expenditures'!R39,"")))</f>
        <v/>
      </c>
      <c r="AG39" s="14" t="str">
        <f>IF($AC39=Sheet1!$B$2,'B. Expenditures'!M39,IF('B. Expenditures'!$AC39=Sheet1!$B$4,'B. Expenditures'!Y39,IF($AC39=Sheet1!$B$3,'B. Expenditures'!S39,"")))</f>
        <v/>
      </c>
      <c r="AH39" s="14" t="str">
        <f>IF($AC39=Sheet1!$B$2,'B. Expenditures'!N39,IF('B. Expenditures'!$AC39=Sheet1!$B$4,'B. Expenditures'!Z39,IF($AC39=Sheet1!$B$3,'B. Expenditures'!T39,"")))</f>
        <v/>
      </c>
      <c r="AI39" s="14" t="str">
        <f>IF($AC39=Sheet1!$B$2,'B. Expenditures'!O39,IF('B. Expenditures'!$AC39=Sheet1!$B$4,'B. Expenditures'!AA39,IF($AC39=Sheet1!$B$3,'B. Expenditures'!U39,"")))</f>
        <v/>
      </c>
    </row>
    <row r="40" spans="1:35" x14ac:dyDescent="0.35">
      <c r="A40" t="s">
        <v>11</v>
      </c>
      <c r="C40" s="35" t="s">
        <v>91</v>
      </c>
      <c r="D40" s="35" t="s">
        <v>95</v>
      </c>
      <c r="E40" s="7"/>
      <c r="F40" s="7"/>
      <c r="G40" s="7"/>
      <c r="I40" s="24" t="str">
        <f t="shared" si="20"/>
        <v/>
      </c>
      <c r="K40" s="14" t="str">
        <f t="shared" si="30"/>
        <v/>
      </c>
      <c r="L40" s="14" t="str">
        <f t="shared" ref="L40:O40" si="42">IFERROR((1+$I40)*K40, "")</f>
        <v/>
      </c>
      <c r="M40" s="14" t="str">
        <f t="shared" si="42"/>
        <v/>
      </c>
      <c r="N40" s="14" t="str">
        <f t="shared" si="42"/>
        <v/>
      </c>
      <c r="O40" s="14" t="str">
        <f t="shared" si="42"/>
        <v/>
      </c>
      <c r="P40" s="8"/>
      <c r="Q40" s="14" t="str">
        <f>IFERROR((AVERAGE(($E40/'A. Revenue'!$C$30), ('B. Expenditures'!$F40/'A. Revenue'!$D$30), ('B. Expenditures'!$G40/'A. Revenue'!$E$30)))*'A. Revenue'!J$30, "")</f>
        <v/>
      </c>
      <c r="R40" s="14" t="str">
        <f>IFERROR((AVERAGE(($E40/'A. Revenue'!$C$30), ('B. Expenditures'!$F40/'A. Revenue'!$D$30), ('B. Expenditures'!$G40/'A. Revenue'!$E$30)))*'A. Revenue'!K$30, "")</f>
        <v/>
      </c>
      <c r="S40" s="14" t="str">
        <f>IFERROR((AVERAGE(($E40/'A. Revenue'!$C$30), ('B. Expenditures'!$F40/'A. Revenue'!$D$30), ('B. Expenditures'!$G40/'A. Revenue'!$E$30)))*'A. Revenue'!L$30, "")</f>
        <v/>
      </c>
      <c r="T40" s="14" t="str">
        <f>IFERROR((AVERAGE(($E40/'A. Revenue'!$C$30), ('B. Expenditures'!$F40/'A. Revenue'!$D$30), ('B. Expenditures'!$G40/'A. Revenue'!$E$30)))*'A. Revenue'!M$30, "")</f>
        <v/>
      </c>
      <c r="U40" s="14" t="str">
        <f>IFERROR((AVERAGE(($E40/'A. Revenue'!$C$30), ('B. Expenditures'!$F40/'A. Revenue'!$D$30), ('B. Expenditures'!$G40/'A. Revenue'!$E$30)))*'A. Revenue'!N$30, "")</f>
        <v/>
      </c>
      <c r="V40" s="8"/>
      <c r="W40" s="7"/>
      <c r="X40" s="7"/>
      <c r="Y40" s="7"/>
      <c r="Z40" s="7"/>
      <c r="AA40" s="7"/>
      <c r="AC40" s="40" t="s">
        <v>33</v>
      </c>
      <c r="AE40" s="14" t="str">
        <f>IF($AC40=Sheet1!$B$2,'B. Expenditures'!K40,IF('B. Expenditures'!$AC40=Sheet1!$B$4,'B. Expenditures'!W40,IF($AC40=Sheet1!$B$3,'B. Expenditures'!Q40,"")))</f>
        <v/>
      </c>
      <c r="AF40" s="14" t="str">
        <f>IF($AC40=Sheet1!$B$2,'B. Expenditures'!L40,IF('B. Expenditures'!$AC40=Sheet1!$B$4,'B. Expenditures'!X40,IF($AC40=Sheet1!$B$3,'B. Expenditures'!R40,"")))</f>
        <v/>
      </c>
      <c r="AG40" s="14" t="str">
        <f>IF($AC40=Sheet1!$B$2,'B. Expenditures'!M40,IF('B. Expenditures'!$AC40=Sheet1!$B$4,'B. Expenditures'!Y40,IF($AC40=Sheet1!$B$3,'B. Expenditures'!S40,"")))</f>
        <v/>
      </c>
      <c r="AH40" s="14" t="str">
        <f>IF($AC40=Sheet1!$B$2,'B. Expenditures'!N40,IF('B. Expenditures'!$AC40=Sheet1!$B$4,'B. Expenditures'!Z40,IF($AC40=Sheet1!$B$3,'B. Expenditures'!T40,"")))</f>
        <v/>
      </c>
      <c r="AI40" s="14" t="str">
        <f>IF($AC40=Sheet1!$B$2,'B. Expenditures'!O40,IF('B. Expenditures'!$AC40=Sheet1!$B$4,'B. Expenditures'!AA40,IF($AC40=Sheet1!$B$3,'B. Expenditures'!U40,"")))</f>
        <v/>
      </c>
    </row>
    <row r="41" spans="1:35" x14ac:dyDescent="0.35">
      <c r="A41" t="s">
        <v>11</v>
      </c>
      <c r="C41" s="35"/>
      <c r="D41" s="35"/>
      <c r="E41" s="7"/>
      <c r="F41" s="7"/>
      <c r="G41" s="7"/>
      <c r="I41" s="24" t="str">
        <f t="shared" si="20"/>
        <v/>
      </c>
      <c r="K41" s="14" t="str">
        <f t="shared" si="30"/>
        <v/>
      </c>
      <c r="L41" s="14" t="str">
        <f t="shared" ref="L41:O41" si="43">IFERROR((1+$I41)*K41, "")</f>
        <v/>
      </c>
      <c r="M41" s="14" t="str">
        <f t="shared" si="43"/>
        <v/>
      </c>
      <c r="N41" s="14" t="str">
        <f t="shared" si="43"/>
        <v/>
      </c>
      <c r="O41" s="14" t="str">
        <f t="shared" si="43"/>
        <v/>
      </c>
      <c r="P41" s="8"/>
      <c r="Q41" s="14" t="str">
        <f>IFERROR((AVERAGE(($E41/'A. Revenue'!$C$30), ('B. Expenditures'!$F41/'A. Revenue'!$D$30), ('B. Expenditures'!$G41/'A. Revenue'!$E$30)))*'A. Revenue'!J$30, "")</f>
        <v/>
      </c>
      <c r="R41" s="14" t="str">
        <f>IFERROR((AVERAGE(($E41/'A. Revenue'!$C$30), ('B. Expenditures'!$F41/'A. Revenue'!$D$30), ('B. Expenditures'!$G41/'A. Revenue'!$E$30)))*'A. Revenue'!K$30, "")</f>
        <v/>
      </c>
      <c r="S41" s="14" t="str">
        <f>IFERROR((AVERAGE(($E41/'A. Revenue'!$C$30), ('B. Expenditures'!$F41/'A. Revenue'!$D$30), ('B. Expenditures'!$G41/'A. Revenue'!$E$30)))*'A. Revenue'!L$30, "")</f>
        <v/>
      </c>
      <c r="T41" s="14" t="str">
        <f>IFERROR((AVERAGE(($E41/'A. Revenue'!$C$30), ('B. Expenditures'!$F41/'A. Revenue'!$D$30), ('B. Expenditures'!$G41/'A. Revenue'!$E$30)))*'A. Revenue'!M$30, "")</f>
        <v/>
      </c>
      <c r="U41" s="14" t="str">
        <f>IFERROR((AVERAGE(($E41/'A. Revenue'!$C$30), ('B. Expenditures'!$F41/'A. Revenue'!$D$30), ('B. Expenditures'!$G41/'A. Revenue'!$E$30)))*'A. Revenue'!N$30, "")</f>
        <v/>
      </c>
      <c r="V41" s="8"/>
      <c r="W41" s="7"/>
      <c r="X41" s="7"/>
      <c r="Y41" s="7"/>
      <c r="Z41" s="7"/>
      <c r="AA41" s="7"/>
      <c r="AC41" s="40" t="s">
        <v>33</v>
      </c>
      <c r="AE41" s="14" t="str">
        <f>IF($AC41=Sheet1!$B$2,'B. Expenditures'!K41,IF('B. Expenditures'!$AC41=Sheet1!$B$4,'B. Expenditures'!W41,IF($AC41=Sheet1!$B$3,'B. Expenditures'!Q41,"")))</f>
        <v/>
      </c>
      <c r="AF41" s="14" t="str">
        <f>IF($AC41=Sheet1!$B$2,'B. Expenditures'!L41,IF('B. Expenditures'!$AC41=Sheet1!$B$4,'B. Expenditures'!X41,IF($AC41=Sheet1!$B$3,'B. Expenditures'!R41,"")))</f>
        <v/>
      </c>
      <c r="AG41" s="14" t="str">
        <f>IF($AC41=Sheet1!$B$2,'B. Expenditures'!M41,IF('B. Expenditures'!$AC41=Sheet1!$B$4,'B. Expenditures'!Y41,IF($AC41=Sheet1!$B$3,'B. Expenditures'!S41,"")))</f>
        <v/>
      </c>
      <c r="AH41" s="14" t="str">
        <f>IF($AC41=Sheet1!$B$2,'B. Expenditures'!N41,IF('B. Expenditures'!$AC41=Sheet1!$B$4,'B. Expenditures'!Z41,IF($AC41=Sheet1!$B$3,'B. Expenditures'!T41,"")))</f>
        <v/>
      </c>
      <c r="AI41" s="14" t="str">
        <f>IF($AC41=Sheet1!$B$2,'B. Expenditures'!O41,IF('B. Expenditures'!$AC41=Sheet1!$B$4,'B. Expenditures'!AA41,IF($AC41=Sheet1!$B$3,'B. Expenditures'!U41,"")))</f>
        <v/>
      </c>
    </row>
    <row r="42" spans="1:35" x14ac:dyDescent="0.35">
      <c r="A42" t="s">
        <v>11</v>
      </c>
      <c r="C42" s="35"/>
      <c r="D42" s="35"/>
      <c r="E42" s="7"/>
      <c r="F42" s="7"/>
      <c r="G42" s="7"/>
      <c r="I42" s="24" t="str">
        <f t="shared" si="20"/>
        <v/>
      </c>
      <c r="K42" s="14" t="str">
        <f t="shared" si="30"/>
        <v/>
      </c>
      <c r="L42" s="14" t="str">
        <f t="shared" ref="L42:O42" si="44">IFERROR((1+$I42)*K42, "")</f>
        <v/>
      </c>
      <c r="M42" s="14" t="str">
        <f t="shared" si="44"/>
        <v/>
      </c>
      <c r="N42" s="14" t="str">
        <f t="shared" si="44"/>
        <v/>
      </c>
      <c r="O42" s="14" t="str">
        <f t="shared" si="44"/>
        <v/>
      </c>
      <c r="P42" s="8"/>
      <c r="Q42" s="14" t="str">
        <f>IFERROR((AVERAGE(($E42/'A. Revenue'!$C$30), ('B. Expenditures'!$F42/'A. Revenue'!$D$30), ('B. Expenditures'!$G42/'A. Revenue'!$E$30)))*'A. Revenue'!J$30, "")</f>
        <v/>
      </c>
      <c r="R42" s="14" t="str">
        <f>IFERROR((AVERAGE(($E42/'A. Revenue'!$C$30), ('B. Expenditures'!$F42/'A. Revenue'!$D$30), ('B. Expenditures'!$G42/'A. Revenue'!$E$30)))*'A. Revenue'!K$30, "")</f>
        <v/>
      </c>
      <c r="S42" s="14" t="str">
        <f>IFERROR((AVERAGE(($E42/'A. Revenue'!$C$30), ('B. Expenditures'!$F42/'A. Revenue'!$D$30), ('B. Expenditures'!$G42/'A. Revenue'!$E$30)))*'A. Revenue'!L$30, "")</f>
        <v/>
      </c>
      <c r="T42" s="14" t="str">
        <f>IFERROR((AVERAGE(($E42/'A. Revenue'!$C$30), ('B. Expenditures'!$F42/'A. Revenue'!$D$30), ('B. Expenditures'!$G42/'A. Revenue'!$E$30)))*'A. Revenue'!M$30, "")</f>
        <v/>
      </c>
      <c r="U42" s="14" t="str">
        <f>IFERROR((AVERAGE(($E42/'A. Revenue'!$C$30), ('B. Expenditures'!$F42/'A. Revenue'!$D$30), ('B. Expenditures'!$G42/'A. Revenue'!$E$30)))*'A. Revenue'!N$30, "")</f>
        <v/>
      </c>
      <c r="V42" s="8"/>
      <c r="W42" s="7"/>
      <c r="X42" s="7"/>
      <c r="Y42" s="7"/>
      <c r="Z42" s="7"/>
      <c r="AA42" s="7"/>
      <c r="AC42" s="40" t="s">
        <v>33</v>
      </c>
      <c r="AE42" s="14" t="str">
        <f>IF($AC42=Sheet1!$B$2,'B. Expenditures'!K42,IF('B. Expenditures'!$AC42=Sheet1!$B$4,'B. Expenditures'!W42,IF($AC42=Sheet1!$B$3,'B. Expenditures'!Q42,"")))</f>
        <v/>
      </c>
      <c r="AF42" s="14" t="str">
        <f>IF($AC42=Sheet1!$B$2,'B. Expenditures'!L42,IF('B. Expenditures'!$AC42=Sheet1!$B$4,'B. Expenditures'!X42,IF($AC42=Sheet1!$B$3,'B. Expenditures'!R42,"")))</f>
        <v/>
      </c>
      <c r="AG42" s="14" t="str">
        <f>IF($AC42=Sheet1!$B$2,'B. Expenditures'!M42,IF('B. Expenditures'!$AC42=Sheet1!$B$4,'B. Expenditures'!Y42,IF($AC42=Sheet1!$B$3,'B. Expenditures'!S42,"")))</f>
        <v/>
      </c>
      <c r="AH42" s="14" t="str">
        <f>IF($AC42=Sheet1!$B$2,'B. Expenditures'!N42,IF('B. Expenditures'!$AC42=Sheet1!$B$4,'B. Expenditures'!Z42,IF($AC42=Sheet1!$B$3,'B. Expenditures'!T42,"")))</f>
        <v/>
      </c>
      <c r="AI42" s="14" t="str">
        <f>IF($AC42=Sheet1!$B$2,'B. Expenditures'!O42,IF('B. Expenditures'!$AC42=Sheet1!$B$4,'B. Expenditures'!AA42,IF($AC42=Sheet1!$B$3,'B. Expenditures'!U42,"")))</f>
        <v/>
      </c>
    </row>
    <row r="43" spans="1:35" x14ac:dyDescent="0.35">
      <c r="A43" t="s">
        <v>11</v>
      </c>
      <c r="C43" s="35"/>
      <c r="D43" s="35"/>
      <c r="E43" s="7"/>
      <c r="F43" s="7"/>
      <c r="G43" s="7"/>
      <c r="I43" s="24" t="str">
        <f t="shared" si="20"/>
        <v/>
      </c>
      <c r="K43" s="14" t="str">
        <f t="shared" si="30"/>
        <v/>
      </c>
      <c r="L43" s="14" t="str">
        <f t="shared" ref="L43:O43" si="45">IFERROR((1+$I43)*K43, "")</f>
        <v/>
      </c>
      <c r="M43" s="14" t="str">
        <f t="shared" si="45"/>
        <v/>
      </c>
      <c r="N43" s="14" t="str">
        <f t="shared" si="45"/>
        <v/>
      </c>
      <c r="O43" s="14" t="str">
        <f t="shared" si="45"/>
        <v/>
      </c>
      <c r="P43" s="8"/>
      <c r="Q43" s="14" t="str">
        <f>IFERROR((AVERAGE(($E43/'A. Revenue'!$C$30), ('B. Expenditures'!$F43/'A. Revenue'!$D$30), ('B. Expenditures'!$G43/'A. Revenue'!$E$30)))*'A. Revenue'!J$30, "")</f>
        <v/>
      </c>
      <c r="R43" s="14" t="str">
        <f>IFERROR((AVERAGE(($E43/'A. Revenue'!$C$30), ('B. Expenditures'!$F43/'A. Revenue'!$D$30), ('B. Expenditures'!$G43/'A. Revenue'!$E$30)))*'A. Revenue'!K$30, "")</f>
        <v/>
      </c>
      <c r="S43" s="14" t="str">
        <f>IFERROR((AVERAGE(($E43/'A. Revenue'!$C$30), ('B. Expenditures'!$F43/'A. Revenue'!$D$30), ('B. Expenditures'!$G43/'A. Revenue'!$E$30)))*'A. Revenue'!L$30, "")</f>
        <v/>
      </c>
      <c r="T43" s="14" t="str">
        <f>IFERROR((AVERAGE(($E43/'A. Revenue'!$C$30), ('B. Expenditures'!$F43/'A. Revenue'!$D$30), ('B. Expenditures'!$G43/'A. Revenue'!$E$30)))*'A. Revenue'!M$30, "")</f>
        <v/>
      </c>
      <c r="U43" s="14" t="str">
        <f>IFERROR((AVERAGE(($E43/'A. Revenue'!$C$30), ('B. Expenditures'!$F43/'A. Revenue'!$D$30), ('B. Expenditures'!$G43/'A. Revenue'!$E$30)))*'A. Revenue'!N$30, "")</f>
        <v/>
      </c>
      <c r="V43" s="8"/>
      <c r="W43" s="7"/>
      <c r="X43" s="7"/>
      <c r="Y43" s="7"/>
      <c r="Z43" s="7"/>
      <c r="AA43" s="7"/>
      <c r="AC43" s="40" t="s">
        <v>33</v>
      </c>
      <c r="AE43" s="14" t="str">
        <f>IF($AC43=Sheet1!$B$2,'B. Expenditures'!K43,IF('B. Expenditures'!$AC43=Sheet1!$B$4,'B. Expenditures'!W43,IF($AC43=Sheet1!$B$3,'B. Expenditures'!Q43,"")))</f>
        <v/>
      </c>
      <c r="AF43" s="14" t="str">
        <f>IF($AC43=Sheet1!$B$2,'B. Expenditures'!L43,IF('B. Expenditures'!$AC43=Sheet1!$B$4,'B. Expenditures'!X43,IF($AC43=Sheet1!$B$3,'B. Expenditures'!R43,"")))</f>
        <v/>
      </c>
      <c r="AG43" s="14" t="str">
        <f>IF($AC43=Sheet1!$B$2,'B. Expenditures'!M43,IF('B. Expenditures'!$AC43=Sheet1!$B$4,'B. Expenditures'!Y43,IF($AC43=Sheet1!$B$3,'B. Expenditures'!S43,"")))</f>
        <v/>
      </c>
      <c r="AH43" s="14" t="str">
        <f>IF($AC43=Sheet1!$B$2,'B. Expenditures'!N43,IF('B. Expenditures'!$AC43=Sheet1!$B$4,'B. Expenditures'!Z43,IF($AC43=Sheet1!$B$3,'B. Expenditures'!T43,"")))</f>
        <v/>
      </c>
      <c r="AI43" s="14" t="str">
        <f>IF($AC43=Sheet1!$B$2,'B. Expenditures'!O43,IF('B. Expenditures'!$AC43=Sheet1!$B$4,'B. Expenditures'!AA43,IF($AC43=Sheet1!$B$3,'B. Expenditures'!U43,"")))</f>
        <v/>
      </c>
    </row>
    <row r="44" spans="1:35" x14ac:dyDescent="0.35">
      <c r="A44" t="s">
        <v>11</v>
      </c>
      <c r="C44" s="35"/>
      <c r="D44" s="35"/>
      <c r="E44" s="7"/>
      <c r="F44" s="7"/>
      <c r="G44" s="7"/>
      <c r="I44" s="24" t="str">
        <f t="shared" si="20"/>
        <v/>
      </c>
      <c r="K44" s="14" t="str">
        <f t="shared" si="30"/>
        <v/>
      </c>
      <c r="L44" s="14" t="str">
        <f t="shared" ref="L44:O44" si="46">IFERROR((1+$I44)*K44, "")</f>
        <v/>
      </c>
      <c r="M44" s="14" t="str">
        <f t="shared" si="46"/>
        <v/>
      </c>
      <c r="N44" s="14" t="str">
        <f t="shared" si="46"/>
        <v/>
      </c>
      <c r="O44" s="14" t="str">
        <f t="shared" si="46"/>
        <v/>
      </c>
      <c r="P44" s="8"/>
      <c r="Q44" s="14" t="str">
        <f>IFERROR((AVERAGE(($E44/'A. Revenue'!$C$30), ('B. Expenditures'!$F44/'A. Revenue'!$D$30), ('B. Expenditures'!$G44/'A. Revenue'!$E$30)))*'A. Revenue'!J$30, "")</f>
        <v/>
      </c>
      <c r="R44" s="14" t="str">
        <f>IFERROR((AVERAGE(($E44/'A. Revenue'!$C$30), ('B. Expenditures'!$F44/'A. Revenue'!$D$30), ('B. Expenditures'!$G44/'A. Revenue'!$E$30)))*'A. Revenue'!K$30, "")</f>
        <v/>
      </c>
      <c r="S44" s="14" t="str">
        <f>IFERROR((AVERAGE(($E44/'A. Revenue'!$C$30), ('B. Expenditures'!$F44/'A. Revenue'!$D$30), ('B. Expenditures'!$G44/'A. Revenue'!$E$30)))*'A. Revenue'!L$30, "")</f>
        <v/>
      </c>
      <c r="T44" s="14" t="str">
        <f>IFERROR((AVERAGE(($E44/'A. Revenue'!$C$30), ('B. Expenditures'!$F44/'A. Revenue'!$D$30), ('B. Expenditures'!$G44/'A. Revenue'!$E$30)))*'A. Revenue'!M$30, "")</f>
        <v/>
      </c>
      <c r="U44" s="14" t="str">
        <f>IFERROR((AVERAGE(($E44/'A. Revenue'!$C$30), ('B. Expenditures'!$F44/'A. Revenue'!$D$30), ('B. Expenditures'!$G44/'A. Revenue'!$E$30)))*'A. Revenue'!N$30, "")</f>
        <v/>
      </c>
      <c r="V44" s="8"/>
      <c r="W44" s="7"/>
      <c r="X44" s="7"/>
      <c r="Y44" s="7"/>
      <c r="Z44" s="7"/>
      <c r="AA44" s="7"/>
      <c r="AC44" s="40" t="s">
        <v>33</v>
      </c>
      <c r="AE44" s="14" t="str">
        <f>IF($AC44=Sheet1!$B$2,'B. Expenditures'!K44,IF('B. Expenditures'!$AC44=Sheet1!$B$4,'B. Expenditures'!W44,IF($AC44=Sheet1!$B$3,'B. Expenditures'!Q44,"")))</f>
        <v/>
      </c>
      <c r="AF44" s="14" t="str">
        <f>IF($AC44=Sheet1!$B$2,'B. Expenditures'!L44,IF('B. Expenditures'!$AC44=Sheet1!$B$4,'B. Expenditures'!X44,IF($AC44=Sheet1!$B$3,'B. Expenditures'!R44,"")))</f>
        <v/>
      </c>
      <c r="AG44" s="14" t="str">
        <f>IF($AC44=Sheet1!$B$2,'B. Expenditures'!M44,IF('B. Expenditures'!$AC44=Sheet1!$B$4,'B. Expenditures'!Y44,IF($AC44=Sheet1!$B$3,'B. Expenditures'!S44,"")))</f>
        <v/>
      </c>
      <c r="AH44" s="14" t="str">
        <f>IF($AC44=Sheet1!$B$2,'B. Expenditures'!N44,IF('B. Expenditures'!$AC44=Sheet1!$B$4,'B. Expenditures'!Z44,IF($AC44=Sheet1!$B$3,'B. Expenditures'!T44,"")))</f>
        <v/>
      </c>
      <c r="AI44" s="14" t="str">
        <f>IF($AC44=Sheet1!$B$2,'B. Expenditures'!O44,IF('B. Expenditures'!$AC44=Sheet1!$B$4,'B. Expenditures'!AA44,IF($AC44=Sheet1!$B$3,'B. Expenditures'!U44,"")))</f>
        <v/>
      </c>
    </row>
    <row r="45" spans="1:35" x14ac:dyDescent="0.35">
      <c r="C45" s="35"/>
      <c r="D45" s="35"/>
      <c r="E45" s="7"/>
      <c r="F45" s="7"/>
      <c r="G45" s="7"/>
      <c r="I45" s="24" t="str">
        <f t="shared" si="20"/>
        <v/>
      </c>
      <c r="K45" s="14" t="str">
        <f t="shared" si="30"/>
        <v/>
      </c>
      <c r="L45" s="14" t="str">
        <f t="shared" ref="L45:O45" si="47">IFERROR((1+$I45)*K45, "")</f>
        <v/>
      </c>
      <c r="M45" s="14" t="str">
        <f t="shared" si="47"/>
        <v/>
      </c>
      <c r="N45" s="14" t="str">
        <f t="shared" si="47"/>
        <v/>
      </c>
      <c r="O45" s="14" t="str">
        <f t="shared" si="47"/>
        <v/>
      </c>
      <c r="P45" s="8"/>
      <c r="Q45" s="14" t="str">
        <f>IFERROR((AVERAGE(($E45/'A. Revenue'!$C$30), ('B. Expenditures'!$F45/'A. Revenue'!$D$30), ('B. Expenditures'!$G45/'A. Revenue'!$E$30)))*'A. Revenue'!J$30, "")</f>
        <v/>
      </c>
      <c r="R45" s="14" t="str">
        <f>IFERROR((AVERAGE(($E45/'A. Revenue'!$C$30), ('B. Expenditures'!$F45/'A. Revenue'!$D$30), ('B. Expenditures'!$G45/'A. Revenue'!$E$30)))*'A. Revenue'!K$30, "")</f>
        <v/>
      </c>
      <c r="S45" s="14" t="str">
        <f>IFERROR((AVERAGE(($E45/'A. Revenue'!$C$30), ('B. Expenditures'!$F45/'A. Revenue'!$D$30), ('B. Expenditures'!$G45/'A. Revenue'!$E$30)))*'A. Revenue'!L$30, "")</f>
        <v/>
      </c>
      <c r="T45" s="14" t="str">
        <f>IFERROR((AVERAGE(($E45/'A. Revenue'!$C$30), ('B. Expenditures'!$F45/'A. Revenue'!$D$30), ('B. Expenditures'!$G45/'A. Revenue'!$E$30)))*'A. Revenue'!M$30, "")</f>
        <v/>
      </c>
      <c r="U45" s="14" t="str">
        <f>IFERROR((AVERAGE(($E45/'A. Revenue'!$C$30), ('B. Expenditures'!$F45/'A. Revenue'!$D$30), ('B. Expenditures'!$G45/'A. Revenue'!$E$30)))*'A. Revenue'!N$30, "")</f>
        <v/>
      </c>
      <c r="V45" s="8"/>
      <c r="W45" s="7"/>
      <c r="X45" s="7"/>
      <c r="Y45" s="7"/>
      <c r="Z45" s="7"/>
      <c r="AA45" s="7"/>
      <c r="AC45" s="40" t="s">
        <v>33</v>
      </c>
      <c r="AE45" s="14" t="str">
        <f>IF($AC45=Sheet1!$B$2,'B. Expenditures'!K45,IF('B. Expenditures'!$AC45=Sheet1!$B$4,'B. Expenditures'!W45,IF($AC45=Sheet1!$B$3,'B. Expenditures'!Q45,"")))</f>
        <v/>
      </c>
      <c r="AF45" s="14" t="str">
        <f>IF($AC45=Sheet1!$B$2,'B. Expenditures'!L45,IF('B. Expenditures'!$AC45=Sheet1!$B$4,'B. Expenditures'!X45,IF($AC45=Sheet1!$B$3,'B. Expenditures'!R45,"")))</f>
        <v/>
      </c>
      <c r="AG45" s="14" t="str">
        <f>IF($AC45=Sheet1!$B$2,'B. Expenditures'!M45,IF('B. Expenditures'!$AC45=Sheet1!$B$4,'B. Expenditures'!Y45,IF($AC45=Sheet1!$B$3,'B. Expenditures'!S45,"")))</f>
        <v/>
      </c>
      <c r="AH45" s="14" t="str">
        <f>IF($AC45=Sheet1!$B$2,'B. Expenditures'!N45,IF('B. Expenditures'!$AC45=Sheet1!$B$4,'B. Expenditures'!Z45,IF($AC45=Sheet1!$B$3,'B. Expenditures'!T45,"")))</f>
        <v/>
      </c>
      <c r="AI45" s="14" t="str">
        <f>IF($AC45=Sheet1!$B$2,'B. Expenditures'!O45,IF('B. Expenditures'!$AC45=Sheet1!$B$4,'B. Expenditures'!AA45,IF($AC45=Sheet1!$B$3,'B. Expenditures'!U45,"")))</f>
        <v/>
      </c>
    </row>
    <row r="46" spans="1:35" x14ac:dyDescent="0.35">
      <c r="C46" s="35"/>
      <c r="D46" s="35"/>
      <c r="E46" s="7"/>
      <c r="F46" s="7"/>
      <c r="G46" s="7"/>
      <c r="I46" s="24" t="str">
        <f t="shared" si="20"/>
        <v/>
      </c>
      <c r="K46" s="14" t="str">
        <f t="shared" si="30"/>
        <v/>
      </c>
      <c r="L46" s="14" t="str">
        <f t="shared" ref="L46:O46" si="48">IFERROR((1+$I46)*K46, "")</f>
        <v/>
      </c>
      <c r="M46" s="14" t="str">
        <f t="shared" si="48"/>
        <v/>
      </c>
      <c r="N46" s="14" t="str">
        <f t="shared" si="48"/>
        <v/>
      </c>
      <c r="O46" s="14" t="str">
        <f t="shared" si="48"/>
        <v/>
      </c>
      <c r="P46" s="8"/>
      <c r="Q46" s="14" t="str">
        <f>IFERROR((AVERAGE(($E46/'A. Revenue'!$C$30), ('B. Expenditures'!$F46/'A. Revenue'!$D$30), ('B. Expenditures'!$G46/'A. Revenue'!$E$30)))*'A. Revenue'!J$30, "")</f>
        <v/>
      </c>
      <c r="R46" s="14" t="str">
        <f>IFERROR((AVERAGE(($E46/'A. Revenue'!$C$30), ('B. Expenditures'!$F46/'A. Revenue'!$D$30), ('B. Expenditures'!$G46/'A. Revenue'!$E$30)))*'A. Revenue'!K$30, "")</f>
        <v/>
      </c>
      <c r="S46" s="14" t="str">
        <f>IFERROR((AVERAGE(($E46/'A. Revenue'!$C$30), ('B. Expenditures'!$F46/'A. Revenue'!$D$30), ('B. Expenditures'!$G46/'A. Revenue'!$E$30)))*'A. Revenue'!L$30, "")</f>
        <v/>
      </c>
      <c r="T46" s="14" t="str">
        <f>IFERROR((AVERAGE(($E46/'A. Revenue'!$C$30), ('B. Expenditures'!$F46/'A. Revenue'!$D$30), ('B. Expenditures'!$G46/'A. Revenue'!$E$30)))*'A. Revenue'!M$30, "")</f>
        <v/>
      </c>
      <c r="U46" s="14" t="str">
        <f>IFERROR((AVERAGE(($E46/'A. Revenue'!$C$30), ('B. Expenditures'!$F46/'A. Revenue'!$D$30), ('B. Expenditures'!$G46/'A. Revenue'!$E$30)))*'A. Revenue'!N$30, "")</f>
        <v/>
      </c>
      <c r="V46" s="8"/>
      <c r="W46" s="7"/>
      <c r="X46" s="7"/>
      <c r="Y46" s="7"/>
      <c r="Z46" s="7"/>
      <c r="AA46" s="7"/>
      <c r="AC46" s="40" t="s">
        <v>33</v>
      </c>
      <c r="AE46" s="14" t="str">
        <f>IF($AC46=Sheet1!$B$2,'B. Expenditures'!K46,IF('B. Expenditures'!$AC46=Sheet1!$B$4,'B. Expenditures'!W46,IF($AC46=Sheet1!$B$3,'B. Expenditures'!Q46,"")))</f>
        <v/>
      </c>
      <c r="AF46" s="14" t="str">
        <f>IF($AC46=Sheet1!$B$2,'B. Expenditures'!L46,IF('B. Expenditures'!$AC46=Sheet1!$B$4,'B. Expenditures'!X46,IF($AC46=Sheet1!$B$3,'B. Expenditures'!R46,"")))</f>
        <v/>
      </c>
      <c r="AG46" s="14" t="str">
        <f>IF($AC46=Sheet1!$B$2,'B. Expenditures'!M46,IF('B. Expenditures'!$AC46=Sheet1!$B$4,'B. Expenditures'!Y46,IF($AC46=Sheet1!$B$3,'B. Expenditures'!S46,"")))</f>
        <v/>
      </c>
      <c r="AH46" s="14" t="str">
        <f>IF($AC46=Sheet1!$B$2,'B. Expenditures'!N46,IF('B. Expenditures'!$AC46=Sheet1!$B$4,'B. Expenditures'!Z46,IF($AC46=Sheet1!$B$3,'B. Expenditures'!T46,"")))</f>
        <v/>
      </c>
      <c r="AI46" s="14" t="str">
        <f>IF($AC46=Sheet1!$B$2,'B. Expenditures'!O46,IF('B. Expenditures'!$AC46=Sheet1!$B$4,'B. Expenditures'!AA46,IF($AC46=Sheet1!$B$3,'B. Expenditures'!U46,"")))</f>
        <v/>
      </c>
    </row>
    <row r="47" spans="1:35" x14ac:dyDescent="0.35">
      <c r="A47" t="s">
        <v>10</v>
      </c>
      <c r="C47" s="35"/>
      <c r="D47" s="35"/>
      <c r="E47" s="7"/>
      <c r="F47" s="7"/>
      <c r="G47" s="7"/>
      <c r="I47" s="24" t="str">
        <f t="shared" si="20"/>
        <v/>
      </c>
      <c r="K47" s="14" t="str">
        <f t="shared" si="30"/>
        <v/>
      </c>
      <c r="L47" s="14" t="str">
        <f t="shared" ref="L47:O47" si="49">IFERROR((1+$I47)*K47, "")</f>
        <v/>
      </c>
      <c r="M47" s="14" t="str">
        <f t="shared" si="49"/>
        <v/>
      </c>
      <c r="N47" s="14" t="str">
        <f t="shared" si="49"/>
        <v/>
      </c>
      <c r="O47" s="14" t="str">
        <f t="shared" si="49"/>
        <v/>
      </c>
      <c r="P47" s="8"/>
      <c r="Q47" s="14" t="str">
        <f>IFERROR((AVERAGE(($E47/'A. Revenue'!$C$30), ('B. Expenditures'!$F47/'A. Revenue'!$D$30), ('B. Expenditures'!$G47/'A. Revenue'!$E$30)))*'A. Revenue'!J$30, "")</f>
        <v/>
      </c>
      <c r="R47" s="14" t="str">
        <f>IFERROR((AVERAGE(($E47/'A. Revenue'!$C$30), ('B. Expenditures'!$F47/'A. Revenue'!$D$30), ('B. Expenditures'!$G47/'A. Revenue'!$E$30)))*'A. Revenue'!K$30, "")</f>
        <v/>
      </c>
      <c r="S47" s="14" t="str">
        <f>IFERROR((AVERAGE(($E47/'A. Revenue'!$C$30), ('B. Expenditures'!$F47/'A. Revenue'!$D$30), ('B. Expenditures'!$G47/'A. Revenue'!$E$30)))*'A. Revenue'!L$30, "")</f>
        <v/>
      </c>
      <c r="T47" s="14" t="str">
        <f>IFERROR((AVERAGE(($E47/'A. Revenue'!$C$30), ('B. Expenditures'!$F47/'A. Revenue'!$D$30), ('B. Expenditures'!$G47/'A. Revenue'!$E$30)))*'A. Revenue'!M$30, "")</f>
        <v/>
      </c>
      <c r="U47" s="14" t="str">
        <f>IFERROR((AVERAGE(($E47/'A. Revenue'!$C$30), ('B. Expenditures'!$F47/'A. Revenue'!$D$30), ('B. Expenditures'!$G47/'A. Revenue'!$E$30)))*'A. Revenue'!N$30, "")</f>
        <v/>
      </c>
      <c r="V47" s="8"/>
      <c r="W47" s="7"/>
      <c r="X47" s="7"/>
      <c r="Y47" s="7"/>
      <c r="Z47" s="7"/>
      <c r="AA47" s="7"/>
      <c r="AC47" s="40" t="s">
        <v>33</v>
      </c>
      <c r="AE47" s="14" t="str">
        <f>IF($AC47=Sheet1!$B$2,'B. Expenditures'!K47,IF('B. Expenditures'!$AC47=Sheet1!$B$4,'B. Expenditures'!W47,IF($AC47=Sheet1!$B$3,'B. Expenditures'!Q47,"")))</f>
        <v/>
      </c>
      <c r="AF47" s="14" t="str">
        <f>IF($AC47=Sheet1!$B$2,'B. Expenditures'!L47,IF('B. Expenditures'!$AC47=Sheet1!$B$4,'B. Expenditures'!X47,IF($AC47=Sheet1!$B$3,'B. Expenditures'!R47,"")))</f>
        <v/>
      </c>
      <c r="AG47" s="14" t="str">
        <f>IF($AC47=Sheet1!$B$2,'B. Expenditures'!M47,IF('B. Expenditures'!$AC47=Sheet1!$B$4,'B. Expenditures'!Y47,IF($AC47=Sheet1!$B$3,'B. Expenditures'!S47,"")))</f>
        <v/>
      </c>
      <c r="AH47" s="14" t="str">
        <f>IF($AC47=Sheet1!$B$2,'B. Expenditures'!N47,IF('B. Expenditures'!$AC47=Sheet1!$B$4,'B. Expenditures'!Z47,IF($AC47=Sheet1!$B$3,'B. Expenditures'!T47,"")))</f>
        <v/>
      </c>
      <c r="AI47" s="14" t="str">
        <f>IF($AC47=Sheet1!$B$2,'B. Expenditures'!O47,IF('B. Expenditures'!$AC47=Sheet1!$B$4,'B. Expenditures'!AA47,IF($AC47=Sheet1!$B$3,'B. Expenditures'!U47,"")))</f>
        <v/>
      </c>
    </row>
    <row r="48" spans="1:35" x14ac:dyDescent="0.35">
      <c r="A48" t="s">
        <v>10</v>
      </c>
      <c r="C48" s="35"/>
      <c r="D48" s="35"/>
      <c r="E48" s="7"/>
      <c r="F48" s="7"/>
      <c r="G48" s="7"/>
      <c r="I48" s="24" t="str">
        <f t="shared" si="20"/>
        <v/>
      </c>
      <c r="K48" s="14" t="str">
        <f t="shared" si="30"/>
        <v/>
      </c>
      <c r="L48" s="14" t="str">
        <f t="shared" ref="L48:O48" si="50">IFERROR((1+$I48)*K48, "")</f>
        <v/>
      </c>
      <c r="M48" s="14" t="str">
        <f t="shared" si="50"/>
        <v/>
      </c>
      <c r="N48" s="14" t="str">
        <f t="shared" si="50"/>
        <v/>
      </c>
      <c r="O48" s="14" t="str">
        <f t="shared" si="50"/>
        <v/>
      </c>
      <c r="P48" s="8"/>
      <c r="Q48" s="14" t="str">
        <f>IFERROR((AVERAGE(($E48/'A. Revenue'!$C$30), ('B. Expenditures'!$F48/'A. Revenue'!$D$30), ('B. Expenditures'!$G48/'A. Revenue'!$E$30)))*'A. Revenue'!J$30, "")</f>
        <v/>
      </c>
      <c r="R48" s="14" t="str">
        <f>IFERROR((AVERAGE(($E48/'A. Revenue'!$C$30), ('B. Expenditures'!$F48/'A. Revenue'!$D$30), ('B. Expenditures'!$G48/'A. Revenue'!$E$30)))*'A. Revenue'!K$30, "")</f>
        <v/>
      </c>
      <c r="S48" s="14" t="str">
        <f>IFERROR((AVERAGE(($E48/'A. Revenue'!$C$30), ('B. Expenditures'!$F48/'A. Revenue'!$D$30), ('B. Expenditures'!$G48/'A. Revenue'!$E$30)))*'A. Revenue'!L$30, "")</f>
        <v/>
      </c>
      <c r="T48" s="14" t="str">
        <f>IFERROR((AVERAGE(($E48/'A. Revenue'!$C$30), ('B. Expenditures'!$F48/'A. Revenue'!$D$30), ('B. Expenditures'!$G48/'A. Revenue'!$E$30)))*'A. Revenue'!M$30, "")</f>
        <v/>
      </c>
      <c r="U48" s="14" t="str">
        <f>IFERROR((AVERAGE(($E48/'A. Revenue'!$C$30), ('B. Expenditures'!$F48/'A. Revenue'!$D$30), ('B. Expenditures'!$G48/'A. Revenue'!$E$30)))*'A. Revenue'!N$30, "")</f>
        <v/>
      </c>
      <c r="V48" s="8"/>
      <c r="W48" s="7"/>
      <c r="X48" s="7"/>
      <c r="Y48" s="7"/>
      <c r="Z48" s="7"/>
      <c r="AA48" s="7"/>
      <c r="AC48" s="40" t="s">
        <v>33</v>
      </c>
      <c r="AE48" s="14" t="str">
        <f>IF($AC48=Sheet1!$B$2,'B. Expenditures'!K48,IF('B. Expenditures'!$AC48=Sheet1!$B$4,'B. Expenditures'!W48,IF($AC48=Sheet1!$B$3,'B. Expenditures'!Q48,"")))</f>
        <v/>
      </c>
      <c r="AF48" s="14" t="str">
        <f>IF($AC48=Sheet1!$B$2,'B. Expenditures'!L48,IF('B. Expenditures'!$AC48=Sheet1!$B$4,'B. Expenditures'!X48,IF($AC48=Sheet1!$B$3,'B. Expenditures'!R48,"")))</f>
        <v/>
      </c>
      <c r="AG48" s="14" t="str">
        <f>IF($AC48=Sheet1!$B$2,'B. Expenditures'!M48,IF('B. Expenditures'!$AC48=Sheet1!$B$4,'B. Expenditures'!Y48,IF($AC48=Sheet1!$B$3,'B. Expenditures'!S48,"")))</f>
        <v/>
      </c>
      <c r="AH48" s="14" t="str">
        <f>IF($AC48=Sheet1!$B$2,'B. Expenditures'!N48,IF('B. Expenditures'!$AC48=Sheet1!$B$4,'B. Expenditures'!Z48,IF($AC48=Sheet1!$B$3,'B. Expenditures'!T48,"")))</f>
        <v/>
      </c>
      <c r="AI48" s="14" t="str">
        <f>IF($AC48=Sheet1!$B$2,'B. Expenditures'!O48,IF('B. Expenditures'!$AC48=Sheet1!$B$4,'B. Expenditures'!AA48,IF($AC48=Sheet1!$B$3,'B. Expenditures'!U48,"")))</f>
        <v/>
      </c>
    </row>
    <row r="49" spans="1:35" x14ac:dyDescent="0.35">
      <c r="A49" t="s">
        <v>10</v>
      </c>
      <c r="C49" s="35"/>
      <c r="D49" s="35"/>
      <c r="E49" s="7"/>
      <c r="F49" s="7"/>
      <c r="G49" s="7"/>
      <c r="I49" s="24" t="str">
        <f t="shared" si="20"/>
        <v/>
      </c>
      <c r="K49" s="14" t="str">
        <f t="shared" si="30"/>
        <v/>
      </c>
      <c r="L49" s="14" t="str">
        <f t="shared" ref="L49:O49" si="51">IFERROR((1+$I49)*K49, "")</f>
        <v/>
      </c>
      <c r="M49" s="14" t="str">
        <f t="shared" si="51"/>
        <v/>
      </c>
      <c r="N49" s="14" t="str">
        <f t="shared" si="51"/>
        <v/>
      </c>
      <c r="O49" s="14" t="str">
        <f t="shared" si="51"/>
        <v/>
      </c>
      <c r="P49" s="8"/>
      <c r="Q49" s="14" t="str">
        <f>IFERROR((AVERAGE(($E49/'A. Revenue'!$C$30), ('B. Expenditures'!$F49/'A. Revenue'!$D$30), ('B. Expenditures'!$G49/'A. Revenue'!$E$30)))*'A. Revenue'!J$30, "")</f>
        <v/>
      </c>
      <c r="R49" s="14" t="str">
        <f>IFERROR((AVERAGE(($E49/'A. Revenue'!$C$30), ('B. Expenditures'!$F49/'A. Revenue'!$D$30), ('B. Expenditures'!$G49/'A. Revenue'!$E$30)))*'A. Revenue'!K$30, "")</f>
        <v/>
      </c>
      <c r="S49" s="14" t="str">
        <f>IFERROR((AVERAGE(($E49/'A. Revenue'!$C$30), ('B. Expenditures'!$F49/'A. Revenue'!$D$30), ('B. Expenditures'!$G49/'A. Revenue'!$E$30)))*'A. Revenue'!L$30, "")</f>
        <v/>
      </c>
      <c r="T49" s="14" t="str">
        <f>IFERROR((AVERAGE(($E49/'A. Revenue'!$C$30), ('B. Expenditures'!$F49/'A. Revenue'!$D$30), ('B. Expenditures'!$G49/'A. Revenue'!$E$30)))*'A. Revenue'!M$30, "")</f>
        <v/>
      </c>
      <c r="U49" s="14" t="str">
        <f>IFERROR((AVERAGE(($E49/'A. Revenue'!$C$30), ('B. Expenditures'!$F49/'A. Revenue'!$D$30), ('B. Expenditures'!$G49/'A. Revenue'!$E$30)))*'A. Revenue'!N$30, "")</f>
        <v/>
      </c>
      <c r="V49" s="8"/>
      <c r="W49" s="7"/>
      <c r="X49" s="7"/>
      <c r="Y49" s="7"/>
      <c r="Z49" s="7"/>
      <c r="AA49" s="7"/>
      <c r="AC49" s="40" t="s">
        <v>33</v>
      </c>
      <c r="AE49" s="14" t="str">
        <f>IF($AC49=Sheet1!$B$2,'B. Expenditures'!K49,IF('B. Expenditures'!$AC49=Sheet1!$B$4,'B. Expenditures'!W49,IF($AC49=Sheet1!$B$3,'B. Expenditures'!Q49,"")))</f>
        <v/>
      </c>
      <c r="AF49" s="14" t="str">
        <f>IF($AC49=Sheet1!$B$2,'B. Expenditures'!L49,IF('B. Expenditures'!$AC49=Sheet1!$B$4,'B. Expenditures'!X49,IF($AC49=Sheet1!$B$3,'B. Expenditures'!R49,"")))</f>
        <v/>
      </c>
      <c r="AG49" s="14" t="str">
        <f>IF($AC49=Sheet1!$B$2,'B. Expenditures'!M49,IF('B. Expenditures'!$AC49=Sheet1!$B$4,'B. Expenditures'!Y49,IF($AC49=Sheet1!$B$3,'B. Expenditures'!S49,"")))</f>
        <v/>
      </c>
      <c r="AH49" s="14" t="str">
        <f>IF($AC49=Sheet1!$B$2,'B. Expenditures'!N49,IF('B. Expenditures'!$AC49=Sheet1!$B$4,'B. Expenditures'!Z49,IF($AC49=Sheet1!$B$3,'B. Expenditures'!T49,"")))</f>
        <v/>
      </c>
      <c r="AI49" s="14" t="str">
        <f>IF($AC49=Sheet1!$B$2,'B. Expenditures'!O49,IF('B. Expenditures'!$AC49=Sheet1!$B$4,'B. Expenditures'!AA49,IF($AC49=Sheet1!$B$3,'B. Expenditures'!U49,"")))</f>
        <v/>
      </c>
    </row>
    <row r="50" spans="1:35" x14ac:dyDescent="0.35">
      <c r="A50" t="s">
        <v>10</v>
      </c>
      <c r="C50" s="35"/>
      <c r="D50" s="35"/>
      <c r="E50" s="7"/>
      <c r="F50" s="7"/>
      <c r="G50" s="7"/>
      <c r="I50" s="24" t="str">
        <f t="shared" si="20"/>
        <v/>
      </c>
      <c r="K50" s="14" t="str">
        <f t="shared" si="30"/>
        <v/>
      </c>
      <c r="L50" s="14" t="str">
        <f t="shared" ref="L50:O50" si="52">IFERROR((1+$I50)*K50, "")</f>
        <v/>
      </c>
      <c r="M50" s="14" t="str">
        <f t="shared" si="52"/>
        <v/>
      </c>
      <c r="N50" s="14" t="str">
        <f t="shared" si="52"/>
        <v/>
      </c>
      <c r="O50" s="14" t="str">
        <f t="shared" si="52"/>
        <v/>
      </c>
      <c r="P50" s="8"/>
      <c r="Q50" s="14" t="str">
        <f>IFERROR((AVERAGE(($E50/'A. Revenue'!$C$30), ('B. Expenditures'!$F50/'A. Revenue'!$D$30), ('B. Expenditures'!$G50/'A. Revenue'!$E$30)))*'A. Revenue'!J$30, "")</f>
        <v/>
      </c>
      <c r="R50" s="14" t="str">
        <f>IFERROR((AVERAGE(($E50/'A. Revenue'!$C$30), ('B. Expenditures'!$F50/'A. Revenue'!$D$30), ('B. Expenditures'!$G50/'A. Revenue'!$E$30)))*'A. Revenue'!K$30, "")</f>
        <v/>
      </c>
      <c r="S50" s="14" t="str">
        <f>IFERROR((AVERAGE(($E50/'A. Revenue'!$C$30), ('B. Expenditures'!$F50/'A. Revenue'!$D$30), ('B. Expenditures'!$G50/'A. Revenue'!$E$30)))*'A. Revenue'!L$30, "")</f>
        <v/>
      </c>
      <c r="T50" s="14" t="str">
        <f>IFERROR((AVERAGE(($E50/'A. Revenue'!$C$30), ('B. Expenditures'!$F50/'A. Revenue'!$D$30), ('B. Expenditures'!$G50/'A. Revenue'!$E$30)))*'A. Revenue'!M$30, "")</f>
        <v/>
      </c>
      <c r="U50" s="14" t="str">
        <f>IFERROR((AVERAGE(($E50/'A. Revenue'!$C$30), ('B. Expenditures'!$F50/'A. Revenue'!$D$30), ('B. Expenditures'!$G50/'A. Revenue'!$E$30)))*'A. Revenue'!N$30, "")</f>
        <v/>
      </c>
      <c r="V50" s="8"/>
      <c r="W50" s="7"/>
      <c r="X50" s="7"/>
      <c r="Y50" s="7"/>
      <c r="Z50" s="7"/>
      <c r="AA50" s="7"/>
      <c r="AC50" s="40" t="s">
        <v>33</v>
      </c>
      <c r="AE50" s="14" t="str">
        <f>IF($AC50=Sheet1!$B$2,'B. Expenditures'!K50,IF('B. Expenditures'!$AC50=Sheet1!$B$4,'B. Expenditures'!W50,IF($AC50=Sheet1!$B$3,'B. Expenditures'!Q50,"")))</f>
        <v/>
      </c>
      <c r="AF50" s="14" t="str">
        <f>IF($AC50=Sheet1!$B$2,'B. Expenditures'!L50,IF('B. Expenditures'!$AC50=Sheet1!$B$4,'B. Expenditures'!X50,IF($AC50=Sheet1!$B$3,'B. Expenditures'!R50,"")))</f>
        <v/>
      </c>
      <c r="AG50" s="14" t="str">
        <f>IF($AC50=Sheet1!$B$2,'B. Expenditures'!M50,IF('B. Expenditures'!$AC50=Sheet1!$B$4,'B. Expenditures'!Y50,IF($AC50=Sheet1!$B$3,'B. Expenditures'!S50,"")))</f>
        <v/>
      </c>
      <c r="AH50" s="14" t="str">
        <f>IF($AC50=Sheet1!$B$2,'B. Expenditures'!N50,IF('B. Expenditures'!$AC50=Sheet1!$B$4,'B. Expenditures'!Z50,IF($AC50=Sheet1!$B$3,'B. Expenditures'!T50,"")))</f>
        <v/>
      </c>
      <c r="AI50" s="14" t="str">
        <f>IF($AC50=Sheet1!$B$2,'B. Expenditures'!O50,IF('B. Expenditures'!$AC50=Sheet1!$B$4,'B. Expenditures'!AA50,IF($AC50=Sheet1!$B$3,'B. Expenditures'!U50,"")))</f>
        <v/>
      </c>
    </row>
    <row r="51" spans="1:35" x14ac:dyDescent="0.35">
      <c r="A51" t="s">
        <v>10</v>
      </c>
      <c r="C51" s="35"/>
      <c r="D51" s="35"/>
      <c r="E51" s="7"/>
      <c r="F51" s="7"/>
      <c r="G51" s="7"/>
      <c r="I51" s="24" t="str">
        <f t="shared" si="20"/>
        <v/>
      </c>
      <c r="K51" s="14" t="str">
        <f t="shared" si="30"/>
        <v/>
      </c>
      <c r="L51" s="14" t="str">
        <f t="shared" ref="L51:O51" si="53">IFERROR((1+$I51)*K51, "")</f>
        <v/>
      </c>
      <c r="M51" s="14" t="str">
        <f t="shared" si="53"/>
        <v/>
      </c>
      <c r="N51" s="14" t="str">
        <f t="shared" si="53"/>
        <v/>
      </c>
      <c r="O51" s="14" t="str">
        <f t="shared" si="53"/>
        <v/>
      </c>
      <c r="P51" s="8"/>
      <c r="Q51" s="14" t="str">
        <f>IFERROR((AVERAGE(($E51/'A. Revenue'!$C$30), ('B. Expenditures'!$F51/'A. Revenue'!$D$30), ('B. Expenditures'!$G51/'A. Revenue'!$E$30)))*'A. Revenue'!J$30, "")</f>
        <v/>
      </c>
      <c r="R51" s="14" t="str">
        <f>IFERROR((AVERAGE(($E51/'A. Revenue'!$C$30), ('B. Expenditures'!$F51/'A. Revenue'!$D$30), ('B. Expenditures'!$G51/'A. Revenue'!$E$30)))*'A. Revenue'!K$30, "")</f>
        <v/>
      </c>
      <c r="S51" s="14" t="str">
        <f>IFERROR((AVERAGE(($E51/'A. Revenue'!$C$30), ('B. Expenditures'!$F51/'A. Revenue'!$D$30), ('B. Expenditures'!$G51/'A. Revenue'!$E$30)))*'A. Revenue'!L$30, "")</f>
        <v/>
      </c>
      <c r="T51" s="14" t="str">
        <f>IFERROR((AVERAGE(($E51/'A. Revenue'!$C$30), ('B. Expenditures'!$F51/'A. Revenue'!$D$30), ('B. Expenditures'!$G51/'A. Revenue'!$E$30)))*'A. Revenue'!M$30, "")</f>
        <v/>
      </c>
      <c r="U51" s="14" t="str">
        <f>IFERROR((AVERAGE(($E51/'A. Revenue'!$C$30), ('B. Expenditures'!$F51/'A. Revenue'!$D$30), ('B. Expenditures'!$G51/'A. Revenue'!$E$30)))*'A. Revenue'!N$30, "")</f>
        <v/>
      </c>
      <c r="V51" s="8"/>
      <c r="W51" s="7"/>
      <c r="X51" s="7"/>
      <c r="Y51" s="7"/>
      <c r="Z51" s="7"/>
      <c r="AA51" s="7"/>
      <c r="AC51" s="40" t="s">
        <v>33</v>
      </c>
      <c r="AE51" s="14" t="str">
        <f>IF($AC51=Sheet1!$B$2,'B. Expenditures'!K51,IF('B. Expenditures'!$AC51=Sheet1!$B$4,'B. Expenditures'!W51,IF($AC51=Sheet1!$B$3,'B. Expenditures'!Q51,"")))</f>
        <v/>
      </c>
      <c r="AF51" s="14" t="str">
        <f>IF($AC51=Sheet1!$B$2,'B. Expenditures'!L51,IF('B. Expenditures'!$AC51=Sheet1!$B$4,'B. Expenditures'!X51,IF($AC51=Sheet1!$B$3,'B. Expenditures'!R51,"")))</f>
        <v/>
      </c>
      <c r="AG51" s="14" t="str">
        <f>IF($AC51=Sheet1!$B$2,'B. Expenditures'!M51,IF('B. Expenditures'!$AC51=Sheet1!$B$4,'B. Expenditures'!Y51,IF($AC51=Sheet1!$B$3,'B. Expenditures'!S51,"")))</f>
        <v/>
      </c>
      <c r="AH51" s="14" t="str">
        <f>IF($AC51=Sheet1!$B$2,'B. Expenditures'!N51,IF('B. Expenditures'!$AC51=Sheet1!$B$4,'B. Expenditures'!Z51,IF($AC51=Sheet1!$B$3,'B. Expenditures'!T51,"")))</f>
        <v/>
      </c>
      <c r="AI51" s="14" t="str">
        <f>IF($AC51=Sheet1!$B$2,'B. Expenditures'!O51,IF('B. Expenditures'!$AC51=Sheet1!$B$4,'B. Expenditures'!AA51,IF($AC51=Sheet1!$B$3,'B. Expenditures'!U51,"")))</f>
        <v/>
      </c>
    </row>
    <row r="52" spans="1:35" x14ac:dyDescent="0.35">
      <c r="A52" t="s">
        <v>10</v>
      </c>
      <c r="C52" s="35"/>
      <c r="D52" s="35"/>
      <c r="E52" s="7"/>
      <c r="F52" s="7"/>
      <c r="G52" s="7"/>
      <c r="I52" s="24" t="str">
        <f t="shared" si="20"/>
        <v/>
      </c>
      <c r="K52" s="14" t="str">
        <f t="shared" si="30"/>
        <v/>
      </c>
      <c r="L52" s="14" t="str">
        <f t="shared" ref="L52:O52" si="54">IFERROR((1+$I52)*K52, "")</f>
        <v/>
      </c>
      <c r="M52" s="14" t="str">
        <f t="shared" si="54"/>
        <v/>
      </c>
      <c r="N52" s="14" t="str">
        <f t="shared" si="54"/>
        <v/>
      </c>
      <c r="O52" s="14" t="str">
        <f t="shared" si="54"/>
        <v/>
      </c>
      <c r="P52" s="8"/>
      <c r="Q52" s="14" t="str">
        <f>IFERROR((AVERAGE(($E52/'A. Revenue'!$C$30), ('B. Expenditures'!$F52/'A. Revenue'!$D$30), ('B. Expenditures'!$G52/'A. Revenue'!$E$30)))*'A. Revenue'!J$30, "")</f>
        <v/>
      </c>
      <c r="R52" s="14" t="str">
        <f>IFERROR((AVERAGE(($E52/'A. Revenue'!$C$30), ('B. Expenditures'!$F52/'A. Revenue'!$D$30), ('B. Expenditures'!$G52/'A. Revenue'!$E$30)))*'A. Revenue'!K$30, "")</f>
        <v/>
      </c>
      <c r="S52" s="14" t="str">
        <f>IFERROR((AVERAGE(($E52/'A. Revenue'!$C$30), ('B. Expenditures'!$F52/'A. Revenue'!$D$30), ('B. Expenditures'!$G52/'A. Revenue'!$E$30)))*'A. Revenue'!L$30, "")</f>
        <v/>
      </c>
      <c r="T52" s="14" t="str">
        <f>IFERROR((AVERAGE(($E52/'A. Revenue'!$C$30), ('B. Expenditures'!$F52/'A. Revenue'!$D$30), ('B. Expenditures'!$G52/'A. Revenue'!$E$30)))*'A. Revenue'!M$30, "")</f>
        <v/>
      </c>
      <c r="U52" s="14" t="str">
        <f>IFERROR((AVERAGE(($E52/'A. Revenue'!$C$30), ('B. Expenditures'!$F52/'A. Revenue'!$D$30), ('B. Expenditures'!$G52/'A. Revenue'!$E$30)))*'A. Revenue'!N$30, "")</f>
        <v/>
      </c>
      <c r="V52" s="8"/>
      <c r="W52" s="7"/>
      <c r="X52" s="7"/>
      <c r="Y52" s="7"/>
      <c r="Z52" s="7"/>
      <c r="AA52" s="7"/>
      <c r="AC52" s="40" t="s">
        <v>33</v>
      </c>
      <c r="AE52" s="14" t="str">
        <f>IF($AC52=Sheet1!$B$2,'B. Expenditures'!K52,IF('B. Expenditures'!$AC52=Sheet1!$B$4,'B. Expenditures'!W52,IF($AC52=Sheet1!$B$3,'B. Expenditures'!Q52,"")))</f>
        <v/>
      </c>
      <c r="AF52" s="14" t="str">
        <f>IF($AC52=Sheet1!$B$2,'B. Expenditures'!L52,IF('B. Expenditures'!$AC52=Sheet1!$B$4,'B. Expenditures'!X52,IF($AC52=Sheet1!$B$3,'B. Expenditures'!R52,"")))</f>
        <v/>
      </c>
      <c r="AG52" s="14" t="str">
        <f>IF($AC52=Sheet1!$B$2,'B. Expenditures'!M52,IF('B. Expenditures'!$AC52=Sheet1!$B$4,'B. Expenditures'!Y52,IF($AC52=Sheet1!$B$3,'B. Expenditures'!S52,"")))</f>
        <v/>
      </c>
      <c r="AH52" s="14" t="str">
        <f>IF($AC52=Sheet1!$B$2,'B. Expenditures'!N52,IF('B. Expenditures'!$AC52=Sheet1!$B$4,'B. Expenditures'!Z52,IF($AC52=Sheet1!$B$3,'B. Expenditures'!T52,"")))</f>
        <v/>
      </c>
      <c r="AI52" s="14" t="str">
        <f>IF($AC52=Sheet1!$B$2,'B. Expenditures'!O52,IF('B. Expenditures'!$AC52=Sheet1!$B$4,'B. Expenditures'!AA52,IF($AC52=Sheet1!$B$3,'B. Expenditures'!U52,"")))</f>
        <v/>
      </c>
    </row>
    <row r="53" spans="1:35" x14ac:dyDescent="0.35">
      <c r="A53" t="s">
        <v>10</v>
      </c>
      <c r="C53" s="35"/>
      <c r="D53" s="35"/>
      <c r="E53" s="7"/>
      <c r="F53" s="7"/>
      <c r="G53" s="7"/>
      <c r="I53" s="24" t="str">
        <f t="shared" si="20"/>
        <v/>
      </c>
      <c r="K53" s="14" t="str">
        <f t="shared" si="30"/>
        <v/>
      </c>
      <c r="L53" s="14" t="str">
        <f t="shared" ref="L53:O53" si="55">IFERROR((1+$I53)*K53, "")</f>
        <v/>
      </c>
      <c r="M53" s="14" t="str">
        <f t="shared" si="55"/>
        <v/>
      </c>
      <c r="N53" s="14" t="str">
        <f t="shared" si="55"/>
        <v/>
      </c>
      <c r="O53" s="14" t="str">
        <f t="shared" si="55"/>
        <v/>
      </c>
      <c r="P53" s="8"/>
      <c r="Q53" s="14" t="str">
        <f>IFERROR((AVERAGE(($E53/'A. Revenue'!$C$30), ('B. Expenditures'!$F53/'A. Revenue'!$D$30), ('B. Expenditures'!$G53/'A. Revenue'!$E$30)))*'A. Revenue'!J$30, "")</f>
        <v/>
      </c>
      <c r="R53" s="14" t="str">
        <f>IFERROR((AVERAGE(($E53/'A. Revenue'!$C$30), ('B. Expenditures'!$F53/'A. Revenue'!$D$30), ('B. Expenditures'!$G53/'A. Revenue'!$E$30)))*'A. Revenue'!K$30, "")</f>
        <v/>
      </c>
      <c r="S53" s="14" t="str">
        <f>IFERROR((AVERAGE(($E53/'A. Revenue'!$C$30), ('B. Expenditures'!$F53/'A. Revenue'!$D$30), ('B. Expenditures'!$G53/'A. Revenue'!$E$30)))*'A. Revenue'!L$30, "")</f>
        <v/>
      </c>
      <c r="T53" s="14" t="str">
        <f>IFERROR((AVERAGE(($E53/'A. Revenue'!$C$30), ('B. Expenditures'!$F53/'A. Revenue'!$D$30), ('B. Expenditures'!$G53/'A. Revenue'!$E$30)))*'A. Revenue'!M$30, "")</f>
        <v/>
      </c>
      <c r="U53" s="14" t="str">
        <f>IFERROR((AVERAGE(($E53/'A. Revenue'!$C$30), ('B. Expenditures'!$F53/'A. Revenue'!$D$30), ('B. Expenditures'!$G53/'A. Revenue'!$E$30)))*'A. Revenue'!N$30, "")</f>
        <v/>
      </c>
      <c r="V53" s="8"/>
      <c r="W53" s="7"/>
      <c r="X53" s="7"/>
      <c r="Y53" s="7"/>
      <c r="Z53" s="7"/>
      <c r="AA53" s="7"/>
      <c r="AC53" s="40" t="s">
        <v>33</v>
      </c>
      <c r="AE53" s="14" t="str">
        <f>IF($AC53=Sheet1!$B$2,'B. Expenditures'!K53,IF('B. Expenditures'!$AC53=Sheet1!$B$4,'B. Expenditures'!W53,IF($AC53=Sheet1!$B$3,'B. Expenditures'!Q53,"")))</f>
        <v/>
      </c>
      <c r="AF53" s="14" t="str">
        <f>IF($AC53=Sheet1!$B$2,'B. Expenditures'!L53,IF('B. Expenditures'!$AC53=Sheet1!$B$4,'B. Expenditures'!X53,IF($AC53=Sheet1!$B$3,'B. Expenditures'!R53,"")))</f>
        <v/>
      </c>
      <c r="AG53" s="14" t="str">
        <f>IF($AC53=Sheet1!$B$2,'B. Expenditures'!M53,IF('B. Expenditures'!$AC53=Sheet1!$B$4,'B. Expenditures'!Y53,IF($AC53=Sheet1!$B$3,'B. Expenditures'!S53,"")))</f>
        <v/>
      </c>
      <c r="AH53" s="14" t="str">
        <f>IF($AC53=Sheet1!$B$2,'B. Expenditures'!N53,IF('B. Expenditures'!$AC53=Sheet1!$B$4,'B. Expenditures'!Z53,IF($AC53=Sheet1!$B$3,'B. Expenditures'!T53,"")))</f>
        <v/>
      </c>
      <c r="AI53" s="14" t="str">
        <f>IF($AC53=Sheet1!$B$2,'B. Expenditures'!O53,IF('B. Expenditures'!$AC53=Sheet1!$B$4,'B. Expenditures'!AA53,IF($AC53=Sheet1!$B$3,'B. Expenditures'!U53,"")))</f>
        <v/>
      </c>
    </row>
    <row r="54" spans="1:35" x14ac:dyDescent="0.35">
      <c r="A54" t="s">
        <v>10</v>
      </c>
      <c r="C54" s="35"/>
      <c r="D54" s="35"/>
      <c r="E54" s="7"/>
      <c r="F54" s="7"/>
      <c r="G54" s="7"/>
      <c r="I54" s="24" t="str">
        <f t="shared" si="20"/>
        <v/>
      </c>
      <c r="K54" s="14" t="str">
        <f t="shared" si="30"/>
        <v/>
      </c>
      <c r="L54" s="14" t="str">
        <f t="shared" ref="L54:O54" si="56">IFERROR((1+$I54)*K54, "")</f>
        <v/>
      </c>
      <c r="M54" s="14" t="str">
        <f t="shared" si="56"/>
        <v/>
      </c>
      <c r="N54" s="14" t="str">
        <f t="shared" si="56"/>
        <v/>
      </c>
      <c r="O54" s="14" t="str">
        <f t="shared" si="56"/>
        <v/>
      </c>
      <c r="P54" s="8"/>
      <c r="Q54" s="14" t="str">
        <f>IFERROR((AVERAGE(($E54/'A. Revenue'!$C$30), ('B. Expenditures'!$F54/'A. Revenue'!$D$30), ('B. Expenditures'!$G54/'A. Revenue'!$E$30)))*'A. Revenue'!J$30, "")</f>
        <v/>
      </c>
      <c r="R54" s="14" t="str">
        <f>IFERROR((AVERAGE(($E54/'A. Revenue'!$C$30), ('B. Expenditures'!$F54/'A. Revenue'!$D$30), ('B. Expenditures'!$G54/'A. Revenue'!$E$30)))*'A. Revenue'!K$30, "")</f>
        <v/>
      </c>
      <c r="S54" s="14" t="str">
        <f>IFERROR((AVERAGE(($E54/'A. Revenue'!$C$30), ('B. Expenditures'!$F54/'A. Revenue'!$D$30), ('B. Expenditures'!$G54/'A. Revenue'!$E$30)))*'A. Revenue'!L$30, "")</f>
        <v/>
      </c>
      <c r="T54" s="14" t="str">
        <f>IFERROR((AVERAGE(($E54/'A. Revenue'!$C$30), ('B. Expenditures'!$F54/'A. Revenue'!$D$30), ('B. Expenditures'!$G54/'A. Revenue'!$E$30)))*'A. Revenue'!M$30, "")</f>
        <v/>
      </c>
      <c r="U54" s="14" t="str">
        <f>IFERROR((AVERAGE(($E54/'A. Revenue'!$C$30), ('B. Expenditures'!$F54/'A. Revenue'!$D$30), ('B. Expenditures'!$G54/'A. Revenue'!$E$30)))*'A. Revenue'!N$30, "")</f>
        <v/>
      </c>
      <c r="V54" s="8"/>
      <c r="W54" s="7"/>
      <c r="X54" s="7"/>
      <c r="Y54" s="7"/>
      <c r="Z54" s="7"/>
      <c r="AA54" s="7"/>
      <c r="AC54" s="40" t="s">
        <v>33</v>
      </c>
      <c r="AE54" s="14" t="str">
        <f>IF($AC54=Sheet1!$B$2,'B. Expenditures'!K54,IF('B. Expenditures'!$AC54=Sheet1!$B$4,'B. Expenditures'!W54,IF($AC54=Sheet1!$B$3,'B. Expenditures'!Q54,"")))</f>
        <v/>
      </c>
      <c r="AF54" s="14" t="str">
        <f>IF($AC54=Sheet1!$B$2,'B. Expenditures'!L54,IF('B. Expenditures'!$AC54=Sheet1!$B$4,'B. Expenditures'!X54,IF($AC54=Sheet1!$B$3,'B. Expenditures'!R54,"")))</f>
        <v/>
      </c>
      <c r="AG54" s="14" t="str">
        <f>IF($AC54=Sheet1!$B$2,'B. Expenditures'!M54,IF('B. Expenditures'!$AC54=Sheet1!$B$4,'B. Expenditures'!Y54,IF($AC54=Sheet1!$B$3,'B. Expenditures'!S54,"")))</f>
        <v/>
      </c>
      <c r="AH54" s="14" t="str">
        <f>IF($AC54=Sheet1!$B$2,'B. Expenditures'!N54,IF('B. Expenditures'!$AC54=Sheet1!$B$4,'B. Expenditures'!Z54,IF($AC54=Sheet1!$B$3,'B. Expenditures'!T54,"")))</f>
        <v/>
      </c>
      <c r="AI54" s="14" t="str">
        <f>IF($AC54=Sheet1!$B$2,'B. Expenditures'!O54,IF('B. Expenditures'!$AC54=Sheet1!$B$4,'B. Expenditures'!AA54,IF($AC54=Sheet1!$B$3,'B. Expenditures'!U54,"")))</f>
        <v/>
      </c>
    </row>
    <row r="55" spans="1:35" x14ac:dyDescent="0.35">
      <c r="C55" s="35"/>
      <c r="D55" s="35"/>
      <c r="E55" s="7"/>
      <c r="F55" s="7"/>
      <c r="G55" s="7"/>
      <c r="I55" s="24" t="str">
        <f t="shared" si="20"/>
        <v/>
      </c>
      <c r="K55" s="14" t="str">
        <f t="shared" si="30"/>
        <v/>
      </c>
      <c r="L55" s="14" t="str">
        <f t="shared" ref="L55:O55" si="57">IFERROR((1+$I55)*K55, "")</f>
        <v/>
      </c>
      <c r="M55" s="14" t="str">
        <f t="shared" si="57"/>
        <v/>
      </c>
      <c r="N55" s="14" t="str">
        <f t="shared" si="57"/>
        <v/>
      </c>
      <c r="O55" s="14" t="str">
        <f t="shared" si="57"/>
        <v/>
      </c>
      <c r="P55" s="8"/>
      <c r="Q55" s="14" t="str">
        <f>IFERROR((AVERAGE(($E55/'A. Revenue'!$C$30), ('B. Expenditures'!$F55/'A. Revenue'!$D$30), ('B. Expenditures'!$G55/'A. Revenue'!$E$30)))*'A. Revenue'!J$30, "")</f>
        <v/>
      </c>
      <c r="R55" s="14" t="str">
        <f>IFERROR((AVERAGE(($E55/'A. Revenue'!$C$30), ('B. Expenditures'!$F55/'A. Revenue'!$D$30), ('B. Expenditures'!$G55/'A. Revenue'!$E$30)))*'A. Revenue'!K$30, "")</f>
        <v/>
      </c>
      <c r="S55" s="14" t="str">
        <f>IFERROR((AVERAGE(($E55/'A. Revenue'!$C$30), ('B. Expenditures'!$F55/'A. Revenue'!$D$30), ('B. Expenditures'!$G55/'A. Revenue'!$E$30)))*'A. Revenue'!L$30, "")</f>
        <v/>
      </c>
      <c r="T55" s="14" t="str">
        <f>IFERROR((AVERAGE(($E55/'A. Revenue'!$C$30), ('B. Expenditures'!$F55/'A. Revenue'!$D$30), ('B. Expenditures'!$G55/'A. Revenue'!$E$30)))*'A. Revenue'!M$30, "")</f>
        <v/>
      </c>
      <c r="U55" s="14" t="str">
        <f>IFERROR((AVERAGE(($E55/'A. Revenue'!$C$30), ('B. Expenditures'!$F55/'A. Revenue'!$D$30), ('B. Expenditures'!$G55/'A. Revenue'!$E$30)))*'A. Revenue'!N$30, "")</f>
        <v/>
      </c>
      <c r="V55" s="8"/>
      <c r="W55" s="7"/>
      <c r="X55" s="7"/>
      <c r="Y55" s="7"/>
      <c r="Z55" s="7"/>
      <c r="AA55" s="7"/>
      <c r="AC55" s="40" t="s">
        <v>33</v>
      </c>
      <c r="AE55" s="14" t="str">
        <f>IF($AC55=Sheet1!$B$2,'B. Expenditures'!K55,IF('B. Expenditures'!$AC55=Sheet1!$B$4,'B. Expenditures'!W55,IF($AC55=Sheet1!$B$3,'B. Expenditures'!Q55,"")))</f>
        <v/>
      </c>
      <c r="AF55" s="14" t="str">
        <f>IF($AC55=Sheet1!$B$2,'B. Expenditures'!L55,IF('B. Expenditures'!$AC55=Sheet1!$B$4,'B. Expenditures'!X55,IF($AC55=Sheet1!$B$3,'B. Expenditures'!R55,"")))</f>
        <v/>
      </c>
      <c r="AG55" s="14" t="str">
        <f>IF($AC55=Sheet1!$B$2,'B. Expenditures'!M55,IF('B. Expenditures'!$AC55=Sheet1!$B$4,'B. Expenditures'!Y55,IF($AC55=Sheet1!$B$3,'B. Expenditures'!S55,"")))</f>
        <v/>
      </c>
      <c r="AH55" s="14" t="str">
        <f>IF($AC55=Sheet1!$B$2,'B. Expenditures'!N55,IF('B. Expenditures'!$AC55=Sheet1!$B$4,'B. Expenditures'!Z55,IF($AC55=Sheet1!$B$3,'B. Expenditures'!T55,"")))</f>
        <v/>
      </c>
      <c r="AI55" s="14" t="str">
        <f>IF($AC55=Sheet1!$B$2,'B. Expenditures'!O55,IF('B. Expenditures'!$AC55=Sheet1!$B$4,'B. Expenditures'!AA55,IF($AC55=Sheet1!$B$3,'B. Expenditures'!U55,"")))</f>
        <v/>
      </c>
    </row>
    <row r="56" spans="1:35" x14ac:dyDescent="0.35">
      <c r="C56" s="35"/>
      <c r="D56" s="35"/>
      <c r="E56" s="7"/>
      <c r="F56" s="7"/>
      <c r="G56" s="7"/>
      <c r="I56" s="24" t="str">
        <f t="shared" si="20"/>
        <v/>
      </c>
      <c r="K56" s="14" t="str">
        <f t="shared" si="30"/>
        <v/>
      </c>
      <c r="L56" s="14" t="str">
        <f t="shared" ref="L56:O56" si="58">IFERROR((1+$I56)*K56, "")</f>
        <v/>
      </c>
      <c r="M56" s="14" t="str">
        <f t="shared" si="58"/>
        <v/>
      </c>
      <c r="N56" s="14" t="str">
        <f t="shared" si="58"/>
        <v/>
      </c>
      <c r="O56" s="14" t="str">
        <f t="shared" si="58"/>
        <v/>
      </c>
      <c r="P56" s="8"/>
      <c r="Q56" s="14" t="str">
        <f>IFERROR((AVERAGE(($E56/'A. Revenue'!$C$30), ('B. Expenditures'!$F56/'A. Revenue'!$D$30), ('B. Expenditures'!$G56/'A. Revenue'!$E$30)))*'A. Revenue'!J$30, "")</f>
        <v/>
      </c>
      <c r="R56" s="14" t="str">
        <f>IFERROR((AVERAGE(($E56/'A. Revenue'!$C$30), ('B. Expenditures'!$F56/'A. Revenue'!$D$30), ('B. Expenditures'!$G56/'A. Revenue'!$E$30)))*'A. Revenue'!K$30, "")</f>
        <v/>
      </c>
      <c r="S56" s="14" t="str">
        <f>IFERROR((AVERAGE(($E56/'A. Revenue'!$C$30), ('B. Expenditures'!$F56/'A. Revenue'!$D$30), ('B. Expenditures'!$G56/'A. Revenue'!$E$30)))*'A. Revenue'!L$30, "")</f>
        <v/>
      </c>
      <c r="T56" s="14" t="str">
        <f>IFERROR((AVERAGE(($E56/'A. Revenue'!$C$30), ('B. Expenditures'!$F56/'A. Revenue'!$D$30), ('B. Expenditures'!$G56/'A. Revenue'!$E$30)))*'A. Revenue'!M$30, "")</f>
        <v/>
      </c>
      <c r="U56" s="14" t="str">
        <f>IFERROR((AVERAGE(($E56/'A. Revenue'!$C$30), ('B. Expenditures'!$F56/'A. Revenue'!$D$30), ('B. Expenditures'!$G56/'A. Revenue'!$E$30)))*'A. Revenue'!N$30, "")</f>
        <v/>
      </c>
      <c r="V56" s="8"/>
      <c r="W56" s="7"/>
      <c r="X56" s="7"/>
      <c r="Y56" s="7"/>
      <c r="Z56" s="7"/>
      <c r="AA56" s="7"/>
      <c r="AC56" s="40" t="s">
        <v>33</v>
      </c>
      <c r="AE56" s="14" t="str">
        <f>IF($AC56=Sheet1!$B$2,'B. Expenditures'!K56,IF('B. Expenditures'!$AC56=Sheet1!$B$4,'B. Expenditures'!W56,IF($AC56=Sheet1!$B$3,'B. Expenditures'!Q56,"")))</f>
        <v/>
      </c>
      <c r="AF56" s="14" t="str">
        <f>IF($AC56=Sheet1!$B$2,'B. Expenditures'!L56,IF('B. Expenditures'!$AC56=Sheet1!$B$4,'B. Expenditures'!X56,IF($AC56=Sheet1!$B$3,'B. Expenditures'!R56,"")))</f>
        <v/>
      </c>
      <c r="AG56" s="14" t="str">
        <f>IF($AC56=Sheet1!$B$2,'B. Expenditures'!M56,IF('B. Expenditures'!$AC56=Sheet1!$B$4,'B. Expenditures'!Y56,IF($AC56=Sheet1!$B$3,'B. Expenditures'!S56,"")))</f>
        <v/>
      </c>
      <c r="AH56" s="14" t="str">
        <f>IF($AC56=Sheet1!$B$2,'B. Expenditures'!N56,IF('B. Expenditures'!$AC56=Sheet1!$B$4,'B. Expenditures'!Z56,IF($AC56=Sheet1!$B$3,'B. Expenditures'!T56,"")))</f>
        <v/>
      </c>
      <c r="AI56" s="14" t="str">
        <f>IF($AC56=Sheet1!$B$2,'B. Expenditures'!O56,IF('B. Expenditures'!$AC56=Sheet1!$B$4,'B. Expenditures'!AA56,IF($AC56=Sheet1!$B$3,'B. Expenditures'!U56,"")))</f>
        <v/>
      </c>
    </row>
    <row r="57" spans="1:35" x14ac:dyDescent="0.35">
      <c r="C57" s="35"/>
      <c r="D57" s="35"/>
      <c r="E57" s="7"/>
      <c r="F57" s="7"/>
      <c r="G57" s="7"/>
      <c r="I57" s="24" t="str">
        <f t="shared" si="20"/>
        <v/>
      </c>
      <c r="K57" s="14" t="str">
        <f t="shared" si="30"/>
        <v/>
      </c>
      <c r="L57" s="14" t="str">
        <f t="shared" ref="L57:O57" si="59">IFERROR((1+$I57)*K57, "")</f>
        <v/>
      </c>
      <c r="M57" s="14" t="str">
        <f t="shared" si="59"/>
        <v/>
      </c>
      <c r="N57" s="14" t="str">
        <f t="shared" si="59"/>
        <v/>
      </c>
      <c r="O57" s="14" t="str">
        <f t="shared" si="59"/>
        <v/>
      </c>
      <c r="P57" s="8"/>
      <c r="Q57" s="14" t="str">
        <f>IFERROR((AVERAGE(($E57/'A. Revenue'!$C$30), ('B. Expenditures'!$F57/'A. Revenue'!$D$30), ('B. Expenditures'!$G57/'A. Revenue'!$E$30)))*'A. Revenue'!J$30, "")</f>
        <v/>
      </c>
      <c r="R57" s="14" t="str">
        <f>IFERROR((AVERAGE(($E57/'A. Revenue'!$C$30), ('B. Expenditures'!$F57/'A. Revenue'!$D$30), ('B. Expenditures'!$G57/'A. Revenue'!$E$30)))*'A. Revenue'!K$30, "")</f>
        <v/>
      </c>
      <c r="S57" s="14" t="str">
        <f>IFERROR((AVERAGE(($E57/'A. Revenue'!$C$30), ('B. Expenditures'!$F57/'A. Revenue'!$D$30), ('B. Expenditures'!$G57/'A. Revenue'!$E$30)))*'A. Revenue'!L$30, "")</f>
        <v/>
      </c>
      <c r="T57" s="14" t="str">
        <f>IFERROR((AVERAGE(($E57/'A. Revenue'!$C$30), ('B. Expenditures'!$F57/'A. Revenue'!$D$30), ('B. Expenditures'!$G57/'A. Revenue'!$E$30)))*'A. Revenue'!M$30, "")</f>
        <v/>
      </c>
      <c r="U57" s="14" t="str">
        <f>IFERROR((AVERAGE(($E57/'A. Revenue'!$C$30), ('B. Expenditures'!$F57/'A. Revenue'!$D$30), ('B. Expenditures'!$G57/'A. Revenue'!$E$30)))*'A. Revenue'!N$30, "")</f>
        <v/>
      </c>
      <c r="V57" s="8"/>
      <c r="W57" s="7"/>
      <c r="X57" s="7"/>
      <c r="Y57" s="7"/>
      <c r="Z57" s="7"/>
      <c r="AA57" s="7"/>
      <c r="AC57" s="40" t="s">
        <v>33</v>
      </c>
      <c r="AE57" s="14" t="str">
        <f>IF($AC57=Sheet1!$B$2,'B. Expenditures'!K57,IF('B. Expenditures'!$AC57=Sheet1!$B$4,'B. Expenditures'!W57,IF($AC57=Sheet1!$B$3,'B. Expenditures'!Q57,"")))</f>
        <v/>
      </c>
      <c r="AF57" s="14" t="str">
        <f>IF($AC57=Sheet1!$B$2,'B. Expenditures'!L57,IF('B. Expenditures'!$AC57=Sheet1!$B$4,'B. Expenditures'!X57,IF($AC57=Sheet1!$B$3,'B. Expenditures'!R57,"")))</f>
        <v/>
      </c>
      <c r="AG57" s="14" t="str">
        <f>IF($AC57=Sheet1!$B$2,'B. Expenditures'!M57,IF('B. Expenditures'!$AC57=Sheet1!$B$4,'B. Expenditures'!Y57,IF($AC57=Sheet1!$B$3,'B. Expenditures'!S57,"")))</f>
        <v/>
      </c>
      <c r="AH57" s="14" t="str">
        <f>IF($AC57=Sheet1!$B$2,'B. Expenditures'!N57,IF('B. Expenditures'!$AC57=Sheet1!$B$4,'B. Expenditures'!Z57,IF($AC57=Sheet1!$B$3,'B. Expenditures'!T57,"")))</f>
        <v/>
      </c>
      <c r="AI57" s="14" t="str">
        <f>IF($AC57=Sheet1!$B$2,'B. Expenditures'!O57,IF('B. Expenditures'!$AC57=Sheet1!$B$4,'B. Expenditures'!AA57,IF($AC57=Sheet1!$B$3,'B. Expenditures'!U57,"")))</f>
        <v/>
      </c>
    </row>
    <row r="58" spans="1:35" x14ac:dyDescent="0.35">
      <c r="C58" s="35"/>
      <c r="D58" s="35"/>
      <c r="E58" s="7"/>
      <c r="F58" s="7"/>
      <c r="G58" s="7"/>
      <c r="I58" s="24" t="str">
        <f t="shared" si="20"/>
        <v/>
      </c>
      <c r="K58" s="14" t="str">
        <f t="shared" si="30"/>
        <v/>
      </c>
      <c r="L58" s="14" t="str">
        <f t="shared" ref="L58:O58" si="60">IFERROR((1+$I58)*K58, "")</f>
        <v/>
      </c>
      <c r="M58" s="14" t="str">
        <f t="shared" si="60"/>
        <v/>
      </c>
      <c r="N58" s="14" t="str">
        <f t="shared" si="60"/>
        <v/>
      </c>
      <c r="O58" s="14" t="str">
        <f t="shared" si="60"/>
        <v/>
      </c>
      <c r="P58" s="8"/>
      <c r="Q58" s="14" t="str">
        <f>IFERROR((AVERAGE(($E58/'A. Revenue'!$C$30), ('B. Expenditures'!$F58/'A. Revenue'!$D$30), ('B. Expenditures'!$G58/'A. Revenue'!$E$30)))*'A. Revenue'!J$30, "")</f>
        <v/>
      </c>
      <c r="R58" s="14" t="str">
        <f>IFERROR((AVERAGE(($E58/'A. Revenue'!$C$30), ('B. Expenditures'!$F58/'A. Revenue'!$D$30), ('B. Expenditures'!$G58/'A. Revenue'!$E$30)))*'A. Revenue'!K$30, "")</f>
        <v/>
      </c>
      <c r="S58" s="14" t="str">
        <f>IFERROR((AVERAGE(($E58/'A. Revenue'!$C$30), ('B. Expenditures'!$F58/'A. Revenue'!$D$30), ('B. Expenditures'!$G58/'A. Revenue'!$E$30)))*'A. Revenue'!L$30, "")</f>
        <v/>
      </c>
      <c r="T58" s="14" t="str">
        <f>IFERROR((AVERAGE(($E58/'A. Revenue'!$C$30), ('B. Expenditures'!$F58/'A. Revenue'!$D$30), ('B. Expenditures'!$G58/'A. Revenue'!$E$30)))*'A. Revenue'!M$30, "")</f>
        <v/>
      </c>
      <c r="U58" s="14" t="str">
        <f>IFERROR((AVERAGE(($E58/'A. Revenue'!$C$30), ('B. Expenditures'!$F58/'A. Revenue'!$D$30), ('B. Expenditures'!$G58/'A. Revenue'!$E$30)))*'A. Revenue'!N$30, "")</f>
        <v/>
      </c>
      <c r="V58" s="8"/>
      <c r="W58" s="7"/>
      <c r="X58" s="7"/>
      <c r="Y58" s="7"/>
      <c r="Z58" s="7"/>
      <c r="AA58" s="7"/>
      <c r="AC58" s="40" t="s">
        <v>33</v>
      </c>
      <c r="AE58" s="14" t="str">
        <f>IF($AC58=Sheet1!$B$2,'B. Expenditures'!K58,IF('B. Expenditures'!$AC58=Sheet1!$B$4,'B. Expenditures'!W58,IF($AC58=Sheet1!$B$3,'B. Expenditures'!Q58,"")))</f>
        <v/>
      </c>
      <c r="AF58" s="14" t="str">
        <f>IF($AC58=Sheet1!$B$2,'B. Expenditures'!L58,IF('B. Expenditures'!$AC58=Sheet1!$B$4,'B. Expenditures'!X58,IF($AC58=Sheet1!$B$3,'B. Expenditures'!R58,"")))</f>
        <v/>
      </c>
      <c r="AG58" s="14" t="str">
        <f>IF($AC58=Sheet1!$B$2,'B. Expenditures'!M58,IF('B. Expenditures'!$AC58=Sheet1!$B$4,'B. Expenditures'!Y58,IF($AC58=Sheet1!$B$3,'B. Expenditures'!S58,"")))</f>
        <v/>
      </c>
      <c r="AH58" s="14" t="str">
        <f>IF($AC58=Sheet1!$B$2,'B. Expenditures'!N58,IF('B. Expenditures'!$AC58=Sheet1!$B$4,'B. Expenditures'!Z58,IF($AC58=Sheet1!$B$3,'B. Expenditures'!T58,"")))</f>
        <v/>
      </c>
      <c r="AI58" s="14" t="str">
        <f>IF($AC58=Sheet1!$B$2,'B. Expenditures'!O58,IF('B. Expenditures'!$AC58=Sheet1!$B$4,'B. Expenditures'!AA58,IF($AC58=Sheet1!$B$3,'B. Expenditures'!U58,"")))</f>
        <v/>
      </c>
    </row>
    <row r="59" spans="1:35" x14ac:dyDescent="0.35">
      <c r="C59" s="35"/>
      <c r="D59" s="35"/>
      <c r="E59" s="7"/>
      <c r="F59" s="7"/>
      <c r="G59" s="7"/>
      <c r="I59" s="24" t="str">
        <f t="shared" si="20"/>
        <v/>
      </c>
      <c r="K59" s="14" t="str">
        <f t="shared" si="30"/>
        <v/>
      </c>
      <c r="L59" s="14" t="str">
        <f t="shared" ref="L59:O59" si="61">IFERROR((1+$I59)*K59, "")</f>
        <v/>
      </c>
      <c r="M59" s="14" t="str">
        <f t="shared" si="61"/>
        <v/>
      </c>
      <c r="N59" s="14" t="str">
        <f t="shared" si="61"/>
        <v/>
      </c>
      <c r="O59" s="14" t="str">
        <f t="shared" si="61"/>
        <v/>
      </c>
      <c r="P59" s="8"/>
      <c r="Q59" s="14" t="str">
        <f>IFERROR((AVERAGE(($E59/'A. Revenue'!$C$30), ('B. Expenditures'!$F59/'A. Revenue'!$D$30), ('B. Expenditures'!$G59/'A. Revenue'!$E$30)))*'A. Revenue'!J$30, "")</f>
        <v/>
      </c>
      <c r="R59" s="14" t="str">
        <f>IFERROR((AVERAGE(($E59/'A. Revenue'!$C$30), ('B. Expenditures'!$F59/'A. Revenue'!$D$30), ('B. Expenditures'!$G59/'A. Revenue'!$E$30)))*'A. Revenue'!K$30, "")</f>
        <v/>
      </c>
      <c r="S59" s="14" t="str">
        <f>IFERROR((AVERAGE(($E59/'A. Revenue'!$C$30), ('B. Expenditures'!$F59/'A. Revenue'!$D$30), ('B. Expenditures'!$G59/'A. Revenue'!$E$30)))*'A. Revenue'!L$30, "")</f>
        <v/>
      </c>
      <c r="T59" s="14" t="str">
        <f>IFERROR((AVERAGE(($E59/'A. Revenue'!$C$30), ('B. Expenditures'!$F59/'A. Revenue'!$D$30), ('B. Expenditures'!$G59/'A. Revenue'!$E$30)))*'A. Revenue'!M$30, "")</f>
        <v/>
      </c>
      <c r="U59" s="14" t="str">
        <f>IFERROR((AVERAGE(($E59/'A. Revenue'!$C$30), ('B. Expenditures'!$F59/'A. Revenue'!$D$30), ('B. Expenditures'!$G59/'A. Revenue'!$E$30)))*'A. Revenue'!N$30, "")</f>
        <v/>
      </c>
      <c r="V59" s="8"/>
      <c r="W59" s="7"/>
      <c r="X59" s="7"/>
      <c r="Y59" s="7"/>
      <c r="Z59" s="7"/>
      <c r="AA59" s="7"/>
      <c r="AC59" s="40" t="s">
        <v>33</v>
      </c>
      <c r="AE59" s="14" t="str">
        <f>IF($AC59=Sheet1!$B$2,'B. Expenditures'!K59,IF('B. Expenditures'!$AC59=Sheet1!$B$4,'B. Expenditures'!W59,IF($AC59=Sheet1!$B$3,'B. Expenditures'!Q59,"")))</f>
        <v/>
      </c>
      <c r="AF59" s="14" t="str">
        <f>IF($AC59=Sheet1!$B$2,'B. Expenditures'!L59,IF('B. Expenditures'!$AC59=Sheet1!$B$4,'B. Expenditures'!X59,IF($AC59=Sheet1!$B$3,'B. Expenditures'!R59,"")))</f>
        <v/>
      </c>
      <c r="AG59" s="14" t="str">
        <f>IF($AC59=Sheet1!$B$2,'B. Expenditures'!M59,IF('B. Expenditures'!$AC59=Sheet1!$B$4,'B. Expenditures'!Y59,IF($AC59=Sheet1!$B$3,'B. Expenditures'!S59,"")))</f>
        <v/>
      </c>
      <c r="AH59" s="14" t="str">
        <f>IF($AC59=Sheet1!$B$2,'B. Expenditures'!N59,IF('B. Expenditures'!$AC59=Sheet1!$B$4,'B. Expenditures'!Z59,IF($AC59=Sheet1!$B$3,'B. Expenditures'!T59,"")))</f>
        <v/>
      </c>
      <c r="AI59" s="14" t="str">
        <f>IF($AC59=Sheet1!$B$2,'B. Expenditures'!O59,IF('B. Expenditures'!$AC59=Sheet1!$B$4,'B. Expenditures'!AA59,IF($AC59=Sheet1!$B$3,'B. Expenditures'!U59,"")))</f>
        <v/>
      </c>
    </row>
    <row r="60" spans="1:35" x14ac:dyDescent="0.35">
      <c r="C60" s="35"/>
      <c r="D60" s="35"/>
      <c r="E60" s="7"/>
      <c r="F60" s="7"/>
      <c r="G60" s="7"/>
      <c r="I60" s="24" t="str">
        <f t="shared" si="20"/>
        <v/>
      </c>
      <c r="K60" s="14" t="str">
        <f t="shared" si="30"/>
        <v/>
      </c>
      <c r="L60" s="14" t="str">
        <f t="shared" ref="L60:O60" si="62">IFERROR((1+$I60)*K60, "")</f>
        <v/>
      </c>
      <c r="M60" s="14" t="str">
        <f t="shared" si="62"/>
        <v/>
      </c>
      <c r="N60" s="14" t="str">
        <f t="shared" si="62"/>
        <v/>
      </c>
      <c r="O60" s="14" t="str">
        <f t="shared" si="62"/>
        <v/>
      </c>
      <c r="P60" s="8"/>
      <c r="Q60" s="14" t="str">
        <f>IFERROR((AVERAGE(($E60/'A. Revenue'!$C$30), ('B. Expenditures'!$F60/'A. Revenue'!$D$30), ('B. Expenditures'!$G60/'A. Revenue'!$E$30)))*'A. Revenue'!J$30, "")</f>
        <v/>
      </c>
      <c r="R60" s="14" t="str">
        <f>IFERROR((AVERAGE(($E60/'A. Revenue'!$C$30), ('B. Expenditures'!$F60/'A. Revenue'!$D$30), ('B. Expenditures'!$G60/'A. Revenue'!$E$30)))*'A. Revenue'!K$30, "")</f>
        <v/>
      </c>
      <c r="S60" s="14" t="str">
        <f>IFERROR((AVERAGE(($E60/'A. Revenue'!$C$30), ('B. Expenditures'!$F60/'A. Revenue'!$D$30), ('B. Expenditures'!$G60/'A. Revenue'!$E$30)))*'A. Revenue'!L$30, "")</f>
        <v/>
      </c>
      <c r="T60" s="14" t="str">
        <f>IFERROR((AVERAGE(($E60/'A. Revenue'!$C$30), ('B. Expenditures'!$F60/'A. Revenue'!$D$30), ('B. Expenditures'!$G60/'A. Revenue'!$E$30)))*'A. Revenue'!M$30, "")</f>
        <v/>
      </c>
      <c r="U60" s="14" t="str">
        <f>IFERROR((AVERAGE(($E60/'A. Revenue'!$C$30), ('B. Expenditures'!$F60/'A. Revenue'!$D$30), ('B. Expenditures'!$G60/'A. Revenue'!$E$30)))*'A. Revenue'!N$30, "")</f>
        <v/>
      </c>
      <c r="V60" s="8"/>
      <c r="W60" s="7"/>
      <c r="X60" s="7"/>
      <c r="Y60" s="7"/>
      <c r="Z60" s="7"/>
      <c r="AA60" s="7"/>
      <c r="AC60" s="40" t="s">
        <v>33</v>
      </c>
      <c r="AE60" s="14" t="str">
        <f>IF($AC60=Sheet1!$B$2,'B. Expenditures'!K60,IF('B. Expenditures'!$AC60=Sheet1!$B$4,'B. Expenditures'!W60,IF($AC60=Sheet1!$B$3,'B. Expenditures'!Q60,"")))</f>
        <v/>
      </c>
      <c r="AF60" s="14" t="str">
        <f>IF($AC60=Sheet1!$B$2,'B. Expenditures'!L60,IF('B. Expenditures'!$AC60=Sheet1!$B$4,'B. Expenditures'!X60,IF($AC60=Sheet1!$B$3,'B. Expenditures'!R60,"")))</f>
        <v/>
      </c>
      <c r="AG60" s="14" t="str">
        <f>IF($AC60=Sheet1!$B$2,'B. Expenditures'!M60,IF('B. Expenditures'!$AC60=Sheet1!$B$4,'B. Expenditures'!Y60,IF($AC60=Sheet1!$B$3,'B. Expenditures'!S60,"")))</f>
        <v/>
      </c>
      <c r="AH60" s="14" t="str">
        <f>IF($AC60=Sheet1!$B$2,'B. Expenditures'!N60,IF('B. Expenditures'!$AC60=Sheet1!$B$4,'B. Expenditures'!Z60,IF($AC60=Sheet1!$B$3,'B. Expenditures'!T60,"")))</f>
        <v/>
      </c>
      <c r="AI60" s="14" t="str">
        <f>IF($AC60=Sheet1!$B$2,'B. Expenditures'!O60,IF('B. Expenditures'!$AC60=Sheet1!$B$4,'B. Expenditures'!AA60,IF($AC60=Sheet1!$B$3,'B. Expenditures'!U60,"")))</f>
        <v/>
      </c>
    </row>
    <row r="61" spans="1:35" x14ac:dyDescent="0.35">
      <c r="C61" s="35"/>
      <c r="D61" s="35"/>
      <c r="E61" s="7"/>
      <c r="F61" s="7"/>
      <c r="G61" s="7"/>
      <c r="I61" s="24" t="str">
        <f t="shared" si="20"/>
        <v/>
      </c>
      <c r="K61" s="14" t="str">
        <f t="shared" si="30"/>
        <v/>
      </c>
      <c r="L61" s="14" t="str">
        <f t="shared" ref="L61:O61" si="63">IFERROR((1+$I61)*K61, "")</f>
        <v/>
      </c>
      <c r="M61" s="14" t="str">
        <f t="shared" si="63"/>
        <v/>
      </c>
      <c r="N61" s="14" t="str">
        <f t="shared" si="63"/>
        <v/>
      </c>
      <c r="O61" s="14" t="str">
        <f t="shared" si="63"/>
        <v/>
      </c>
      <c r="P61" s="8"/>
      <c r="Q61" s="14" t="str">
        <f>IFERROR((AVERAGE(($E61/'A. Revenue'!$C$30), ('B. Expenditures'!$F61/'A. Revenue'!$D$30), ('B. Expenditures'!$G61/'A. Revenue'!$E$30)))*'A. Revenue'!J$30, "")</f>
        <v/>
      </c>
      <c r="R61" s="14" t="str">
        <f>IFERROR((AVERAGE(($E61/'A. Revenue'!$C$30), ('B. Expenditures'!$F61/'A. Revenue'!$D$30), ('B. Expenditures'!$G61/'A. Revenue'!$E$30)))*'A. Revenue'!K$30, "")</f>
        <v/>
      </c>
      <c r="S61" s="14" t="str">
        <f>IFERROR((AVERAGE(($E61/'A. Revenue'!$C$30), ('B. Expenditures'!$F61/'A. Revenue'!$D$30), ('B. Expenditures'!$G61/'A. Revenue'!$E$30)))*'A. Revenue'!L$30, "")</f>
        <v/>
      </c>
      <c r="T61" s="14" t="str">
        <f>IFERROR((AVERAGE(($E61/'A. Revenue'!$C$30), ('B. Expenditures'!$F61/'A. Revenue'!$D$30), ('B. Expenditures'!$G61/'A. Revenue'!$E$30)))*'A. Revenue'!M$30, "")</f>
        <v/>
      </c>
      <c r="U61" s="14" t="str">
        <f>IFERROR((AVERAGE(($E61/'A. Revenue'!$C$30), ('B. Expenditures'!$F61/'A. Revenue'!$D$30), ('B. Expenditures'!$G61/'A. Revenue'!$E$30)))*'A. Revenue'!N$30, "")</f>
        <v/>
      </c>
      <c r="V61" s="8"/>
      <c r="W61" s="7"/>
      <c r="X61" s="7"/>
      <c r="Y61" s="7"/>
      <c r="Z61" s="7"/>
      <c r="AA61" s="7"/>
      <c r="AC61" s="40" t="s">
        <v>33</v>
      </c>
      <c r="AE61" s="14" t="str">
        <f>IF($AC61=Sheet1!$B$2,'B. Expenditures'!K61,IF('B. Expenditures'!$AC61=Sheet1!$B$4,'B. Expenditures'!W61,IF($AC61=Sheet1!$B$3,'B. Expenditures'!Q61,"")))</f>
        <v/>
      </c>
      <c r="AF61" s="14" t="str">
        <f>IF($AC61=Sheet1!$B$2,'B. Expenditures'!L61,IF('B. Expenditures'!$AC61=Sheet1!$B$4,'B. Expenditures'!X61,IF($AC61=Sheet1!$B$3,'B. Expenditures'!R61,"")))</f>
        <v/>
      </c>
      <c r="AG61" s="14" t="str">
        <f>IF($AC61=Sheet1!$B$2,'B. Expenditures'!M61,IF('B. Expenditures'!$AC61=Sheet1!$B$4,'B. Expenditures'!Y61,IF($AC61=Sheet1!$B$3,'B. Expenditures'!S61,"")))</f>
        <v/>
      </c>
      <c r="AH61" s="14" t="str">
        <f>IF($AC61=Sheet1!$B$2,'B. Expenditures'!N61,IF('B. Expenditures'!$AC61=Sheet1!$B$4,'B. Expenditures'!Z61,IF($AC61=Sheet1!$B$3,'B. Expenditures'!T61,"")))</f>
        <v/>
      </c>
      <c r="AI61" s="14" t="str">
        <f>IF($AC61=Sheet1!$B$2,'B. Expenditures'!O61,IF('B. Expenditures'!$AC61=Sheet1!$B$4,'B. Expenditures'!AA61,IF($AC61=Sheet1!$B$3,'B. Expenditures'!U61,"")))</f>
        <v/>
      </c>
    </row>
    <row r="62" spans="1:35" x14ac:dyDescent="0.35">
      <c r="C62" s="35"/>
      <c r="D62" s="35"/>
      <c r="E62" s="7"/>
      <c r="F62" s="7"/>
      <c r="G62" s="7"/>
      <c r="I62" s="24" t="str">
        <f t="shared" si="20"/>
        <v/>
      </c>
      <c r="K62" s="14" t="str">
        <f t="shared" si="30"/>
        <v/>
      </c>
      <c r="L62" s="14" t="str">
        <f t="shared" ref="L62:O62" si="64">IFERROR((1+$I62)*K62, "")</f>
        <v/>
      </c>
      <c r="M62" s="14" t="str">
        <f t="shared" si="64"/>
        <v/>
      </c>
      <c r="N62" s="14" t="str">
        <f t="shared" si="64"/>
        <v/>
      </c>
      <c r="O62" s="14" t="str">
        <f t="shared" si="64"/>
        <v/>
      </c>
      <c r="P62" s="8"/>
      <c r="Q62" s="14" t="str">
        <f>IFERROR((AVERAGE(($E62/'A. Revenue'!$C$30), ('B. Expenditures'!$F62/'A. Revenue'!$D$30), ('B. Expenditures'!$G62/'A. Revenue'!$E$30)))*'A. Revenue'!J$30, "")</f>
        <v/>
      </c>
      <c r="R62" s="14" t="str">
        <f>IFERROR((AVERAGE(($E62/'A. Revenue'!$C$30), ('B. Expenditures'!$F62/'A. Revenue'!$D$30), ('B. Expenditures'!$G62/'A. Revenue'!$E$30)))*'A. Revenue'!K$30, "")</f>
        <v/>
      </c>
      <c r="S62" s="14" t="str">
        <f>IFERROR((AVERAGE(($E62/'A. Revenue'!$C$30), ('B. Expenditures'!$F62/'A. Revenue'!$D$30), ('B. Expenditures'!$G62/'A. Revenue'!$E$30)))*'A. Revenue'!L$30, "")</f>
        <v/>
      </c>
      <c r="T62" s="14" t="str">
        <f>IFERROR((AVERAGE(($E62/'A. Revenue'!$C$30), ('B. Expenditures'!$F62/'A. Revenue'!$D$30), ('B. Expenditures'!$G62/'A. Revenue'!$E$30)))*'A. Revenue'!M$30, "")</f>
        <v/>
      </c>
      <c r="U62" s="14" t="str">
        <f>IFERROR((AVERAGE(($E62/'A. Revenue'!$C$30), ('B. Expenditures'!$F62/'A. Revenue'!$D$30), ('B. Expenditures'!$G62/'A. Revenue'!$E$30)))*'A. Revenue'!N$30, "")</f>
        <v/>
      </c>
      <c r="V62" s="8"/>
      <c r="W62" s="7"/>
      <c r="X62" s="7"/>
      <c r="Y62" s="7"/>
      <c r="Z62" s="7"/>
      <c r="AA62" s="7"/>
      <c r="AC62" s="40" t="s">
        <v>33</v>
      </c>
      <c r="AE62" s="14" t="str">
        <f>IF($AC62=Sheet1!$B$2,'B. Expenditures'!K62,IF('B. Expenditures'!$AC62=Sheet1!$B$4,'B. Expenditures'!W62,IF($AC62=Sheet1!$B$3,'B. Expenditures'!Q62,"")))</f>
        <v/>
      </c>
      <c r="AF62" s="14" t="str">
        <f>IF($AC62=Sheet1!$B$2,'B. Expenditures'!L62,IF('B. Expenditures'!$AC62=Sheet1!$B$4,'B. Expenditures'!X62,IF($AC62=Sheet1!$B$3,'B. Expenditures'!R62,"")))</f>
        <v/>
      </c>
      <c r="AG62" s="14" t="str">
        <f>IF($AC62=Sheet1!$B$2,'B. Expenditures'!M62,IF('B. Expenditures'!$AC62=Sheet1!$B$4,'B. Expenditures'!Y62,IF($AC62=Sheet1!$B$3,'B. Expenditures'!S62,"")))</f>
        <v/>
      </c>
      <c r="AH62" s="14" t="str">
        <f>IF($AC62=Sheet1!$B$2,'B. Expenditures'!N62,IF('B. Expenditures'!$AC62=Sheet1!$B$4,'B. Expenditures'!Z62,IF($AC62=Sheet1!$B$3,'B. Expenditures'!T62,"")))</f>
        <v/>
      </c>
      <c r="AI62" s="14" t="str">
        <f>IF($AC62=Sheet1!$B$2,'B. Expenditures'!O62,IF('B. Expenditures'!$AC62=Sheet1!$B$4,'B. Expenditures'!AA62,IF($AC62=Sheet1!$B$3,'B. Expenditures'!U62,"")))</f>
        <v/>
      </c>
    </row>
    <row r="63" spans="1:35" x14ac:dyDescent="0.35">
      <c r="C63" s="35"/>
      <c r="D63" s="35"/>
      <c r="E63" s="7"/>
      <c r="F63" s="7"/>
      <c r="G63" s="7"/>
      <c r="I63" s="24" t="str">
        <f t="shared" si="20"/>
        <v/>
      </c>
      <c r="K63" s="14" t="str">
        <f t="shared" si="30"/>
        <v/>
      </c>
      <c r="L63" s="14" t="str">
        <f t="shared" ref="L63:O63" si="65">IFERROR((1+$I63)*K63, "")</f>
        <v/>
      </c>
      <c r="M63" s="14" t="str">
        <f t="shared" si="65"/>
        <v/>
      </c>
      <c r="N63" s="14" t="str">
        <f t="shared" si="65"/>
        <v/>
      </c>
      <c r="O63" s="14" t="str">
        <f t="shared" si="65"/>
        <v/>
      </c>
      <c r="P63" s="8"/>
      <c r="Q63" s="14" t="str">
        <f>IFERROR((AVERAGE(($E63/'A. Revenue'!$C$30), ('B. Expenditures'!$F63/'A. Revenue'!$D$30), ('B. Expenditures'!$G63/'A. Revenue'!$E$30)))*'A. Revenue'!J$30, "")</f>
        <v/>
      </c>
      <c r="R63" s="14" t="str">
        <f>IFERROR((AVERAGE(($E63/'A. Revenue'!$C$30), ('B. Expenditures'!$F63/'A. Revenue'!$D$30), ('B. Expenditures'!$G63/'A. Revenue'!$E$30)))*'A. Revenue'!K$30, "")</f>
        <v/>
      </c>
      <c r="S63" s="14" t="str">
        <f>IFERROR((AVERAGE(($E63/'A. Revenue'!$C$30), ('B. Expenditures'!$F63/'A. Revenue'!$D$30), ('B. Expenditures'!$G63/'A. Revenue'!$E$30)))*'A. Revenue'!L$30, "")</f>
        <v/>
      </c>
      <c r="T63" s="14" t="str">
        <f>IFERROR((AVERAGE(($E63/'A. Revenue'!$C$30), ('B. Expenditures'!$F63/'A. Revenue'!$D$30), ('B. Expenditures'!$G63/'A. Revenue'!$E$30)))*'A. Revenue'!M$30, "")</f>
        <v/>
      </c>
      <c r="U63" s="14" t="str">
        <f>IFERROR((AVERAGE(($E63/'A. Revenue'!$C$30), ('B. Expenditures'!$F63/'A. Revenue'!$D$30), ('B. Expenditures'!$G63/'A. Revenue'!$E$30)))*'A. Revenue'!N$30, "")</f>
        <v/>
      </c>
      <c r="V63" s="8"/>
      <c r="W63" s="7"/>
      <c r="X63" s="7"/>
      <c r="Y63" s="7"/>
      <c r="Z63" s="7"/>
      <c r="AA63" s="7"/>
      <c r="AC63" s="40" t="s">
        <v>33</v>
      </c>
      <c r="AE63" s="14" t="str">
        <f>IF($AC63=Sheet1!$B$2,'B. Expenditures'!K63,IF('B. Expenditures'!$AC63=Sheet1!$B$4,'B. Expenditures'!W63,IF($AC63=Sheet1!$B$3,'B. Expenditures'!Q63,"")))</f>
        <v/>
      </c>
      <c r="AF63" s="14" t="str">
        <f>IF($AC63=Sheet1!$B$2,'B. Expenditures'!L63,IF('B. Expenditures'!$AC63=Sheet1!$B$4,'B. Expenditures'!X63,IF($AC63=Sheet1!$B$3,'B. Expenditures'!R63,"")))</f>
        <v/>
      </c>
      <c r="AG63" s="14" t="str">
        <f>IF($AC63=Sheet1!$B$2,'B. Expenditures'!M63,IF('B. Expenditures'!$AC63=Sheet1!$B$4,'B. Expenditures'!Y63,IF($AC63=Sheet1!$B$3,'B. Expenditures'!S63,"")))</f>
        <v/>
      </c>
      <c r="AH63" s="14" t="str">
        <f>IF($AC63=Sheet1!$B$2,'B. Expenditures'!N63,IF('B. Expenditures'!$AC63=Sheet1!$B$4,'B. Expenditures'!Z63,IF($AC63=Sheet1!$B$3,'B. Expenditures'!T63,"")))</f>
        <v/>
      </c>
      <c r="AI63" s="14" t="str">
        <f>IF($AC63=Sheet1!$B$2,'B. Expenditures'!O63,IF('B. Expenditures'!$AC63=Sheet1!$B$4,'B. Expenditures'!AA63,IF($AC63=Sheet1!$B$3,'B. Expenditures'!U63,"")))</f>
        <v/>
      </c>
    </row>
    <row r="64" spans="1:35" x14ac:dyDescent="0.35">
      <c r="C64" s="35"/>
      <c r="D64" s="35"/>
      <c r="E64" s="7"/>
      <c r="F64" s="7"/>
      <c r="G64" s="7"/>
      <c r="I64" s="24" t="str">
        <f t="shared" si="20"/>
        <v/>
      </c>
      <c r="K64" s="14" t="str">
        <f t="shared" si="30"/>
        <v/>
      </c>
      <c r="L64" s="14" t="str">
        <f t="shared" ref="L64:O64" si="66">IFERROR((1+$I64)*K64, "")</f>
        <v/>
      </c>
      <c r="M64" s="14" t="str">
        <f t="shared" si="66"/>
        <v/>
      </c>
      <c r="N64" s="14" t="str">
        <f t="shared" si="66"/>
        <v/>
      </c>
      <c r="O64" s="14" t="str">
        <f t="shared" si="66"/>
        <v/>
      </c>
      <c r="P64" s="8"/>
      <c r="Q64" s="14" t="str">
        <f>IFERROR((AVERAGE(($E64/'A. Revenue'!$C$30), ('B. Expenditures'!$F64/'A. Revenue'!$D$30), ('B. Expenditures'!$G64/'A. Revenue'!$E$30)))*'A. Revenue'!J$30, "")</f>
        <v/>
      </c>
      <c r="R64" s="14" t="str">
        <f>IFERROR((AVERAGE(($E64/'A. Revenue'!$C$30), ('B. Expenditures'!$F64/'A. Revenue'!$D$30), ('B. Expenditures'!$G64/'A. Revenue'!$E$30)))*'A. Revenue'!K$30, "")</f>
        <v/>
      </c>
      <c r="S64" s="14" t="str">
        <f>IFERROR((AVERAGE(($E64/'A. Revenue'!$C$30), ('B. Expenditures'!$F64/'A. Revenue'!$D$30), ('B. Expenditures'!$G64/'A. Revenue'!$E$30)))*'A. Revenue'!L$30, "")</f>
        <v/>
      </c>
      <c r="T64" s="14" t="str">
        <f>IFERROR((AVERAGE(($E64/'A. Revenue'!$C$30), ('B. Expenditures'!$F64/'A. Revenue'!$D$30), ('B. Expenditures'!$G64/'A. Revenue'!$E$30)))*'A. Revenue'!M$30, "")</f>
        <v/>
      </c>
      <c r="U64" s="14" t="str">
        <f>IFERROR((AVERAGE(($E64/'A. Revenue'!$C$30), ('B. Expenditures'!$F64/'A. Revenue'!$D$30), ('B. Expenditures'!$G64/'A. Revenue'!$E$30)))*'A. Revenue'!N$30, "")</f>
        <v/>
      </c>
      <c r="V64" s="8"/>
      <c r="W64" s="7"/>
      <c r="X64" s="7"/>
      <c r="Y64" s="7"/>
      <c r="Z64" s="7"/>
      <c r="AA64" s="7"/>
      <c r="AC64" s="40" t="s">
        <v>33</v>
      </c>
      <c r="AE64" s="14" t="str">
        <f>IF($AC64=Sheet1!$B$2,'B. Expenditures'!K64,IF('B. Expenditures'!$AC64=Sheet1!$B$4,'B. Expenditures'!W64,IF($AC64=Sheet1!$B$3,'B. Expenditures'!Q64,"")))</f>
        <v/>
      </c>
      <c r="AF64" s="14" t="str">
        <f>IF($AC64=Sheet1!$B$2,'B. Expenditures'!L64,IF('B. Expenditures'!$AC64=Sheet1!$B$4,'B. Expenditures'!X64,IF($AC64=Sheet1!$B$3,'B. Expenditures'!R64,"")))</f>
        <v/>
      </c>
      <c r="AG64" s="14" t="str">
        <f>IF($AC64=Sheet1!$B$2,'B. Expenditures'!M64,IF('B. Expenditures'!$AC64=Sheet1!$B$4,'B. Expenditures'!Y64,IF($AC64=Sheet1!$B$3,'B. Expenditures'!S64,"")))</f>
        <v/>
      </c>
      <c r="AH64" s="14" t="str">
        <f>IF($AC64=Sheet1!$B$2,'B. Expenditures'!N64,IF('B. Expenditures'!$AC64=Sheet1!$B$4,'B. Expenditures'!Z64,IF($AC64=Sheet1!$B$3,'B. Expenditures'!T64,"")))</f>
        <v/>
      </c>
      <c r="AI64" s="14" t="str">
        <f>IF($AC64=Sheet1!$B$2,'B. Expenditures'!O64,IF('B. Expenditures'!$AC64=Sheet1!$B$4,'B. Expenditures'!AA64,IF($AC64=Sheet1!$B$3,'B. Expenditures'!U64,"")))</f>
        <v/>
      </c>
    </row>
    <row r="65" spans="3:35" x14ac:dyDescent="0.35">
      <c r="C65" s="35"/>
      <c r="D65" s="35"/>
      <c r="E65" s="7"/>
      <c r="F65" s="7"/>
      <c r="G65" s="7"/>
      <c r="I65" s="24" t="str">
        <f t="shared" si="20"/>
        <v/>
      </c>
      <c r="K65" s="14" t="str">
        <f t="shared" si="30"/>
        <v/>
      </c>
      <c r="L65" s="14" t="str">
        <f t="shared" ref="L65:O65" si="67">IFERROR((1+$I65)*K65, "")</f>
        <v/>
      </c>
      <c r="M65" s="14" t="str">
        <f t="shared" si="67"/>
        <v/>
      </c>
      <c r="N65" s="14" t="str">
        <f t="shared" si="67"/>
        <v/>
      </c>
      <c r="O65" s="14" t="str">
        <f t="shared" si="67"/>
        <v/>
      </c>
      <c r="P65" s="8"/>
      <c r="Q65" s="14" t="str">
        <f>IFERROR((AVERAGE(($E65/'A. Revenue'!$C$30), ('B. Expenditures'!$F65/'A. Revenue'!$D$30), ('B. Expenditures'!$G65/'A. Revenue'!$E$30)))*'A. Revenue'!J$30, "")</f>
        <v/>
      </c>
      <c r="R65" s="14" t="str">
        <f>IFERROR((AVERAGE(($E65/'A. Revenue'!$C$30), ('B. Expenditures'!$F65/'A. Revenue'!$D$30), ('B. Expenditures'!$G65/'A. Revenue'!$E$30)))*'A. Revenue'!K$30, "")</f>
        <v/>
      </c>
      <c r="S65" s="14" t="str">
        <f>IFERROR((AVERAGE(($E65/'A. Revenue'!$C$30), ('B. Expenditures'!$F65/'A. Revenue'!$D$30), ('B. Expenditures'!$G65/'A. Revenue'!$E$30)))*'A. Revenue'!L$30, "")</f>
        <v/>
      </c>
      <c r="T65" s="14" t="str">
        <f>IFERROR((AVERAGE(($E65/'A. Revenue'!$C$30), ('B. Expenditures'!$F65/'A. Revenue'!$D$30), ('B. Expenditures'!$G65/'A. Revenue'!$E$30)))*'A. Revenue'!M$30, "")</f>
        <v/>
      </c>
      <c r="U65" s="14" t="str">
        <f>IFERROR((AVERAGE(($E65/'A. Revenue'!$C$30), ('B. Expenditures'!$F65/'A. Revenue'!$D$30), ('B. Expenditures'!$G65/'A. Revenue'!$E$30)))*'A. Revenue'!N$30, "")</f>
        <v/>
      </c>
      <c r="V65" s="8"/>
      <c r="W65" s="7"/>
      <c r="X65" s="7"/>
      <c r="Y65" s="7"/>
      <c r="Z65" s="7"/>
      <c r="AA65" s="7"/>
      <c r="AC65" s="40" t="s">
        <v>33</v>
      </c>
      <c r="AE65" s="14" t="str">
        <f>IF($AC65=Sheet1!$B$2,'B. Expenditures'!K65,IF('B. Expenditures'!$AC65=Sheet1!$B$4,'B. Expenditures'!W65,IF($AC65=Sheet1!$B$3,'B. Expenditures'!Q65,"")))</f>
        <v/>
      </c>
      <c r="AF65" s="14" t="str">
        <f>IF($AC65=Sheet1!$B$2,'B. Expenditures'!L65,IF('B. Expenditures'!$AC65=Sheet1!$B$4,'B. Expenditures'!X65,IF($AC65=Sheet1!$B$3,'B. Expenditures'!R65,"")))</f>
        <v/>
      </c>
      <c r="AG65" s="14" t="str">
        <f>IF($AC65=Sheet1!$B$2,'B. Expenditures'!M65,IF('B. Expenditures'!$AC65=Sheet1!$B$4,'B. Expenditures'!Y65,IF($AC65=Sheet1!$B$3,'B. Expenditures'!S65,"")))</f>
        <v/>
      </c>
      <c r="AH65" s="14" t="str">
        <f>IF($AC65=Sheet1!$B$2,'B. Expenditures'!N65,IF('B. Expenditures'!$AC65=Sheet1!$B$4,'B. Expenditures'!Z65,IF($AC65=Sheet1!$B$3,'B. Expenditures'!T65,"")))</f>
        <v/>
      </c>
      <c r="AI65" s="14" t="str">
        <f>IF($AC65=Sheet1!$B$2,'B. Expenditures'!O65,IF('B. Expenditures'!$AC65=Sheet1!$B$4,'B. Expenditures'!AA65,IF($AC65=Sheet1!$B$3,'B. Expenditures'!U65,"")))</f>
        <v/>
      </c>
    </row>
    <row r="66" spans="3:35" x14ac:dyDescent="0.35">
      <c r="C66" s="35"/>
      <c r="D66" s="35"/>
      <c r="E66" s="7"/>
      <c r="F66" s="7"/>
      <c r="G66" s="7"/>
      <c r="I66" s="24" t="str">
        <f t="shared" si="20"/>
        <v/>
      </c>
      <c r="K66" s="14" t="str">
        <f t="shared" si="30"/>
        <v/>
      </c>
      <c r="L66" s="14" t="str">
        <f t="shared" ref="L66:O66" si="68">IFERROR((1+$I66)*K66, "")</f>
        <v/>
      </c>
      <c r="M66" s="14" t="str">
        <f t="shared" si="68"/>
        <v/>
      </c>
      <c r="N66" s="14" t="str">
        <f t="shared" si="68"/>
        <v/>
      </c>
      <c r="O66" s="14" t="str">
        <f t="shared" si="68"/>
        <v/>
      </c>
      <c r="P66" s="8"/>
      <c r="Q66" s="14" t="str">
        <f>IFERROR((AVERAGE(($E66/'A. Revenue'!$C$30), ('B. Expenditures'!$F66/'A. Revenue'!$D$30), ('B. Expenditures'!$G66/'A. Revenue'!$E$30)))*'A. Revenue'!J$30, "")</f>
        <v/>
      </c>
      <c r="R66" s="14" t="str">
        <f>IFERROR((AVERAGE(($E66/'A. Revenue'!$C$30), ('B. Expenditures'!$F66/'A. Revenue'!$D$30), ('B. Expenditures'!$G66/'A. Revenue'!$E$30)))*'A. Revenue'!K$30, "")</f>
        <v/>
      </c>
      <c r="S66" s="14" t="str">
        <f>IFERROR((AVERAGE(($E66/'A. Revenue'!$C$30), ('B. Expenditures'!$F66/'A. Revenue'!$D$30), ('B. Expenditures'!$G66/'A. Revenue'!$E$30)))*'A. Revenue'!L$30, "")</f>
        <v/>
      </c>
      <c r="T66" s="14" t="str">
        <f>IFERROR((AVERAGE(($E66/'A. Revenue'!$C$30), ('B. Expenditures'!$F66/'A. Revenue'!$D$30), ('B. Expenditures'!$G66/'A. Revenue'!$E$30)))*'A. Revenue'!M$30, "")</f>
        <v/>
      </c>
      <c r="U66" s="14" t="str">
        <f>IFERROR((AVERAGE(($E66/'A. Revenue'!$C$30), ('B. Expenditures'!$F66/'A. Revenue'!$D$30), ('B. Expenditures'!$G66/'A. Revenue'!$E$30)))*'A. Revenue'!N$30, "")</f>
        <v/>
      </c>
      <c r="V66" s="8"/>
      <c r="W66" s="7"/>
      <c r="X66" s="7"/>
      <c r="Y66" s="7"/>
      <c r="Z66" s="7"/>
      <c r="AA66" s="7"/>
      <c r="AC66" s="40" t="s">
        <v>33</v>
      </c>
      <c r="AE66" s="14" t="str">
        <f>IF($AC66=Sheet1!$B$2,'B. Expenditures'!K66,IF('B. Expenditures'!$AC66=Sheet1!$B$4,'B. Expenditures'!W66,IF($AC66=Sheet1!$B$3,'B. Expenditures'!Q66,"")))</f>
        <v/>
      </c>
      <c r="AF66" s="14" t="str">
        <f>IF($AC66=Sheet1!$B$2,'B. Expenditures'!L66,IF('B. Expenditures'!$AC66=Sheet1!$B$4,'B. Expenditures'!X66,IF($AC66=Sheet1!$B$3,'B. Expenditures'!R66,"")))</f>
        <v/>
      </c>
      <c r="AG66" s="14" t="str">
        <f>IF($AC66=Sheet1!$B$2,'B. Expenditures'!M66,IF('B. Expenditures'!$AC66=Sheet1!$B$4,'B. Expenditures'!Y66,IF($AC66=Sheet1!$B$3,'B. Expenditures'!S66,"")))</f>
        <v/>
      </c>
      <c r="AH66" s="14" t="str">
        <f>IF($AC66=Sheet1!$B$2,'B. Expenditures'!N66,IF('B. Expenditures'!$AC66=Sheet1!$B$4,'B. Expenditures'!Z66,IF($AC66=Sheet1!$B$3,'B. Expenditures'!T66,"")))</f>
        <v/>
      </c>
      <c r="AI66" s="14" t="str">
        <f>IF($AC66=Sheet1!$B$2,'B. Expenditures'!O66,IF('B. Expenditures'!$AC66=Sheet1!$B$4,'B. Expenditures'!AA66,IF($AC66=Sheet1!$B$3,'B. Expenditures'!U66,"")))</f>
        <v/>
      </c>
    </row>
    <row r="67" spans="3:35" x14ac:dyDescent="0.35">
      <c r="C67" s="35"/>
      <c r="D67" s="35"/>
      <c r="E67" s="7"/>
      <c r="F67" s="7"/>
      <c r="G67" s="7"/>
      <c r="I67" s="24" t="str">
        <f t="shared" si="20"/>
        <v/>
      </c>
      <c r="K67" s="14" t="str">
        <f t="shared" si="30"/>
        <v/>
      </c>
      <c r="L67" s="14" t="str">
        <f t="shared" ref="L67:O67" si="69">IFERROR((1+$I67)*K67, "")</f>
        <v/>
      </c>
      <c r="M67" s="14" t="str">
        <f t="shared" si="69"/>
        <v/>
      </c>
      <c r="N67" s="14" t="str">
        <f t="shared" si="69"/>
        <v/>
      </c>
      <c r="O67" s="14" t="str">
        <f t="shared" si="69"/>
        <v/>
      </c>
      <c r="P67" s="8"/>
      <c r="Q67" s="14" t="str">
        <f>IFERROR((AVERAGE(($E67/'A. Revenue'!$C$30), ('B. Expenditures'!$F67/'A. Revenue'!$D$30), ('B. Expenditures'!$G67/'A. Revenue'!$E$30)))*'A. Revenue'!J$30, "")</f>
        <v/>
      </c>
      <c r="R67" s="14" t="str">
        <f>IFERROR((AVERAGE(($E67/'A. Revenue'!$C$30), ('B. Expenditures'!$F67/'A. Revenue'!$D$30), ('B. Expenditures'!$G67/'A. Revenue'!$E$30)))*'A. Revenue'!K$30, "")</f>
        <v/>
      </c>
      <c r="S67" s="14" t="str">
        <f>IFERROR((AVERAGE(($E67/'A. Revenue'!$C$30), ('B. Expenditures'!$F67/'A. Revenue'!$D$30), ('B. Expenditures'!$G67/'A. Revenue'!$E$30)))*'A. Revenue'!L$30, "")</f>
        <v/>
      </c>
      <c r="T67" s="14" t="str">
        <f>IFERROR((AVERAGE(($E67/'A. Revenue'!$C$30), ('B. Expenditures'!$F67/'A. Revenue'!$D$30), ('B. Expenditures'!$G67/'A. Revenue'!$E$30)))*'A. Revenue'!M$30, "")</f>
        <v/>
      </c>
      <c r="U67" s="14" t="str">
        <f>IFERROR((AVERAGE(($E67/'A. Revenue'!$C$30), ('B. Expenditures'!$F67/'A. Revenue'!$D$30), ('B. Expenditures'!$G67/'A. Revenue'!$E$30)))*'A. Revenue'!N$30, "")</f>
        <v/>
      </c>
      <c r="V67" s="8"/>
      <c r="W67" s="7"/>
      <c r="X67" s="7"/>
      <c r="Y67" s="7"/>
      <c r="Z67" s="7"/>
      <c r="AA67" s="7"/>
      <c r="AC67" s="40" t="s">
        <v>33</v>
      </c>
      <c r="AE67" s="14" t="str">
        <f>IF($AC67=Sheet1!$B$2,'B. Expenditures'!K67,IF('B. Expenditures'!$AC67=Sheet1!$B$4,'B. Expenditures'!W67,IF($AC67=Sheet1!$B$3,'B. Expenditures'!Q67,"")))</f>
        <v/>
      </c>
      <c r="AF67" s="14" t="str">
        <f>IF($AC67=Sheet1!$B$2,'B. Expenditures'!L67,IF('B. Expenditures'!$AC67=Sheet1!$B$4,'B. Expenditures'!X67,IF($AC67=Sheet1!$B$3,'B. Expenditures'!R67,"")))</f>
        <v/>
      </c>
      <c r="AG67" s="14" t="str">
        <f>IF($AC67=Sheet1!$B$2,'B. Expenditures'!M67,IF('B. Expenditures'!$AC67=Sheet1!$B$4,'B. Expenditures'!Y67,IF($AC67=Sheet1!$B$3,'B. Expenditures'!S67,"")))</f>
        <v/>
      </c>
      <c r="AH67" s="14" t="str">
        <f>IF($AC67=Sheet1!$B$2,'B. Expenditures'!N67,IF('B. Expenditures'!$AC67=Sheet1!$B$4,'B. Expenditures'!Z67,IF($AC67=Sheet1!$B$3,'B. Expenditures'!T67,"")))</f>
        <v/>
      </c>
      <c r="AI67" s="14" t="str">
        <f>IF($AC67=Sheet1!$B$2,'B. Expenditures'!O67,IF('B. Expenditures'!$AC67=Sheet1!$B$4,'B. Expenditures'!AA67,IF($AC67=Sheet1!$B$3,'B. Expenditures'!U67,"")))</f>
        <v/>
      </c>
    </row>
    <row r="68" spans="3:35" x14ac:dyDescent="0.35">
      <c r="C68" s="35"/>
      <c r="D68" s="35"/>
      <c r="E68" s="7"/>
      <c r="F68" s="7"/>
      <c r="G68" s="7"/>
      <c r="I68" s="24" t="str">
        <f t="shared" si="20"/>
        <v/>
      </c>
      <c r="K68" s="14" t="str">
        <f t="shared" si="30"/>
        <v/>
      </c>
      <c r="L68" s="14" t="str">
        <f t="shared" ref="L68:O68" si="70">IFERROR((1+$I68)*K68, "")</f>
        <v/>
      </c>
      <c r="M68" s="14" t="str">
        <f t="shared" si="70"/>
        <v/>
      </c>
      <c r="N68" s="14" t="str">
        <f t="shared" si="70"/>
        <v/>
      </c>
      <c r="O68" s="14" t="str">
        <f t="shared" si="70"/>
        <v/>
      </c>
      <c r="P68" s="8"/>
      <c r="Q68" s="14" t="str">
        <f>IFERROR((AVERAGE(($E68/'A. Revenue'!$C$30), ('B. Expenditures'!$F68/'A. Revenue'!$D$30), ('B. Expenditures'!$G68/'A. Revenue'!$E$30)))*'A. Revenue'!J$30, "")</f>
        <v/>
      </c>
      <c r="R68" s="14" t="str">
        <f>IFERROR((AVERAGE(($E68/'A. Revenue'!$C$30), ('B. Expenditures'!$F68/'A. Revenue'!$D$30), ('B. Expenditures'!$G68/'A. Revenue'!$E$30)))*'A. Revenue'!K$30, "")</f>
        <v/>
      </c>
      <c r="S68" s="14" t="str">
        <f>IFERROR((AVERAGE(($E68/'A. Revenue'!$C$30), ('B. Expenditures'!$F68/'A. Revenue'!$D$30), ('B. Expenditures'!$G68/'A. Revenue'!$E$30)))*'A. Revenue'!L$30, "")</f>
        <v/>
      </c>
      <c r="T68" s="14" t="str">
        <f>IFERROR((AVERAGE(($E68/'A. Revenue'!$C$30), ('B. Expenditures'!$F68/'A. Revenue'!$D$30), ('B. Expenditures'!$G68/'A. Revenue'!$E$30)))*'A. Revenue'!M$30, "")</f>
        <v/>
      </c>
      <c r="U68" s="14" t="str">
        <f>IFERROR((AVERAGE(($E68/'A. Revenue'!$C$30), ('B. Expenditures'!$F68/'A. Revenue'!$D$30), ('B. Expenditures'!$G68/'A. Revenue'!$E$30)))*'A. Revenue'!N$30, "")</f>
        <v/>
      </c>
      <c r="V68" s="8"/>
      <c r="W68" s="7"/>
      <c r="X68" s="7"/>
      <c r="Y68" s="7"/>
      <c r="Z68" s="7"/>
      <c r="AA68" s="7"/>
      <c r="AC68" s="40" t="s">
        <v>33</v>
      </c>
      <c r="AE68" s="14" t="str">
        <f>IF($AC68=Sheet1!$B$2,'B. Expenditures'!K68,IF('B. Expenditures'!$AC68=Sheet1!$B$4,'B. Expenditures'!W68,IF($AC68=Sheet1!$B$3,'B. Expenditures'!Q68,"")))</f>
        <v/>
      </c>
      <c r="AF68" s="14" t="str">
        <f>IF($AC68=Sheet1!$B$2,'B. Expenditures'!L68,IF('B. Expenditures'!$AC68=Sheet1!$B$4,'B. Expenditures'!X68,IF($AC68=Sheet1!$B$3,'B. Expenditures'!R68,"")))</f>
        <v/>
      </c>
      <c r="AG68" s="14" t="str">
        <f>IF($AC68=Sheet1!$B$2,'B. Expenditures'!M68,IF('B. Expenditures'!$AC68=Sheet1!$B$4,'B. Expenditures'!Y68,IF($AC68=Sheet1!$B$3,'B. Expenditures'!S68,"")))</f>
        <v/>
      </c>
      <c r="AH68" s="14" t="str">
        <f>IF($AC68=Sheet1!$B$2,'B. Expenditures'!N68,IF('B. Expenditures'!$AC68=Sheet1!$B$4,'B. Expenditures'!Z68,IF($AC68=Sheet1!$B$3,'B. Expenditures'!T68,"")))</f>
        <v/>
      </c>
      <c r="AI68" s="14" t="str">
        <f>IF($AC68=Sheet1!$B$2,'B. Expenditures'!O68,IF('B. Expenditures'!$AC68=Sheet1!$B$4,'B. Expenditures'!AA68,IF($AC68=Sheet1!$B$3,'B. Expenditures'!U68,"")))</f>
        <v/>
      </c>
    </row>
    <row r="69" spans="3:35" x14ac:dyDescent="0.35">
      <c r="C69" s="35"/>
      <c r="D69" s="35"/>
      <c r="E69" s="7"/>
      <c r="F69" s="7"/>
      <c r="G69" s="7"/>
      <c r="I69" s="24" t="str">
        <f t="shared" si="20"/>
        <v/>
      </c>
      <c r="K69" s="14" t="str">
        <f t="shared" si="30"/>
        <v/>
      </c>
      <c r="L69" s="14" t="str">
        <f t="shared" ref="L69:O69" si="71">IFERROR((1+$I69)*K69, "")</f>
        <v/>
      </c>
      <c r="M69" s="14" t="str">
        <f t="shared" si="71"/>
        <v/>
      </c>
      <c r="N69" s="14" t="str">
        <f t="shared" si="71"/>
        <v/>
      </c>
      <c r="O69" s="14" t="str">
        <f t="shared" si="71"/>
        <v/>
      </c>
      <c r="P69" s="8"/>
      <c r="Q69" s="14" t="str">
        <f>IFERROR((AVERAGE(($E69/'A. Revenue'!$C$30), ('B. Expenditures'!$F69/'A. Revenue'!$D$30), ('B. Expenditures'!$G69/'A. Revenue'!$E$30)))*'A. Revenue'!J$30, "")</f>
        <v/>
      </c>
      <c r="R69" s="14" t="str">
        <f>IFERROR((AVERAGE(($E69/'A. Revenue'!$C$30), ('B. Expenditures'!$F69/'A. Revenue'!$D$30), ('B. Expenditures'!$G69/'A. Revenue'!$E$30)))*'A. Revenue'!K$30, "")</f>
        <v/>
      </c>
      <c r="S69" s="14" t="str">
        <f>IFERROR((AVERAGE(($E69/'A. Revenue'!$C$30), ('B. Expenditures'!$F69/'A. Revenue'!$D$30), ('B. Expenditures'!$G69/'A. Revenue'!$E$30)))*'A. Revenue'!L$30, "")</f>
        <v/>
      </c>
      <c r="T69" s="14" t="str">
        <f>IFERROR((AVERAGE(($E69/'A. Revenue'!$C$30), ('B. Expenditures'!$F69/'A. Revenue'!$D$30), ('B. Expenditures'!$G69/'A. Revenue'!$E$30)))*'A. Revenue'!M$30, "")</f>
        <v/>
      </c>
      <c r="U69" s="14" t="str">
        <f>IFERROR((AVERAGE(($E69/'A. Revenue'!$C$30), ('B. Expenditures'!$F69/'A. Revenue'!$D$30), ('B. Expenditures'!$G69/'A. Revenue'!$E$30)))*'A. Revenue'!N$30, "")</f>
        <v/>
      </c>
      <c r="V69" s="8"/>
      <c r="W69" s="7"/>
      <c r="X69" s="7"/>
      <c r="Y69" s="7"/>
      <c r="Z69" s="7"/>
      <c r="AA69" s="7"/>
      <c r="AC69" s="40" t="s">
        <v>33</v>
      </c>
      <c r="AE69" s="14" t="str">
        <f>IF($AC69=Sheet1!$B$2,'B. Expenditures'!K69,IF('B. Expenditures'!$AC69=Sheet1!$B$4,'B. Expenditures'!W69,IF($AC69=Sheet1!$B$3,'B. Expenditures'!Q69,"")))</f>
        <v/>
      </c>
      <c r="AF69" s="14" t="str">
        <f>IF($AC69=Sheet1!$B$2,'B. Expenditures'!L69,IF('B. Expenditures'!$AC69=Sheet1!$B$4,'B. Expenditures'!X69,IF($AC69=Sheet1!$B$3,'B. Expenditures'!R69,"")))</f>
        <v/>
      </c>
      <c r="AG69" s="14" t="str">
        <f>IF($AC69=Sheet1!$B$2,'B. Expenditures'!M69,IF('B. Expenditures'!$AC69=Sheet1!$B$4,'B. Expenditures'!Y69,IF($AC69=Sheet1!$B$3,'B. Expenditures'!S69,"")))</f>
        <v/>
      </c>
      <c r="AH69" s="14" t="str">
        <f>IF($AC69=Sheet1!$B$2,'B. Expenditures'!N69,IF('B. Expenditures'!$AC69=Sheet1!$B$4,'B. Expenditures'!Z69,IF($AC69=Sheet1!$B$3,'B. Expenditures'!T69,"")))</f>
        <v/>
      </c>
      <c r="AI69" s="14" t="str">
        <f>IF($AC69=Sheet1!$B$2,'B. Expenditures'!O69,IF('B. Expenditures'!$AC69=Sheet1!$B$4,'B. Expenditures'!AA69,IF($AC69=Sheet1!$B$3,'B. Expenditures'!U69,"")))</f>
        <v/>
      </c>
    </row>
    <row r="70" spans="3:35" x14ac:dyDescent="0.35">
      <c r="C70" s="35"/>
      <c r="D70" s="35"/>
      <c r="E70" s="7"/>
      <c r="F70" s="7"/>
      <c r="G70" s="7"/>
      <c r="I70" s="24" t="str">
        <f t="shared" si="20"/>
        <v/>
      </c>
      <c r="K70" s="14" t="str">
        <f t="shared" si="30"/>
        <v/>
      </c>
      <c r="L70" s="14" t="str">
        <f t="shared" ref="L70:O70" si="72">IFERROR((1+$I70)*K70, "")</f>
        <v/>
      </c>
      <c r="M70" s="14" t="str">
        <f t="shared" si="72"/>
        <v/>
      </c>
      <c r="N70" s="14" t="str">
        <f t="shared" si="72"/>
        <v/>
      </c>
      <c r="O70" s="14" t="str">
        <f t="shared" si="72"/>
        <v/>
      </c>
      <c r="P70" s="8"/>
      <c r="Q70" s="14" t="str">
        <f>IFERROR((AVERAGE(($E70/'A. Revenue'!$C$30), ('B. Expenditures'!$F70/'A. Revenue'!$D$30), ('B. Expenditures'!$G70/'A. Revenue'!$E$30)))*'A. Revenue'!J$30, "")</f>
        <v/>
      </c>
      <c r="R70" s="14" t="str">
        <f>IFERROR((AVERAGE(($E70/'A. Revenue'!$C$30), ('B. Expenditures'!$F70/'A. Revenue'!$D$30), ('B. Expenditures'!$G70/'A. Revenue'!$E$30)))*'A. Revenue'!K$30, "")</f>
        <v/>
      </c>
      <c r="S70" s="14" t="str">
        <f>IFERROR((AVERAGE(($E70/'A. Revenue'!$C$30), ('B. Expenditures'!$F70/'A. Revenue'!$D$30), ('B. Expenditures'!$G70/'A. Revenue'!$E$30)))*'A. Revenue'!L$30, "")</f>
        <v/>
      </c>
      <c r="T70" s="14" t="str">
        <f>IFERROR((AVERAGE(($E70/'A. Revenue'!$C$30), ('B. Expenditures'!$F70/'A. Revenue'!$D$30), ('B. Expenditures'!$G70/'A. Revenue'!$E$30)))*'A. Revenue'!M$30, "")</f>
        <v/>
      </c>
      <c r="U70" s="14" t="str">
        <f>IFERROR((AVERAGE(($E70/'A. Revenue'!$C$30), ('B. Expenditures'!$F70/'A. Revenue'!$D$30), ('B. Expenditures'!$G70/'A. Revenue'!$E$30)))*'A. Revenue'!N$30, "")</f>
        <v/>
      </c>
      <c r="V70" s="8"/>
      <c r="W70" s="7"/>
      <c r="X70" s="7"/>
      <c r="Y70" s="7"/>
      <c r="Z70" s="7"/>
      <c r="AA70" s="7"/>
      <c r="AC70" s="40" t="s">
        <v>33</v>
      </c>
      <c r="AE70" s="14" t="str">
        <f>IF($AC70=Sheet1!$B$2,'B. Expenditures'!K70,IF('B. Expenditures'!$AC70=Sheet1!$B$4,'B. Expenditures'!W70,IF($AC70=Sheet1!$B$3,'B. Expenditures'!Q70,"")))</f>
        <v/>
      </c>
      <c r="AF70" s="14" t="str">
        <f>IF($AC70=Sheet1!$B$2,'B. Expenditures'!L70,IF('B. Expenditures'!$AC70=Sheet1!$B$4,'B. Expenditures'!X70,IF($AC70=Sheet1!$B$3,'B. Expenditures'!R70,"")))</f>
        <v/>
      </c>
      <c r="AG70" s="14" t="str">
        <f>IF($AC70=Sheet1!$B$2,'B. Expenditures'!M70,IF('B. Expenditures'!$AC70=Sheet1!$B$4,'B. Expenditures'!Y70,IF($AC70=Sheet1!$B$3,'B. Expenditures'!S70,"")))</f>
        <v/>
      </c>
      <c r="AH70" s="14" t="str">
        <f>IF($AC70=Sheet1!$B$2,'B. Expenditures'!N70,IF('B. Expenditures'!$AC70=Sheet1!$B$4,'B. Expenditures'!Z70,IF($AC70=Sheet1!$B$3,'B. Expenditures'!T70,"")))</f>
        <v/>
      </c>
      <c r="AI70" s="14" t="str">
        <f>IF($AC70=Sheet1!$B$2,'B. Expenditures'!O70,IF('B. Expenditures'!$AC70=Sheet1!$B$4,'B. Expenditures'!AA70,IF($AC70=Sheet1!$B$3,'B. Expenditures'!U70,"")))</f>
        <v/>
      </c>
    </row>
    <row r="71" spans="3:35" x14ac:dyDescent="0.35">
      <c r="C71" s="35"/>
      <c r="D71" s="35"/>
      <c r="E71" s="7"/>
      <c r="F71" s="7"/>
      <c r="G71" s="7"/>
      <c r="I71" s="24" t="str">
        <f t="shared" si="20"/>
        <v/>
      </c>
      <c r="K71" s="14" t="str">
        <f t="shared" si="30"/>
        <v/>
      </c>
      <c r="L71" s="14" t="str">
        <f t="shared" ref="L71:O71" si="73">IFERROR((1+$I71)*K71, "")</f>
        <v/>
      </c>
      <c r="M71" s="14" t="str">
        <f t="shared" si="73"/>
        <v/>
      </c>
      <c r="N71" s="14" t="str">
        <f t="shared" si="73"/>
        <v/>
      </c>
      <c r="O71" s="14" t="str">
        <f t="shared" si="73"/>
        <v/>
      </c>
      <c r="P71" s="8"/>
      <c r="Q71" s="14" t="str">
        <f>IFERROR((AVERAGE(($E71/'A. Revenue'!$C$30), ('B. Expenditures'!$F71/'A. Revenue'!$D$30), ('B. Expenditures'!$G71/'A. Revenue'!$E$30)))*'A. Revenue'!J$30, "")</f>
        <v/>
      </c>
      <c r="R71" s="14" t="str">
        <f>IFERROR((AVERAGE(($E71/'A. Revenue'!$C$30), ('B. Expenditures'!$F71/'A. Revenue'!$D$30), ('B. Expenditures'!$G71/'A. Revenue'!$E$30)))*'A. Revenue'!K$30, "")</f>
        <v/>
      </c>
      <c r="S71" s="14" t="str">
        <f>IFERROR((AVERAGE(($E71/'A. Revenue'!$C$30), ('B. Expenditures'!$F71/'A. Revenue'!$D$30), ('B. Expenditures'!$G71/'A. Revenue'!$E$30)))*'A. Revenue'!L$30, "")</f>
        <v/>
      </c>
      <c r="T71" s="14" t="str">
        <f>IFERROR((AVERAGE(($E71/'A. Revenue'!$C$30), ('B. Expenditures'!$F71/'A. Revenue'!$D$30), ('B. Expenditures'!$G71/'A. Revenue'!$E$30)))*'A. Revenue'!M$30, "")</f>
        <v/>
      </c>
      <c r="U71" s="14" t="str">
        <f>IFERROR((AVERAGE(($E71/'A. Revenue'!$C$30), ('B. Expenditures'!$F71/'A. Revenue'!$D$30), ('B. Expenditures'!$G71/'A. Revenue'!$E$30)))*'A. Revenue'!N$30, "")</f>
        <v/>
      </c>
      <c r="V71" s="8"/>
      <c r="W71" s="7"/>
      <c r="X71" s="7"/>
      <c r="Y71" s="7"/>
      <c r="Z71" s="7"/>
      <c r="AA71" s="7"/>
      <c r="AC71" s="40" t="s">
        <v>33</v>
      </c>
      <c r="AE71" s="14" t="str">
        <f>IF($AC71=Sheet1!$B$2,'B. Expenditures'!K71,IF('B. Expenditures'!$AC71=Sheet1!$B$4,'B. Expenditures'!W71,IF($AC71=Sheet1!$B$3,'B. Expenditures'!Q71,"")))</f>
        <v/>
      </c>
      <c r="AF71" s="14" t="str">
        <f>IF($AC71=Sheet1!$B$2,'B. Expenditures'!L71,IF('B. Expenditures'!$AC71=Sheet1!$B$4,'B. Expenditures'!X71,IF($AC71=Sheet1!$B$3,'B. Expenditures'!R71,"")))</f>
        <v/>
      </c>
      <c r="AG71" s="14" t="str">
        <f>IF($AC71=Sheet1!$B$2,'B. Expenditures'!M71,IF('B. Expenditures'!$AC71=Sheet1!$B$4,'B. Expenditures'!Y71,IF($AC71=Sheet1!$B$3,'B. Expenditures'!S71,"")))</f>
        <v/>
      </c>
      <c r="AH71" s="14" t="str">
        <f>IF($AC71=Sheet1!$B$2,'B. Expenditures'!N71,IF('B. Expenditures'!$AC71=Sheet1!$B$4,'B. Expenditures'!Z71,IF($AC71=Sheet1!$B$3,'B. Expenditures'!T71,"")))</f>
        <v/>
      </c>
      <c r="AI71" s="14" t="str">
        <f>IF($AC71=Sheet1!$B$2,'B. Expenditures'!O71,IF('B. Expenditures'!$AC71=Sheet1!$B$4,'B. Expenditures'!AA71,IF($AC71=Sheet1!$B$3,'B. Expenditures'!U71,"")))</f>
        <v/>
      </c>
    </row>
    <row r="72" spans="3:35" x14ac:dyDescent="0.35">
      <c r="C72" s="35"/>
      <c r="D72" s="35"/>
      <c r="E72" s="7"/>
      <c r="F72" s="7"/>
      <c r="G72" s="7"/>
      <c r="I72" s="24" t="str">
        <f t="shared" si="20"/>
        <v/>
      </c>
      <c r="K72" s="14" t="str">
        <f t="shared" si="30"/>
        <v/>
      </c>
      <c r="L72" s="14" t="str">
        <f t="shared" ref="L72:O72" si="74">IFERROR((1+$I72)*K72, "")</f>
        <v/>
      </c>
      <c r="M72" s="14" t="str">
        <f t="shared" si="74"/>
        <v/>
      </c>
      <c r="N72" s="14" t="str">
        <f t="shared" si="74"/>
        <v/>
      </c>
      <c r="O72" s="14" t="str">
        <f t="shared" si="74"/>
        <v/>
      </c>
      <c r="P72" s="8"/>
      <c r="Q72" s="14" t="str">
        <f>IFERROR((AVERAGE(($E72/'A. Revenue'!$C$30), ('B. Expenditures'!$F72/'A. Revenue'!$D$30), ('B. Expenditures'!$G72/'A. Revenue'!$E$30)))*'A. Revenue'!J$30, "")</f>
        <v/>
      </c>
      <c r="R72" s="14" t="str">
        <f>IFERROR((AVERAGE(($E72/'A. Revenue'!$C$30), ('B. Expenditures'!$F72/'A. Revenue'!$D$30), ('B. Expenditures'!$G72/'A. Revenue'!$E$30)))*'A. Revenue'!K$30, "")</f>
        <v/>
      </c>
      <c r="S72" s="14" t="str">
        <f>IFERROR((AVERAGE(($E72/'A. Revenue'!$C$30), ('B. Expenditures'!$F72/'A. Revenue'!$D$30), ('B. Expenditures'!$G72/'A. Revenue'!$E$30)))*'A. Revenue'!L$30, "")</f>
        <v/>
      </c>
      <c r="T72" s="14" t="str">
        <f>IFERROR((AVERAGE(($E72/'A. Revenue'!$C$30), ('B. Expenditures'!$F72/'A. Revenue'!$D$30), ('B. Expenditures'!$G72/'A. Revenue'!$E$30)))*'A. Revenue'!M$30, "")</f>
        <v/>
      </c>
      <c r="U72" s="14" t="str">
        <f>IFERROR((AVERAGE(($E72/'A. Revenue'!$C$30), ('B. Expenditures'!$F72/'A. Revenue'!$D$30), ('B. Expenditures'!$G72/'A. Revenue'!$E$30)))*'A. Revenue'!N$30, "")</f>
        <v/>
      </c>
      <c r="V72" s="8"/>
      <c r="W72" s="7"/>
      <c r="X72" s="7"/>
      <c r="Y72" s="7"/>
      <c r="Z72" s="7"/>
      <c r="AA72" s="7"/>
      <c r="AC72" s="40" t="s">
        <v>33</v>
      </c>
      <c r="AE72" s="14" t="str">
        <f>IF($AC72=Sheet1!$B$2,'B. Expenditures'!K72,IF('B. Expenditures'!$AC72=Sheet1!$B$4,'B. Expenditures'!W72,IF($AC72=Sheet1!$B$3,'B. Expenditures'!Q72,"")))</f>
        <v/>
      </c>
      <c r="AF72" s="14" t="str">
        <f>IF($AC72=Sheet1!$B$2,'B. Expenditures'!L72,IF('B. Expenditures'!$AC72=Sheet1!$B$4,'B. Expenditures'!X72,IF($AC72=Sheet1!$B$3,'B. Expenditures'!R72,"")))</f>
        <v/>
      </c>
      <c r="AG72" s="14" t="str">
        <f>IF($AC72=Sheet1!$B$2,'B. Expenditures'!M72,IF('B. Expenditures'!$AC72=Sheet1!$B$4,'B. Expenditures'!Y72,IF($AC72=Sheet1!$B$3,'B. Expenditures'!S72,"")))</f>
        <v/>
      </c>
      <c r="AH72" s="14" t="str">
        <f>IF($AC72=Sheet1!$B$2,'B. Expenditures'!N72,IF('B. Expenditures'!$AC72=Sheet1!$B$4,'B. Expenditures'!Z72,IF($AC72=Sheet1!$B$3,'B. Expenditures'!T72,"")))</f>
        <v/>
      </c>
      <c r="AI72" s="14" t="str">
        <f>IF($AC72=Sheet1!$B$2,'B. Expenditures'!O72,IF('B. Expenditures'!$AC72=Sheet1!$B$4,'B. Expenditures'!AA72,IF($AC72=Sheet1!$B$3,'B. Expenditures'!U72,"")))</f>
        <v/>
      </c>
    </row>
    <row r="73" spans="3:35" x14ac:dyDescent="0.35">
      <c r="C73" s="35"/>
      <c r="D73" s="35"/>
      <c r="E73" s="7"/>
      <c r="F73" s="7"/>
      <c r="G73" s="7"/>
      <c r="I73" s="24" t="str">
        <f t="shared" si="20"/>
        <v/>
      </c>
      <c r="K73" s="14" t="str">
        <f t="shared" si="30"/>
        <v/>
      </c>
      <c r="L73" s="14" t="str">
        <f t="shared" ref="L73:O73" si="75">IFERROR((1+$I73)*K73, "")</f>
        <v/>
      </c>
      <c r="M73" s="14" t="str">
        <f t="shared" si="75"/>
        <v/>
      </c>
      <c r="N73" s="14" t="str">
        <f t="shared" si="75"/>
        <v/>
      </c>
      <c r="O73" s="14" t="str">
        <f t="shared" si="75"/>
        <v/>
      </c>
      <c r="P73" s="8"/>
      <c r="Q73" s="14" t="str">
        <f>IFERROR((AVERAGE(($E73/'A. Revenue'!$C$30), ('B. Expenditures'!$F73/'A. Revenue'!$D$30), ('B. Expenditures'!$G73/'A. Revenue'!$E$30)))*'A. Revenue'!J$30, "")</f>
        <v/>
      </c>
      <c r="R73" s="14" t="str">
        <f>IFERROR((AVERAGE(($E73/'A. Revenue'!$C$30), ('B. Expenditures'!$F73/'A. Revenue'!$D$30), ('B. Expenditures'!$G73/'A. Revenue'!$E$30)))*'A. Revenue'!K$30, "")</f>
        <v/>
      </c>
      <c r="S73" s="14" t="str">
        <f>IFERROR((AVERAGE(($E73/'A. Revenue'!$C$30), ('B. Expenditures'!$F73/'A. Revenue'!$D$30), ('B. Expenditures'!$G73/'A. Revenue'!$E$30)))*'A. Revenue'!L$30, "")</f>
        <v/>
      </c>
      <c r="T73" s="14" t="str">
        <f>IFERROR((AVERAGE(($E73/'A. Revenue'!$C$30), ('B. Expenditures'!$F73/'A. Revenue'!$D$30), ('B. Expenditures'!$G73/'A. Revenue'!$E$30)))*'A. Revenue'!M$30, "")</f>
        <v/>
      </c>
      <c r="U73" s="14" t="str">
        <f>IFERROR((AVERAGE(($E73/'A. Revenue'!$C$30), ('B. Expenditures'!$F73/'A. Revenue'!$D$30), ('B. Expenditures'!$G73/'A. Revenue'!$E$30)))*'A. Revenue'!N$30, "")</f>
        <v/>
      </c>
      <c r="V73" s="8"/>
      <c r="W73" s="7"/>
      <c r="X73" s="7"/>
      <c r="Y73" s="7"/>
      <c r="Z73" s="7"/>
      <c r="AA73" s="7"/>
      <c r="AC73" s="40" t="s">
        <v>33</v>
      </c>
      <c r="AE73" s="14" t="str">
        <f>IF($AC73=Sheet1!$B$2,'B. Expenditures'!K73,IF('B. Expenditures'!$AC73=Sheet1!$B$4,'B. Expenditures'!W73,IF($AC73=Sheet1!$B$3,'B. Expenditures'!Q73,"")))</f>
        <v/>
      </c>
      <c r="AF73" s="14" t="str">
        <f>IF($AC73=Sheet1!$B$2,'B. Expenditures'!L73,IF('B. Expenditures'!$AC73=Sheet1!$B$4,'B. Expenditures'!X73,IF($AC73=Sheet1!$B$3,'B. Expenditures'!R73,"")))</f>
        <v/>
      </c>
      <c r="AG73" s="14" t="str">
        <f>IF($AC73=Sheet1!$B$2,'B. Expenditures'!M73,IF('B. Expenditures'!$AC73=Sheet1!$B$4,'B. Expenditures'!Y73,IF($AC73=Sheet1!$B$3,'B. Expenditures'!S73,"")))</f>
        <v/>
      </c>
      <c r="AH73" s="14" t="str">
        <f>IF($AC73=Sheet1!$B$2,'B. Expenditures'!N73,IF('B. Expenditures'!$AC73=Sheet1!$B$4,'B. Expenditures'!Z73,IF($AC73=Sheet1!$B$3,'B. Expenditures'!T73,"")))</f>
        <v/>
      </c>
      <c r="AI73" s="14" t="str">
        <f>IF($AC73=Sheet1!$B$2,'B. Expenditures'!O73,IF('B. Expenditures'!$AC73=Sheet1!$B$4,'B. Expenditures'!AA73,IF($AC73=Sheet1!$B$3,'B. Expenditures'!U73,"")))</f>
        <v/>
      </c>
    </row>
    <row r="74" spans="3:35" x14ac:dyDescent="0.35">
      <c r="C74" s="35"/>
      <c r="D74" s="35"/>
      <c r="E74" s="7"/>
      <c r="F74" s="7"/>
      <c r="G74" s="7"/>
      <c r="I74" s="24" t="str">
        <f t="shared" si="20"/>
        <v/>
      </c>
      <c r="K74" s="14" t="str">
        <f t="shared" si="30"/>
        <v/>
      </c>
      <c r="L74" s="14" t="str">
        <f t="shared" ref="L74:O74" si="76">IFERROR((1+$I74)*K74, "")</f>
        <v/>
      </c>
      <c r="M74" s="14" t="str">
        <f t="shared" si="76"/>
        <v/>
      </c>
      <c r="N74" s="14" t="str">
        <f t="shared" si="76"/>
        <v/>
      </c>
      <c r="O74" s="14" t="str">
        <f t="shared" si="76"/>
        <v/>
      </c>
      <c r="P74" s="8"/>
      <c r="Q74" s="14" t="str">
        <f>IFERROR((AVERAGE(($E74/'A. Revenue'!$C$30), ('B. Expenditures'!$F74/'A. Revenue'!$D$30), ('B. Expenditures'!$G74/'A. Revenue'!$E$30)))*'A. Revenue'!J$30, "")</f>
        <v/>
      </c>
      <c r="R74" s="14" t="str">
        <f>IFERROR((AVERAGE(($E74/'A. Revenue'!$C$30), ('B. Expenditures'!$F74/'A. Revenue'!$D$30), ('B. Expenditures'!$G74/'A. Revenue'!$E$30)))*'A. Revenue'!K$30, "")</f>
        <v/>
      </c>
      <c r="S74" s="14" t="str">
        <f>IFERROR((AVERAGE(($E74/'A. Revenue'!$C$30), ('B. Expenditures'!$F74/'A. Revenue'!$D$30), ('B. Expenditures'!$G74/'A. Revenue'!$E$30)))*'A. Revenue'!L$30, "")</f>
        <v/>
      </c>
      <c r="T74" s="14" t="str">
        <f>IFERROR((AVERAGE(($E74/'A. Revenue'!$C$30), ('B. Expenditures'!$F74/'A. Revenue'!$D$30), ('B. Expenditures'!$G74/'A. Revenue'!$E$30)))*'A. Revenue'!M$30, "")</f>
        <v/>
      </c>
      <c r="U74" s="14" t="str">
        <f>IFERROR((AVERAGE(($E74/'A. Revenue'!$C$30), ('B. Expenditures'!$F74/'A. Revenue'!$D$30), ('B. Expenditures'!$G74/'A. Revenue'!$E$30)))*'A. Revenue'!N$30, "")</f>
        <v/>
      </c>
      <c r="V74" s="8"/>
      <c r="W74" s="7"/>
      <c r="X74" s="7"/>
      <c r="Y74" s="7"/>
      <c r="Z74" s="7"/>
      <c r="AA74" s="7"/>
      <c r="AC74" s="40" t="s">
        <v>33</v>
      </c>
      <c r="AE74" s="14" t="str">
        <f>IF($AC74=Sheet1!$B$2,'B. Expenditures'!K74,IF('B. Expenditures'!$AC74=Sheet1!$B$4,'B. Expenditures'!W74,IF($AC74=Sheet1!$B$3,'B. Expenditures'!Q74,"")))</f>
        <v/>
      </c>
      <c r="AF74" s="14" t="str">
        <f>IF($AC74=Sheet1!$B$2,'B. Expenditures'!L74,IF('B. Expenditures'!$AC74=Sheet1!$B$4,'B. Expenditures'!X74,IF($AC74=Sheet1!$B$3,'B. Expenditures'!R74,"")))</f>
        <v/>
      </c>
      <c r="AG74" s="14" t="str">
        <f>IF($AC74=Sheet1!$B$2,'B. Expenditures'!M74,IF('B. Expenditures'!$AC74=Sheet1!$B$4,'B. Expenditures'!Y74,IF($AC74=Sheet1!$B$3,'B. Expenditures'!S74,"")))</f>
        <v/>
      </c>
      <c r="AH74" s="14" t="str">
        <f>IF($AC74=Sheet1!$B$2,'B. Expenditures'!N74,IF('B. Expenditures'!$AC74=Sheet1!$B$4,'B. Expenditures'!Z74,IF($AC74=Sheet1!$B$3,'B. Expenditures'!T74,"")))</f>
        <v/>
      </c>
      <c r="AI74" s="14" t="str">
        <f>IF($AC74=Sheet1!$B$2,'B. Expenditures'!O74,IF('B. Expenditures'!$AC74=Sheet1!$B$4,'B. Expenditures'!AA74,IF($AC74=Sheet1!$B$3,'B. Expenditures'!U74,"")))</f>
        <v/>
      </c>
    </row>
    <row r="75" spans="3:35" x14ac:dyDescent="0.35">
      <c r="C75" s="35"/>
      <c r="D75" s="35"/>
      <c r="E75" s="7"/>
      <c r="F75" s="7"/>
      <c r="G75" s="7"/>
      <c r="I75" s="24" t="str">
        <f t="shared" si="20"/>
        <v/>
      </c>
      <c r="K75" s="14" t="str">
        <f t="shared" si="30"/>
        <v/>
      </c>
      <c r="L75" s="14" t="str">
        <f t="shared" ref="L75:O75" si="77">IFERROR((1+$I75)*K75, "")</f>
        <v/>
      </c>
      <c r="M75" s="14" t="str">
        <f t="shared" si="77"/>
        <v/>
      </c>
      <c r="N75" s="14" t="str">
        <f t="shared" si="77"/>
        <v/>
      </c>
      <c r="O75" s="14" t="str">
        <f t="shared" si="77"/>
        <v/>
      </c>
      <c r="P75" s="8"/>
      <c r="Q75" s="14" t="str">
        <f>IFERROR((AVERAGE(($E75/'A. Revenue'!$C$30), ('B. Expenditures'!$F75/'A. Revenue'!$D$30), ('B. Expenditures'!$G75/'A. Revenue'!$E$30)))*'A. Revenue'!J$30, "")</f>
        <v/>
      </c>
      <c r="R75" s="14" t="str">
        <f>IFERROR((AVERAGE(($E75/'A. Revenue'!$C$30), ('B. Expenditures'!$F75/'A. Revenue'!$D$30), ('B. Expenditures'!$G75/'A. Revenue'!$E$30)))*'A. Revenue'!K$30, "")</f>
        <v/>
      </c>
      <c r="S75" s="14" t="str">
        <f>IFERROR((AVERAGE(($E75/'A. Revenue'!$C$30), ('B. Expenditures'!$F75/'A. Revenue'!$D$30), ('B. Expenditures'!$G75/'A. Revenue'!$E$30)))*'A. Revenue'!L$30, "")</f>
        <v/>
      </c>
      <c r="T75" s="14" t="str">
        <f>IFERROR((AVERAGE(($E75/'A. Revenue'!$C$30), ('B. Expenditures'!$F75/'A. Revenue'!$D$30), ('B. Expenditures'!$G75/'A. Revenue'!$E$30)))*'A. Revenue'!M$30, "")</f>
        <v/>
      </c>
      <c r="U75" s="14" t="str">
        <f>IFERROR((AVERAGE(($E75/'A. Revenue'!$C$30), ('B. Expenditures'!$F75/'A. Revenue'!$D$30), ('B. Expenditures'!$G75/'A. Revenue'!$E$30)))*'A. Revenue'!N$30, "")</f>
        <v/>
      </c>
      <c r="V75" s="8"/>
      <c r="W75" s="7"/>
      <c r="X75" s="7"/>
      <c r="Y75" s="7"/>
      <c r="Z75" s="7"/>
      <c r="AA75" s="7"/>
      <c r="AC75" s="40" t="s">
        <v>33</v>
      </c>
      <c r="AE75" s="14" t="str">
        <f>IF($AC75=Sheet1!$B$2,'B. Expenditures'!K75,IF('B. Expenditures'!$AC75=Sheet1!$B$4,'B. Expenditures'!W75,IF($AC75=Sheet1!$B$3,'B. Expenditures'!Q75,"")))</f>
        <v/>
      </c>
      <c r="AF75" s="14" t="str">
        <f>IF($AC75=Sheet1!$B$2,'B. Expenditures'!L75,IF('B. Expenditures'!$AC75=Sheet1!$B$4,'B. Expenditures'!X75,IF($AC75=Sheet1!$B$3,'B. Expenditures'!R75,"")))</f>
        <v/>
      </c>
      <c r="AG75" s="14" t="str">
        <f>IF($AC75=Sheet1!$B$2,'B. Expenditures'!M75,IF('B. Expenditures'!$AC75=Sheet1!$B$4,'B. Expenditures'!Y75,IF($AC75=Sheet1!$B$3,'B. Expenditures'!S75,"")))</f>
        <v/>
      </c>
      <c r="AH75" s="14" t="str">
        <f>IF($AC75=Sheet1!$B$2,'B. Expenditures'!N75,IF('B. Expenditures'!$AC75=Sheet1!$B$4,'B. Expenditures'!Z75,IF($AC75=Sheet1!$B$3,'B. Expenditures'!T75,"")))</f>
        <v/>
      </c>
      <c r="AI75" s="14" t="str">
        <f>IF($AC75=Sheet1!$B$2,'B. Expenditures'!O75,IF('B. Expenditures'!$AC75=Sheet1!$B$4,'B. Expenditures'!AA75,IF($AC75=Sheet1!$B$3,'B. Expenditures'!U75,"")))</f>
        <v/>
      </c>
    </row>
    <row r="76" spans="3:35" x14ac:dyDescent="0.35">
      <c r="C76" s="35"/>
      <c r="D76" s="35"/>
      <c r="E76" s="7"/>
      <c r="F76" s="7"/>
      <c r="G76" s="7"/>
      <c r="I76" s="24" t="str">
        <f t="shared" si="20"/>
        <v/>
      </c>
      <c r="K76" s="14" t="str">
        <f t="shared" si="30"/>
        <v/>
      </c>
      <c r="L76" s="14" t="str">
        <f t="shared" ref="L76:O76" si="78">IFERROR((1+$I76)*K76, "")</f>
        <v/>
      </c>
      <c r="M76" s="14" t="str">
        <f t="shared" si="78"/>
        <v/>
      </c>
      <c r="N76" s="14" t="str">
        <f t="shared" si="78"/>
        <v/>
      </c>
      <c r="O76" s="14" t="str">
        <f t="shared" si="78"/>
        <v/>
      </c>
      <c r="P76" s="8"/>
      <c r="Q76" s="14" t="str">
        <f>IFERROR((AVERAGE(($E76/'A. Revenue'!$C$30), ('B. Expenditures'!$F76/'A. Revenue'!$D$30), ('B. Expenditures'!$G76/'A. Revenue'!$E$30)))*'A. Revenue'!J$30, "")</f>
        <v/>
      </c>
      <c r="R76" s="14" t="str">
        <f>IFERROR((AVERAGE(($E76/'A. Revenue'!$C$30), ('B. Expenditures'!$F76/'A. Revenue'!$D$30), ('B. Expenditures'!$G76/'A. Revenue'!$E$30)))*'A. Revenue'!K$30, "")</f>
        <v/>
      </c>
      <c r="S76" s="14" t="str">
        <f>IFERROR((AVERAGE(($E76/'A. Revenue'!$C$30), ('B. Expenditures'!$F76/'A. Revenue'!$D$30), ('B. Expenditures'!$G76/'A. Revenue'!$E$30)))*'A. Revenue'!L$30, "")</f>
        <v/>
      </c>
      <c r="T76" s="14" t="str">
        <f>IFERROR((AVERAGE(($E76/'A. Revenue'!$C$30), ('B. Expenditures'!$F76/'A. Revenue'!$D$30), ('B. Expenditures'!$G76/'A. Revenue'!$E$30)))*'A. Revenue'!M$30, "")</f>
        <v/>
      </c>
      <c r="U76" s="14" t="str">
        <f>IFERROR((AVERAGE(($E76/'A. Revenue'!$C$30), ('B. Expenditures'!$F76/'A. Revenue'!$D$30), ('B. Expenditures'!$G76/'A. Revenue'!$E$30)))*'A. Revenue'!N$30, "")</f>
        <v/>
      </c>
      <c r="V76" s="8"/>
      <c r="W76" s="7"/>
      <c r="X76" s="7"/>
      <c r="Y76" s="7"/>
      <c r="Z76" s="7"/>
      <c r="AA76" s="7"/>
      <c r="AC76" s="40" t="s">
        <v>33</v>
      </c>
      <c r="AE76" s="14" t="str">
        <f>IF($AC76=Sheet1!$B$2,'B. Expenditures'!K76,IF('B. Expenditures'!$AC76=Sheet1!$B$4,'B. Expenditures'!W76,IF($AC76=Sheet1!$B$3,'B. Expenditures'!Q76,"")))</f>
        <v/>
      </c>
      <c r="AF76" s="14" t="str">
        <f>IF($AC76=Sheet1!$B$2,'B. Expenditures'!L76,IF('B. Expenditures'!$AC76=Sheet1!$B$4,'B. Expenditures'!X76,IF($AC76=Sheet1!$B$3,'B. Expenditures'!R76,"")))</f>
        <v/>
      </c>
      <c r="AG76" s="14" t="str">
        <f>IF($AC76=Sheet1!$B$2,'B. Expenditures'!M76,IF('B. Expenditures'!$AC76=Sheet1!$B$4,'B. Expenditures'!Y76,IF($AC76=Sheet1!$B$3,'B. Expenditures'!S76,"")))</f>
        <v/>
      </c>
      <c r="AH76" s="14" t="str">
        <f>IF($AC76=Sheet1!$B$2,'B. Expenditures'!N76,IF('B. Expenditures'!$AC76=Sheet1!$B$4,'B. Expenditures'!Z76,IF($AC76=Sheet1!$B$3,'B. Expenditures'!T76,"")))</f>
        <v/>
      </c>
      <c r="AI76" s="14" t="str">
        <f>IF($AC76=Sheet1!$B$2,'B. Expenditures'!O76,IF('B. Expenditures'!$AC76=Sheet1!$B$4,'B. Expenditures'!AA76,IF($AC76=Sheet1!$B$3,'B. Expenditures'!U76,"")))</f>
        <v/>
      </c>
    </row>
    <row r="77" spans="3:35" x14ac:dyDescent="0.35">
      <c r="C77" s="35"/>
      <c r="D77" s="35"/>
      <c r="E77" s="7"/>
      <c r="F77" s="7"/>
      <c r="G77" s="7"/>
      <c r="I77" s="24" t="str">
        <f t="shared" si="20"/>
        <v/>
      </c>
      <c r="K77" s="14" t="str">
        <f t="shared" si="30"/>
        <v/>
      </c>
      <c r="L77" s="14" t="str">
        <f t="shared" ref="L77:O77" si="79">IFERROR((1+$I77)*K77, "")</f>
        <v/>
      </c>
      <c r="M77" s="14" t="str">
        <f t="shared" si="79"/>
        <v/>
      </c>
      <c r="N77" s="14" t="str">
        <f t="shared" si="79"/>
        <v/>
      </c>
      <c r="O77" s="14" t="str">
        <f t="shared" si="79"/>
        <v/>
      </c>
      <c r="P77" s="8"/>
      <c r="Q77" s="14" t="str">
        <f>IFERROR((AVERAGE(($E77/'A. Revenue'!$C$30), ('B. Expenditures'!$F77/'A. Revenue'!$D$30), ('B. Expenditures'!$G77/'A. Revenue'!$E$30)))*'A. Revenue'!J$30, "")</f>
        <v/>
      </c>
      <c r="R77" s="14" t="str">
        <f>IFERROR((AVERAGE(($E77/'A. Revenue'!$C$30), ('B. Expenditures'!$F77/'A. Revenue'!$D$30), ('B. Expenditures'!$G77/'A. Revenue'!$E$30)))*'A. Revenue'!K$30, "")</f>
        <v/>
      </c>
      <c r="S77" s="14" t="str">
        <f>IFERROR((AVERAGE(($E77/'A. Revenue'!$C$30), ('B. Expenditures'!$F77/'A. Revenue'!$D$30), ('B. Expenditures'!$G77/'A. Revenue'!$E$30)))*'A. Revenue'!L$30, "")</f>
        <v/>
      </c>
      <c r="T77" s="14" t="str">
        <f>IFERROR((AVERAGE(($E77/'A. Revenue'!$C$30), ('B. Expenditures'!$F77/'A. Revenue'!$D$30), ('B. Expenditures'!$G77/'A. Revenue'!$E$30)))*'A. Revenue'!M$30, "")</f>
        <v/>
      </c>
      <c r="U77" s="14" t="str">
        <f>IFERROR((AVERAGE(($E77/'A. Revenue'!$C$30), ('B. Expenditures'!$F77/'A. Revenue'!$D$30), ('B. Expenditures'!$G77/'A. Revenue'!$E$30)))*'A. Revenue'!N$30, "")</f>
        <v/>
      </c>
      <c r="V77" s="8"/>
      <c r="W77" s="7"/>
      <c r="X77" s="7"/>
      <c r="Y77" s="7"/>
      <c r="Z77" s="7"/>
      <c r="AA77" s="7"/>
      <c r="AC77" s="40" t="s">
        <v>33</v>
      </c>
      <c r="AE77" s="14" t="str">
        <f>IF($AC77=Sheet1!$B$2,'B. Expenditures'!K77,IF('B. Expenditures'!$AC77=Sheet1!$B$4,'B. Expenditures'!W77,IF($AC77=Sheet1!$B$3,'B. Expenditures'!Q77,"")))</f>
        <v/>
      </c>
      <c r="AF77" s="14" t="str">
        <f>IF($AC77=Sheet1!$B$2,'B. Expenditures'!L77,IF('B. Expenditures'!$AC77=Sheet1!$B$4,'B. Expenditures'!X77,IF($AC77=Sheet1!$B$3,'B. Expenditures'!R77,"")))</f>
        <v/>
      </c>
      <c r="AG77" s="14" t="str">
        <f>IF($AC77=Sheet1!$B$2,'B. Expenditures'!M77,IF('B. Expenditures'!$AC77=Sheet1!$B$4,'B. Expenditures'!Y77,IF($AC77=Sheet1!$B$3,'B. Expenditures'!S77,"")))</f>
        <v/>
      </c>
      <c r="AH77" s="14" t="str">
        <f>IF($AC77=Sheet1!$B$2,'B. Expenditures'!N77,IF('B. Expenditures'!$AC77=Sheet1!$B$4,'B. Expenditures'!Z77,IF($AC77=Sheet1!$B$3,'B. Expenditures'!T77,"")))</f>
        <v/>
      </c>
      <c r="AI77" s="14" t="str">
        <f>IF($AC77=Sheet1!$B$2,'B. Expenditures'!O77,IF('B. Expenditures'!$AC77=Sheet1!$B$4,'B. Expenditures'!AA77,IF($AC77=Sheet1!$B$3,'B. Expenditures'!U77,"")))</f>
        <v/>
      </c>
    </row>
    <row r="78" spans="3:35" x14ac:dyDescent="0.35">
      <c r="C78" s="35"/>
      <c r="D78" s="35"/>
      <c r="E78" s="7"/>
      <c r="F78" s="7"/>
      <c r="G78" s="7"/>
      <c r="I78" s="24" t="str">
        <f t="shared" si="20"/>
        <v/>
      </c>
      <c r="K78" s="14" t="str">
        <f t="shared" si="30"/>
        <v/>
      </c>
      <c r="L78" s="14" t="str">
        <f t="shared" ref="L78:O78" si="80">IFERROR((1+$I78)*K78, "")</f>
        <v/>
      </c>
      <c r="M78" s="14" t="str">
        <f t="shared" si="80"/>
        <v/>
      </c>
      <c r="N78" s="14" t="str">
        <f t="shared" si="80"/>
        <v/>
      </c>
      <c r="O78" s="14" t="str">
        <f t="shared" si="80"/>
        <v/>
      </c>
      <c r="P78" s="8"/>
      <c r="Q78" s="14" t="str">
        <f>IFERROR((AVERAGE(($E78/'A. Revenue'!$C$30), ('B. Expenditures'!$F78/'A. Revenue'!$D$30), ('B. Expenditures'!$G78/'A. Revenue'!$E$30)))*'A. Revenue'!J$30, "")</f>
        <v/>
      </c>
      <c r="R78" s="14" t="str">
        <f>IFERROR((AVERAGE(($E78/'A. Revenue'!$C$30), ('B. Expenditures'!$F78/'A. Revenue'!$D$30), ('B. Expenditures'!$G78/'A. Revenue'!$E$30)))*'A. Revenue'!K$30, "")</f>
        <v/>
      </c>
      <c r="S78" s="14" t="str">
        <f>IFERROR((AVERAGE(($E78/'A. Revenue'!$C$30), ('B. Expenditures'!$F78/'A. Revenue'!$D$30), ('B. Expenditures'!$G78/'A. Revenue'!$E$30)))*'A. Revenue'!L$30, "")</f>
        <v/>
      </c>
      <c r="T78" s="14" t="str">
        <f>IFERROR((AVERAGE(($E78/'A. Revenue'!$C$30), ('B. Expenditures'!$F78/'A. Revenue'!$D$30), ('B. Expenditures'!$G78/'A. Revenue'!$E$30)))*'A. Revenue'!M$30, "")</f>
        <v/>
      </c>
      <c r="U78" s="14" t="str">
        <f>IFERROR((AVERAGE(($E78/'A. Revenue'!$C$30), ('B. Expenditures'!$F78/'A. Revenue'!$D$30), ('B. Expenditures'!$G78/'A. Revenue'!$E$30)))*'A. Revenue'!N$30, "")</f>
        <v/>
      </c>
      <c r="V78" s="8"/>
      <c r="W78" s="7"/>
      <c r="X78" s="7"/>
      <c r="Y78" s="7"/>
      <c r="Z78" s="7"/>
      <c r="AA78" s="7"/>
      <c r="AC78" s="40" t="s">
        <v>33</v>
      </c>
      <c r="AE78" s="14" t="str">
        <f>IF($AC78=Sheet1!$B$2,'B. Expenditures'!K78,IF('B. Expenditures'!$AC78=Sheet1!$B$4,'B. Expenditures'!W78,IF($AC78=Sheet1!$B$3,'B. Expenditures'!Q78,"")))</f>
        <v/>
      </c>
      <c r="AF78" s="14" t="str">
        <f>IF($AC78=Sheet1!$B$2,'B. Expenditures'!L78,IF('B. Expenditures'!$AC78=Sheet1!$B$4,'B. Expenditures'!X78,IF($AC78=Sheet1!$B$3,'B. Expenditures'!R78,"")))</f>
        <v/>
      </c>
      <c r="AG78" s="14" t="str">
        <f>IF($AC78=Sheet1!$B$2,'B. Expenditures'!M78,IF('B. Expenditures'!$AC78=Sheet1!$B$4,'B. Expenditures'!Y78,IF($AC78=Sheet1!$B$3,'B. Expenditures'!S78,"")))</f>
        <v/>
      </c>
      <c r="AH78" s="14" t="str">
        <f>IF($AC78=Sheet1!$B$2,'B. Expenditures'!N78,IF('B. Expenditures'!$AC78=Sheet1!$B$4,'B. Expenditures'!Z78,IF($AC78=Sheet1!$B$3,'B. Expenditures'!T78,"")))</f>
        <v/>
      </c>
      <c r="AI78" s="14" t="str">
        <f>IF($AC78=Sheet1!$B$2,'B. Expenditures'!O78,IF('B. Expenditures'!$AC78=Sheet1!$B$4,'B. Expenditures'!AA78,IF($AC78=Sheet1!$B$3,'B. Expenditures'!U78,"")))</f>
        <v/>
      </c>
    </row>
    <row r="79" spans="3:35" x14ac:dyDescent="0.35">
      <c r="C79" s="35"/>
      <c r="D79" s="35"/>
      <c r="E79" s="7"/>
      <c r="F79" s="7"/>
      <c r="G79" s="7"/>
      <c r="I79" s="24" t="str">
        <f t="shared" si="20"/>
        <v/>
      </c>
      <c r="K79" s="14" t="str">
        <f t="shared" si="30"/>
        <v/>
      </c>
      <c r="L79" s="14" t="str">
        <f t="shared" ref="L79:O79" si="81">IFERROR((1+$I79)*K79, "")</f>
        <v/>
      </c>
      <c r="M79" s="14" t="str">
        <f t="shared" si="81"/>
        <v/>
      </c>
      <c r="N79" s="14" t="str">
        <f t="shared" si="81"/>
        <v/>
      </c>
      <c r="O79" s="14" t="str">
        <f t="shared" si="81"/>
        <v/>
      </c>
      <c r="P79" s="8"/>
      <c r="Q79" s="14" t="str">
        <f>IFERROR((AVERAGE(($E79/'A. Revenue'!$C$30), ('B. Expenditures'!$F79/'A. Revenue'!$D$30), ('B. Expenditures'!$G79/'A. Revenue'!$E$30)))*'A. Revenue'!J$30, "")</f>
        <v/>
      </c>
      <c r="R79" s="14" t="str">
        <f>IFERROR((AVERAGE(($E79/'A. Revenue'!$C$30), ('B. Expenditures'!$F79/'A. Revenue'!$D$30), ('B. Expenditures'!$G79/'A. Revenue'!$E$30)))*'A. Revenue'!K$30, "")</f>
        <v/>
      </c>
      <c r="S79" s="14" t="str">
        <f>IFERROR((AVERAGE(($E79/'A. Revenue'!$C$30), ('B. Expenditures'!$F79/'A. Revenue'!$D$30), ('B. Expenditures'!$G79/'A. Revenue'!$E$30)))*'A. Revenue'!L$30, "")</f>
        <v/>
      </c>
      <c r="T79" s="14" t="str">
        <f>IFERROR((AVERAGE(($E79/'A. Revenue'!$C$30), ('B. Expenditures'!$F79/'A. Revenue'!$D$30), ('B. Expenditures'!$G79/'A. Revenue'!$E$30)))*'A. Revenue'!M$30, "")</f>
        <v/>
      </c>
      <c r="U79" s="14" t="str">
        <f>IFERROR((AVERAGE(($E79/'A. Revenue'!$C$30), ('B. Expenditures'!$F79/'A. Revenue'!$D$30), ('B. Expenditures'!$G79/'A. Revenue'!$E$30)))*'A. Revenue'!N$30, "")</f>
        <v/>
      </c>
      <c r="V79" s="8"/>
      <c r="W79" s="7"/>
      <c r="X79" s="7"/>
      <c r="Y79" s="7"/>
      <c r="Z79" s="7"/>
      <c r="AA79" s="7"/>
      <c r="AC79" s="40" t="s">
        <v>33</v>
      </c>
      <c r="AE79" s="14" t="str">
        <f>IF($AC79=Sheet1!$B$2,'B. Expenditures'!K79,IF('B. Expenditures'!$AC79=Sheet1!$B$4,'B. Expenditures'!W79,IF($AC79=Sheet1!$B$3,'B. Expenditures'!Q79,"")))</f>
        <v/>
      </c>
      <c r="AF79" s="14" t="str">
        <f>IF($AC79=Sheet1!$B$2,'B. Expenditures'!L79,IF('B. Expenditures'!$AC79=Sheet1!$B$4,'B. Expenditures'!X79,IF($AC79=Sheet1!$B$3,'B. Expenditures'!R79,"")))</f>
        <v/>
      </c>
      <c r="AG79" s="14" t="str">
        <f>IF($AC79=Sheet1!$B$2,'B. Expenditures'!M79,IF('B. Expenditures'!$AC79=Sheet1!$B$4,'B. Expenditures'!Y79,IF($AC79=Sheet1!$B$3,'B. Expenditures'!S79,"")))</f>
        <v/>
      </c>
      <c r="AH79" s="14" t="str">
        <f>IF($AC79=Sheet1!$B$2,'B. Expenditures'!N79,IF('B. Expenditures'!$AC79=Sheet1!$B$4,'B. Expenditures'!Z79,IF($AC79=Sheet1!$B$3,'B. Expenditures'!T79,"")))</f>
        <v/>
      </c>
      <c r="AI79" s="14" t="str">
        <f>IF($AC79=Sheet1!$B$2,'B. Expenditures'!O79,IF('B. Expenditures'!$AC79=Sheet1!$B$4,'B. Expenditures'!AA79,IF($AC79=Sheet1!$B$3,'B. Expenditures'!U79,"")))</f>
        <v/>
      </c>
    </row>
    <row r="80" spans="3:35" x14ac:dyDescent="0.35">
      <c r="C80" s="35"/>
      <c r="D80" s="35"/>
      <c r="E80" s="7"/>
      <c r="F80" s="7"/>
      <c r="G80" s="7"/>
      <c r="I80" s="24" t="str">
        <f t="shared" si="20"/>
        <v/>
      </c>
      <c r="K80" s="14" t="str">
        <f t="shared" si="30"/>
        <v/>
      </c>
      <c r="L80" s="14" t="str">
        <f t="shared" ref="L80:O80" si="82">IFERROR((1+$I80)*K80, "")</f>
        <v/>
      </c>
      <c r="M80" s="14" t="str">
        <f t="shared" si="82"/>
        <v/>
      </c>
      <c r="N80" s="14" t="str">
        <f t="shared" si="82"/>
        <v/>
      </c>
      <c r="O80" s="14" t="str">
        <f t="shared" si="82"/>
        <v/>
      </c>
      <c r="P80" s="8"/>
      <c r="Q80" s="14" t="str">
        <f>IFERROR((AVERAGE(($E80/'A. Revenue'!$C$30), ('B. Expenditures'!$F80/'A. Revenue'!$D$30), ('B. Expenditures'!$G80/'A. Revenue'!$E$30)))*'A. Revenue'!J$30, "")</f>
        <v/>
      </c>
      <c r="R80" s="14" t="str">
        <f>IFERROR((AVERAGE(($E80/'A. Revenue'!$C$30), ('B. Expenditures'!$F80/'A. Revenue'!$D$30), ('B. Expenditures'!$G80/'A. Revenue'!$E$30)))*'A. Revenue'!K$30, "")</f>
        <v/>
      </c>
      <c r="S80" s="14" t="str">
        <f>IFERROR((AVERAGE(($E80/'A. Revenue'!$C$30), ('B. Expenditures'!$F80/'A. Revenue'!$D$30), ('B. Expenditures'!$G80/'A. Revenue'!$E$30)))*'A. Revenue'!L$30, "")</f>
        <v/>
      </c>
      <c r="T80" s="14" t="str">
        <f>IFERROR((AVERAGE(($E80/'A. Revenue'!$C$30), ('B. Expenditures'!$F80/'A. Revenue'!$D$30), ('B. Expenditures'!$G80/'A. Revenue'!$E$30)))*'A. Revenue'!M$30, "")</f>
        <v/>
      </c>
      <c r="U80" s="14" t="str">
        <f>IFERROR((AVERAGE(($E80/'A. Revenue'!$C$30), ('B. Expenditures'!$F80/'A. Revenue'!$D$30), ('B. Expenditures'!$G80/'A. Revenue'!$E$30)))*'A. Revenue'!N$30, "")</f>
        <v/>
      </c>
      <c r="V80" s="8"/>
      <c r="W80" s="7"/>
      <c r="X80" s="7"/>
      <c r="Y80" s="7"/>
      <c r="Z80" s="7"/>
      <c r="AA80" s="7"/>
      <c r="AC80" s="40" t="s">
        <v>33</v>
      </c>
      <c r="AE80" s="14" t="str">
        <f>IF($AC80=Sheet1!$B$2,'B. Expenditures'!K80,IF('B. Expenditures'!$AC80=Sheet1!$B$4,'B. Expenditures'!W80,IF($AC80=Sheet1!$B$3,'B. Expenditures'!Q80,"")))</f>
        <v/>
      </c>
      <c r="AF80" s="14" t="str">
        <f>IF($AC80=Sheet1!$B$2,'B. Expenditures'!L80,IF('B. Expenditures'!$AC80=Sheet1!$B$4,'B. Expenditures'!X80,IF($AC80=Sheet1!$B$3,'B. Expenditures'!R80,"")))</f>
        <v/>
      </c>
      <c r="AG80" s="14" t="str">
        <f>IF($AC80=Sheet1!$B$2,'B. Expenditures'!M80,IF('B. Expenditures'!$AC80=Sheet1!$B$4,'B. Expenditures'!Y80,IF($AC80=Sheet1!$B$3,'B. Expenditures'!S80,"")))</f>
        <v/>
      </c>
      <c r="AH80" s="14" t="str">
        <f>IF($AC80=Sheet1!$B$2,'B. Expenditures'!N80,IF('B. Expenditures'!$AC80=Sheet1!$B$4,'B. Expenditures'!Z80,IF($AC80=Sheet1!$B$3,'B. Expenditures'!T80,"")))</f>
        <v/>
      </c>
      <c r="AI80" s="14" t="str">
        <f>IF($AC80=Sheet1!$B$2,'B. Expenditures'!O80,IF('B. Expenditures'!$AC80=Sheet1!$B$4,'B. Expenditures'!AA80,IF($AC80=Sheet1!$B$3,'B. Expenditures'!U80,"")))</f>
        <v/>
      </c>
    </row>
    <row r="81" spans="3:35" x14ac:dyDescent="0.35">
      <c r="C81" s="35"/>
      <c r="D81" s="35"/>
      <c r="E81" s="7"/>
      <c r="F81" s="7"/>
      <c r="G81" s="7"/>
      <c r="I81" s="24" t="str">
        <f t="shared" si="20"/>
        <v/>
      </c>
      <c r="K81" s="14" t="str">
        <f t="shared" si="30"/>
        <v/>
      </c>
      <c r="L81" s="14" t="str">
        <f t="shared" ref="L81:O81" si="83">IFERROR((1+$I81)*K81, "")</f>
        <v/>
      </c>
      <c r="M81" s="14" t="str">
        <f t="shared" si="83"/>
        <v/>
      </c>
      <c r="N81" s="14" t="str">
        <f t="shared" si="83"/>
        <v/>
      </c>
      <c r="O81" s="14" t="str">
        <f t="shared" si="83"/>
        <v/>
      </c>
      <c r="P81" s="8"/>
      <c r="Q81" s="14" t="str">
        <f>IFERROR((AVERAGE(($E81/'A. Revenue'!$C$30), ('B. Expenditures'!$F81/'A. Revenue'!$D$30), ('B. Expenditures'!$G81/'A. Revenue'!$E$30)))*'A. Revenue'!J$30, "")</f>
        <v/>
      </c>
      <c r="R81" s="14" t="str">
        <f>IFERROR((AVERAGE(($E81/'A. Revenue'!$C$30), ('B. Expenditures'!$F81/'A. Revenue'!$D$30), ('B. Expenditures'!$G81/'A. Revenue'!$E$30)))*'A. Revenue'!K$30, "")</f>
        <v/>
      </c>
      <c r="S81" s="14" t="str">
        <f>IFERROR((AVERAGE(($E81/'A. Revenue'!$C$30), ('B. Expenditures'!$F81/'A. Revenue'!$D$30), ('B. Expenditures'!$G81/'A. Revenue'!$E$30)))*'A. Revenue'!L$30, "")</f>
        <v/>
      </c>
      <c r="T81" s="14" t="str">
        <f>IFERROR((AVERAGE(($E81/'A. Revenue'!$C$30), ('B. Expenditures'!$F81/'A. Revenue'!$D$30), ('B. Expenditures'!$G81/'A. Revenue'!$E$30)))*'A. Revenue'!M$30, "")</f>
        <v/>
      </c>
      <c r="U81" s="14" t="str">
        <f>IFERROR((AVERAGE(($E81/'A. Revenue'!$C$30), ('B. Expenditures'!$F81/'A. Revenue'!$D$30), ('B. Expenditures'!$G81/'A. Revenue'!$E$30)))*'A. Revenue'!N$30, "")</f>
        <v/>
      </c>
      <c r="V81" s="8"/>
      <c r="W81" s="7"/>
      <c r="X81" s="7"/>
      <c r="Y81" s="7"/>
      <c r="Z81" s="7"/>
      <c r="AA81" s="7"/>
      <c r="AC81" s="40" t="s">
        <v>33</v>
      </c>
      <c r="AE81" s="14" t="str">
        <f>IF($AC81=Sheet1!$B$2,'B. Expenditures'!K81,IF('B. Expenditures'!$AC81=Sheet1!$B$4,'B. Expenditures'!W81,IF($AC81=Sheet1!$B$3,'B. Expenditures'!Q81,"")))</f>
        <v/>
      </c>
      <c r="AF81" s="14" t="str">
        <f>IF($AC81=Sheet1!$B$2,'B. Expenditures'!L81,IF('B. Expenditures'!$AC81=Sheet1!$B$4,'B. Expenditures'!X81,IF($AC81=Sheet1!$B$3,'B. Expenditures'!R81,"")))</f>
        <v/>
      </c>
      <c r="AG81" s="14" t="str">
        <f>IF($AC81=Sheet1!$B$2,'B. Expenditures'!M81,IF('B. Expenditures'!$AC81=Sheet1!$B$4,'B. Expenditures'!Y81,IF($AC81=Sheet1!$B$3,'B. Expenditures'!S81,"")))</f>
        <v/>
      </c>
      <c r="AH81" s="14" t="str">
        <f>IF($AC81=Sheet1!$B$2,'B. Expenditures'!N81,IF('B. Expenditures'!$AC81=Sheet1!$B$4,'B. Expenditures'!Z81,IF($AC81=Sheet1!$B$3,'B. Expenditures'!T81,"")))</f>
        <v/>
      </c>
      <c r="AI81" s="14" t="str">
        <f>IF($AC81=Sheet1!$B$2,'B. Expenditures'!O81,IF('B. Expenditures'!$AC81=Sheet1!$B$4,'B. Expenditures'!AA81,IF($AC81=Sheet1!$B$3,'B. Expenditures'!U81,"")))</f>
        <v/>
      </c>
    </row>
    <row r="82" spans="3:35" x14ac:dyDescent="0.35">
      <c r="C82" s="35"/>
      <c r="D82" s="35"/>
      <c r="E82" s="7"/>
      <c r="F82" s="7"/>
      <c r="G82" s="7"/>
      <c r="I82" s="24" t="str">
        <f t="shared" si="20"/>
        <v/>
      </c>
      <c r="K82" s="14" t="str">
        <f t="shared" si="30"/>
        <v/>
      </c>
      <c r="L82" s="14" t="str">
        <f t="shared" ref="L82:O82" si="84">IFERROR((1+$I82)*K82, "")</f>
        <v/>
      </c>
      <c r="M82" s="14" t="str">
        <f t="shared" si="84"/>
        <v/>
      </c>
      <c r="N82" s="14" t="str">
        <f t="shared" si="84"/>
        <v/>
      </c>
      <c r="O82" s="14" t="str">
        <f t="shared" si="84"/>
        <v/>
      </c>
      <c r="P82" s="8"/>
      <c r="Q82" s="14" t="str">
        <f>IFERROR((AVERAGE(($E82/'A. Revenue'!$C$30), ('B. Expenditures'!$F82/'A. Revenue'!$D$30), ('B. Expenditures'!$G82/'A. Revenue'!$E$30)))*'A. Revenue'!J$30, "")</f>
        <v/>
      </c>
      <c r="R82" s="14" t="str">
        <f>IFERROR((AVERAGE(($E82/'A. Revenue'!$C$30), ('B. Expenditures'!$F82/'A. Revenue'!$D$30), ('B. Expenditures'!$G82/'A. Revenue'!$E$30)))*'A. Revenue'!K$30, "")</f>
        <v/>
      </c>
      <c r="S82" s="14" t="str">
        <f>IFERROR((AVERAGE(($E82/'A. Revenue'!$C$30), ('B. Expenditures'!$F82/'A. Revenue'!$D$30), ('B. Expenditures'!$G82/'A. Revenue'!$E$30)))*'A. Revenue'!L$30, "")</f>
        <v/>
      </c>
      <c r="T82" s="14" t="str">
        <f>IFERROR((AVERAGE(($E82/'A. Revenue'!$C$30), ('B. Expenditures'!$F82/'A. Revenue'!$D$30), ('B. Expenditures'!$G82/'A. Revenue'!$E$30)))*'A. Revenue'!M$30, "")</f>
        <v/>
      </c>
      <c r="U82" s="14" t="str">
        <f>IFERROR((AVERAGE(($E82/'A. Revenue'!$C$30), ('B. Expenditures'!$F82/'A. Revenue'!$D$30), ('B. Expenditures'!$G82/'A. Revenue'!$E$30)))*'A. Revenue'!N$30, "")</f>
        <v/>
      </c>
      <c r="V82" s="8"/>
      <c r="W82" s="7"/>
      <c r="X82" s="7"/>
      <c r="Y82" s="7"/>
      <c r="Z82" s="7"/>
      <c r="AA82" s="7"/>
      <c r="AC82" s="40" t="s">
        <v>33</v>
      </c>
      <c r="AE82" s="14" t="str">
        <f>IF($AC82=Sheet1!$B$2,'B. Expenditures'!K82,IF('B. Expenditures'!$AC82=Sheet1!$B$4,'B. Expenditures'!W82,IF($AC82=Sheet1!$B$3,'B. Expenditures'!Q82,"")))</f>
        <v/>
      </c>
      <c r="AF82" s="14" t="str">
        <f>IF($AC82=Sheet1!$B$2,'B. Expenditures'!L82,IF('B. Expenditures'!$AC82=Sheet1!$B$4,'B. Expenditures'!X82,IF($AC82=Sheet1!$B$3,'B. Expenditures'!R82,"")))</f>
        <v/>
      </c>
      <c r="AG82" s="14" t="str">
        <f>IF($AC82=Sheet1!$B$2,'B. Expenditures'!M82,IF('B. Expenditures'!$AC82=Sheet1!$B$4,'B. Expenditures'!Y82,IF($AC82=Sheet1!$B$3,'B. Expenditures'!S82,"")))</f>
        <v/>
      </c>
      <c r="AH82" s="14" t="str">
        <f>IF($AC82=Sheet1!$B$2,'B. Expenditures'!N82,IF('B. Expenditures'!$AC82=Sheet1!$B$4,'B. Expenditures'!Z82,IF($AC82=Sheet1!$B$3,'B. Expenditures'!T82,"")))</f>
        <v/>
      </c>
      <c r="AI82" s="14" t="str">
        <f>IF($AC82=Sheet1!$B$2,'B. Expenditures'!O82,IF('B. Expenditures'!$AC82=Sheet1!$B$4,'B. Expenditures'!AA82,IF($AC82=Sheet1!$B$3,'B. Expenditures'!U82,"")))</f>
        <v/>
      </c>
    </row>
    <row r="83" spans="3:35" x14ac:dyDescent="0.35">
      <c r="C83" s="35"/>
      <c r="D83" s="35"/>
      <c r="E83" s="7"/>
      <c r="F83" s="7"/>
      <c r="G83" s="7"/>
      <c r="I83" s="24" t="str">
        <f t="shared" si="20"/>
        <v/>
      </c>
      <c r="K83" s="14" t="str">
        <f t="shared" si="30"/>
        <v/>
      </c>
      <c r="L83" s="14" t="str">
        <f t="shared" ref="L83:O83" si="85">IFERROR((1+$I83)*K83, "")</f>
        <v/>
      </c>
      <c r="M83" s="14" t="str">
        <f t="shared" si="85"/>
        <v/>
      </c>
      <c r="N83" s="14" t="str">
        <f t="shared" si="85"/>
        <v/>
      </c>
      <c r="O83" s="14" t="str">
        <f t="shared" si="85"/>
        <v/>
      </c>
      <c r="P83" s="8"/>
      <c r="Q83" s="14" t="str">
        <f>IFERROR((AVERAGE(($E83/'A. Revenue'!$C$30), ('B. Expenditures'!$F83/'A. Revenue'!$D$30), ('B. Expenditures'!$G83/'A. Revenue'!$E$30)))*'A. Revenue'!J$30, "")</f>
        <v/>
      </c>
      <c r="R83" s="14" t="str">
        <f>IFERROR((AVERAGE(($E83/'A. Revenue'!$C$30), ('B. Expenditures'!$F83/'A. Revenue'!$D$30), ('B. Expenditures'!$G83/'A. Revenue'!$E$30)))*'A. Revenue'!K$30, "")</f>
        <v/>
      </c>
      <c r="S83" s="14" t="str">
        <f>IFERROR((AVERAGE(($E83/'A. Revenue'!$C$30), ('B. Expenditures'!$F83/'A. Revenue'!$D$30), ('B. Expenditures'!$G83/'A. Revenue'!$E$30)))*'A. Revenue'!L$30, "")</f>
        <v/>
      </c>
      <c r="T83" s="14" t="str">
        <f>IFERROR((AVERAGE(($E83/'A. Revenue'!$C$30), ('B. Expenditures'!$F83/'A. Revenue'!$D$30), ('B. Expenditures'!$G83/'A. Revenue'!$E$30)))*'A. Revenue'!M$30, "")</f>
        <v/>
      </c>
      <c r="U83" s="14" t="str">
        <f>IFERROR((AVERAGE(($E83/'A. Revenue'!$C$30), ('B. Expenditures'!$F83/'A. Revenue'!$D$30), ('B. Expenditures'!$G83/'A. Revenue'!$E$30)))*'A. Revenue'!N$30, "")</f>
        <v/>
      </c>
      <c r="V83" s="8"/>
      <c r="W83" s="7"/>
      <c r="X83" s="7"/>
      <c r="Y83" s="7"/>
      <c r="Z83" s="7"/>
      <c r="AA83" s="7"/>
      <c r="AC83" s="40" t="s">
        <v>33</v>
      </c>
      <c r="AE83" s="14" t="str">
        <f>IF($AC83=Sheet1!$B$2,'B. Expenditures'!K83,IF('B. Expenditures'!$AC83=Sheet1!$B$4,'B. Expenditures'!W83,IF($AC83=Sheet1!$B$3,'B. Expenditures'!Q83,"")))</f>
        <v/>
      </c>
      <c r="AF83" s="14" t="str">
        <f>IF($AC83=Sheet1!$B$2,'B. Expenditures'!L83,IF('B. Expenditures'!$AC83=Sheet1!$B$4,'B. Expenditures'!X83,IF($AC83=Sheet1!$B$3,'B. Expenditures'!R83,"")))</f>
        <v/>
      </c>
      <c r="AG83" s="14" t="str">
        <f>IF($AC83=Sheet1!$B$2,'B. Expenditures'!M83,IF('B. Expenditures'!$AC83=Sheet1!$B$4,'B. Expenditures'!Y83,IF($AC83=Sheet1!$B$3,'B. Expenditures'!S83,"")))</f>
        <v/>
      </c>
      <c r="AH83" s="14" t="str">
        <f>IF($AC83=Sheet1!$B$2,'B. Expenditures'!N83,IF('B. Expenditures'!$AC83=Sheet1!$B$4,'B. Expenditures'!Z83,IF($AC83=Sheet1!$B$3,'B. Expenditures'!T83,"")))</f>
        <v/>
      </c>
      <c r="AI83" s="14" t="str">
        <f>IF($AC83=Sheet1!$B$2,'B. Expenditures'!O83,IF('B. Expenditures'!$AC83=Sheet1!$B$4,'B. Expenditures'!AA83,IF($AC83=Sheet1!$B$3,'B. Expenditures'!U83,"")))</f>
        <v/>
      </c>
    </row>
    <row r="84" spans="3:35" x14ac:dyDescent="0.35">
      <c r="C84" s="35"/>
      <c r="D84" s="35"/>
      <c r="E84" s="7"/>
      <c r="F84" s="7"/>
      <c r="G84" s="7"/>
      <c r="I84" s="24" t="str">
        <f t="shared" si="20"/>
        <v/>
      </c>
      <c r="K84" s="14" t="str">
        <f t="shared" si="30"/>
        <v/>
      </c>
      <c r="L84" s="14" t="str">
        <f t="shared" ref="L84:O84" si="86">IFERROR((1+$I84)*K84, "")</f>
        <v/>
      </c>
      <c r="M84" s="14" t="str">
        <f t="shared" si="86"/>
        <v/>
      </c>
      <c r="N84" s="14" t="str">
        <f t="shared" si="86"/>
        <v/>
      </c>
      <c r="O84" s="14" t="str">
        <f t="shared" si="86"/>
        <v/>
      </c>
      <c r="P84" s="8"/>
      <c r="Q84" s="14" t="str">
        <f>IFERROR((AVERAGE(($E84/'A. Revenue'!$C$30), ('B. Expenditures'!$F84/'A. Revenue'!$D$30), ('B. Expenditures'!$G84/'A. Revenue'!$E$30)))*'A. Revenue'!J$30, "")</f>
        <v/>
      </c>
      <c r="R84" s="14" t="str">
        <f>IFERROR((AVERAGE(($E84/'A. Revenue'!$C$30), ('B. Expenditures'!$F84/'A. Revenue'!$D$30), ('B. Expenditures'!$G84/'A. Revenue'!$E$30)))*'A. Revenue'!K$30, "")</f>
        <v/>
      </c>
      <c r="S84" s="14" t="str">
        <f>IFERROR((AVERAGE(($E84/'A. Revenue'!$C$30), ('B. Expenditures'!$F84/'A. Revenue'!$D$30), ('B. Expenditures'!$G84/'A. Revenue'!$E$30)))*'A. Revenue'!L$30, "")</f>
        <v/>
      </c>
      <c r="T84" s="14" t="str">
        <f>IFERROR((AVERAGE(($E84/'A. Revenue'!$C$30), ('B. Expenditures'!$F84/'A. Revenue'!$D$30), ('B. Expenditures'!$G84/'A. Revenue'!$E$30)))*'A. Revenue'!M$30, "")</f>
        <v/>
      </c>
      <c r="U84" s="14" t="str">
        <f>IFERROR((AVERAGE(($E84/'A. Revenue'!$C$30), ('B. Expenditures'!$F84/'A. Revenue'!$D$30), ('B. Expenditures'!$G84/'A. Revenue'!$E$30)))*'A. Revenue'!N$30, "")</f>
        <v/>
      </c>
      <c r="V84" s="8"/>
      <c r="W84" s="7"/>
      <c r="X84" s="7"/>
      <c r="Y84" s="7"/>
      <c r="Z84" s="7"/>
      <c r="AA84" s="7"/>
      <c r="AC84" s="40" t="s">
        <v>33</v>
      </c>
      <c r="AE84" s="14" t="str">
        <f>IF($AC84=Sheet1!$B$2,'B. Expenditures'!K84,IF('B. Expenditures'!$AC84=Sheet1!$B$4,'B. Expenditures'!W84,IF($AC84=Sheet1!$B$3,'B. Expenditures'!Q84,"")))</f>
        <v/>
      </c>
      <c r="AF84" s="14" t="str">
        <f>IF($AC84=Sheet1!$B$2,'B. Expenditures'!L84,IF('B. Expenditures'!$AC84=Sheet1!$B$4,'B. Expenditures'!X84,IF($AC84=Sheet1!$B$3,'B. Expenditures'!R84,"")))</f>
        <v/>
      </c>
      <c r="AG84" s="14" t="str">
        <f>IF($AC84=Sheet1!$B$2,'B. Expenditures'!M84,IF('B. Expenditures'!$AC84=Sheet1!$B$4,'B. Expenditures'!Y84,IF($AC84=Sheet1!$B$3,'B. Expenditures'!S84,"")))</f>
        <v/>
      </c>
      <c r="AH84" s="14" t="str">
        <f>IF($AC84=Sheet1!$B$2,'B. Expenditures'!N84,IF('B. Expenditures'!$AC84=Sheet1!$B$4,'B. Expenditures'!Z84,IF($AC84=Sheet1!$B$3,'B. Expenditures'!T84,"")))</f>
        <v/>
      </c>
      <c r="AI84" s="14" t="str">
        <f>IF($AC84=Sheet1!$B$2,'B. Expenditures'!O84,IF('B. Expenditures'!$AC84=Sheet1!$B$4,'B. Expenditures'!AA84,IF($AC84=Sheet1!$B$3,'B. Expenditures'!U84,"")))</f>
        <v/>
      </c>
    </row>
    <row r="85" spans="3:35" x14ac:dyDescent="0.35">
      <c r="C85" s="35"/>
      <c r="D85" s="35"/>
      <c r="E85" s="7"/>
      <c r="F85" s="7"/>
      <c r="G85" s="7"/>
      <c r="I85" s="24" t="str">
        <f t="shared" ref="I85:I148" si="87">IFERROR(RATE(2,,-E85,G85), "")</f>
        <v/>
      </c>
      <c r="K85" s="14" t="str">
        <f t="shared" si="30"/>
        <v/>
      </c>
      <c r="L85" s="14" t="str">
        <f t="shared" ref="L85:O85" si="88">IFERROR((1+$I85)*K85, "")</f>
        <v/>
      </c>
      <c r="M85" s="14" t="str">
        <f t="shared" si="88"/>
        <v/>
      </c>
      <c r="N85" s="14" t="str">
        <f t="shared" si="88"/>
        <v/>
      </c>
      <c r="O85" s="14" t="str">
        <f t="shared" si="88"/>
        <v/>
      </c>
      <c r="P85" s="8"/>
      <c r="Q85" s="14" t="str">
        <f>IFERROR((AVERAGE(($E85/'A. Revenue'!$C$30), ('B. Expenditures'!$F85/'A. Revenue'!$D$30), ('B. Expenditures'!$G85/'A. Revenue'!$E$30)))*'A. Revenue'!J$30, "")</f>
        <v/>
      </c>
      <c r="R85" s="14" t="str">
        <f>IFERROR((AVERAGE(($E85/'A. Revenue'!$C$30), ('B. Expenditures'!$F85/'A. Revenue'!$D$30), ('B. Expenditures'!$G85/'A. Revenue'!$E$30)))*'A. Revenue'!K$30, "")</f>
        <v/>
      </c>
      <c r="S85" s="14" t="str">
        <f>IFERROR((AVERAGE(($E85/'A. Revenue'!$C$30), ('B. Expenditures'!$F85/'A. Revenue'!$D$30), ('B. Expenditures'!$G85/'A. Revenue'!$E$30)))*'A. Revenue'!L$30, "")</f>
        <v/>
      </c>
      <c r="T85" s="14" t="str">
        <f>IFERROR((AVERAGE(($E85/'A. Revenue'!$C$30), ('B. Expenditures'!$F85/'A. Revenue'!$D$30), ('B. Expenditures'!$G85/'A. Revenue'!$E$30)))*'A. Revenue'!M$30, "")</f>
        <v/>
      </c>
      <c r="U85" s="14" t="str">
        <f>IFERROR((AVERAGE(($E85/'A. Revenue'!$C$30), ('B. Expenditures'!$F85/'A. Revenue'!$D$30), ('B. Expenditures'!$G85/'A. Revenue'!$E$30)))*'A. Revenue'!N$30, "")</f>
        <v/>
      </c>
      <c r="V85" s="8"/>
      <c r="W85" s="7"/>
      <c r="X85" s="7"/>
      <c r="Y85" s="7"/>
      <c r="Z85" s="7"/>
      <c r="AA85" s="7"/>
      <c r="AC85" s="40" t="s">
        <v>33</v>
      </c>
      <c r="AE85" s="14" t="str">
        <f>IF($AC85=Sheet1!$B$2,'B. Expenditures'!K85,IF('B. Expenditures'!$AC85=Sheet1!$B$4,'B. Expenditures'!W85,IF($AC85=Sheet1!$B$3,'B. Expenditures'!Q85,"")))</f>
        <v/>
      </c>
      <c r="AF85" s="14" t="str">
        <f>IF($AC85=Sheet1!$B$2,'B. Expenditures'!L85,IF('B. Expenditures'!$AC85=Sheet1!$B$4,'B. Expenditures'!X85,IF($AC85=Sheet1!$B$3,'B. Expenditures'!R85,"")))</f>
        <v/>
      </c>
      <c r="AG85" s="14" t="str">
        <f>IF($AC85=Sheet1!$B$2,'B. Expenditures'!M85,IF('B. Expenditures'!$AC85=Sheet1!$B$4,'B. Expenditures'!Y85,IF($AC85=Sheet1!$B$3,'B. Expenditures'!S85,"")))</f>
        <v/>
      </c>
      <c r="AH85" s="14" t="str">
        <f>IF($AC85=Sheet1!$B$2,'B. Expenditures'!N85,IF('B. Expenditures'!$AC85=Sheet1!$B$4,'B. Expenditures'!Z85,IF($AC85=Sheet1!$B$3,'B. Expenditures'!T85,"")))</f>
        <v/>
      </c>
      <c r="AI85" s="14" t="str">
        <f>IF($AC85=Sheet1!$B$2,'B. Expenditures'!O85,IF('B. Expenditures'!$AC85=Sheet1!$B$4,'B. Expenditures'!AA85,IF($AC85=Sheet1!$B$3,'B. Expenditures'!U85,"")))</f>
        <v/>
      </c>
    </row>
    <row r="86" spans="3:35" x14ac:dyDescent="0.35">
      <c r="C86" s="35"/>
      <c r="D86" s="35"/>
      <c r="E86" s="7"/>
      <c r="F86" s="7"/>
      <c r="G86" s="7"/>
      <c r="I86" s="24" t="str">
        <f t="shared" si="87"/>
        <v/>
      </c>
      <c r="K86" s="14" t="str">
        <f t="shared" si="30"/>
        <v/>
      </c>
      <c r="L86" s="14" t="str">
        <f t="shared" ref="L86:O86" si="89">IFERROR((1+$I86)*K86, "")</f>
        <v/>
      </c>
      <c r="M86" s="14" t="str">
        <f t="shared" si="89"/>
        <v/>
      </c>
      <c r="N86" s="14" t="str">
        <f t="shared" si="89"/>
        <v/>
      </c>
      <c r="O86" s="14" t="str">
        <f t="shared" si="89"/>
        <v/>
      </c>
      <c r="P86" s="8"/>
      <c r="Q86" s="14" t="str">
        <f>IFERROR((AVERAGE(($E86/'A. Revenue'!$C$30), ('B. Expenditures'!$F86/'A. Revenue'!$D$30), ('B. Expenditures'!$G86/'A. Revenue'!$E$30)))*'A. Revenue'!J$30, "")</f>
        <v/>
      </c>
      <c r="R86" s="14" t="str">
        <f>IFERROR((AVERAGE(($E86/'A. Revenue'!$C$30), ('B. Expenditures'!$F86/'A. Revenue'!$D$30), ('B. Expenditures'!$G86/'A. Revenue'!$E$30)))*'A. Revenue'!K$30, "")</f>
        <v/>
      </c>
      <c r="S86" s="14" t="str">
        <f>IFERROR((AVERAGE(($E86/'A. Revenue'!$C$30), ('B. Expenditures'!$F86/'A. Revenue'!$D$30), ('B. Expenditures'!$G86/'A. Revenue'!$E$30)))*'A. Revenue'!L$30, "")</f>
        <v/>
      </c>
      <c r="T86" s="14" t="str">
        <f>IFERROR((AVERAGE(($E86/'A. Revenue'!$C$30), ('B. Expenditures'!$F86/'A. Revenue'!$D$30), ('B. Expenditures'!$G86/'A. Revenue'!$E$30)))*'A. Revenue'!M$30, "")</f>
        <v/>
      </c>
      <c r="U86" s="14" t="str">
        <f>IFERROR((AVERAGE(($E86/'A. Revenue'!$C$30), ('B. Expenditures'!$F86/'A. Revenue'!$D$30), ('B. Expenditures'!$G86/'A. Revenue'!$E$30)))*'A. Revenue'!N$30, "")</f>
        <v/>
      </c>
      <c r="V86" s="8"/>
      <c r="W86" s="7"/>
      <c r="X86" s="7"/>
      <c r="Y86" s="7"/>
      <c r="Z86" s="7"/>
      <c r="AA86" s="7"/>
      <c r="AC86" s="40" t="s">
        <v>33</v>
      </c>
      <c r="AE86" s="14" t="str">
        <f>IF($AC86=Sheet1!$B$2,'B. Expenditures'!K86,IF('B. Expenditures'!$AC86=Sheet1!$B$4,'B. Expenditures'!W86,IF($AC86=Sheet1!$B$3,'B. Expenditures'!Q86,"")))</f>
        <v/>
      </c>
      <c r="AF86" s="14" t="str">
        <f>IF($AC86=Sheet1!$B$2,'B. Expenditures'!L86,IF('B. Expenditures'!$AC86=Sheet1!$B$4,'B. Expenditures'!X86,IF($AC86=Sheet1!$B$3,'B. Expenditures'!R86,"")))</f>
        <v/>
      </c>
      <c r="AG86" s="14" t="str">
        <f>IF($AC86=Sheet1!$B$2,'B. Expenditures'!M86,IF('B. Expenditures'!$AC86=Sheet1!$B$4,'B. Expenditures'!Y86,IF($AC86=Sheet1!$B$3,'B. Expenditures'!S86,"")))</f>
        <v/>
      </c>
      <c r="AH86" s="14" t="str">
        <f>IF($AC86=Sheet1!$B$2,'B. Expenditures'!N86,IF('B. Expenditures'!$AC86=Sheet1!$B$4,'B. Expenditures'!Z86,IF($AC86=Sheet1!$B$3,'B. Expenditures'!T86,"")))</f>
        <v/>
      </c>
      <c r="AI86" s="14" t="str">
        <f>IF($AC86=Sheet1!$B$2,'B. Expenditures'!O86,IF('B. Expenditures'!$AC86=Sheet1!$B$4,'B. Expenditures'!AA86,IF($AC86=Sheet1!$B$3,'B. Expenditures'!U86,"")))</f>
        <v/>
      </c>
    </row>
    <row r="87" spans="3:35" x14ac:dyDescent="0.35">
      <c r="C87" s="35"/>
      <c r="D87" s="35"/>
      <c r="E87" s="7"/>
      <c r="F87" s="7"/>
      <c r="G87" s="7"/>
      <c r="I87" s="24" t="str">
        <f t="shared" si="87"/>
        <v/>
      </c>
      <c r="K87" s="14" t="str">
        <f t="shared" si="30"/>
        <v/>
      </c>
      <c r="L87" s="14" t="str">
        <f t="shared" ref="L87:O87" si="90">IFERROR((1+$I87)*K87, "")</f>
        <v/>
      </c>
      <c r="M87" s="14" t="str">
        <f t="shared" si="90"/>
        <v/>
      </c>
      <c r="N87" s="14" t="str">
        <f t="shared" si="90"/>
        <v/>
      </c>
      <c r="O87" s="14" t="str">
        <f t="shared" si="90"/>
        <v/>
      </c>
      <c r="P87" s="8"/>
      <c r="Q87" s="14" t="str">
        <f>IFERROR((AVERAGE(($E87/'A. Revenue'!$C$30), ('B. Expenditures'!$F87/'A. Revenue'!$D$30), ('B. Expenditures'!$G87/'A. Revenue'!$E$30)))*'A. Revenue'!J$30, "")</f>
        <v/>
      </c>
      <c r="R87" s="14" t="str">
        <f>IFERROR((AVERAGE(($E87/'A. Revenue'!$C$30), ('B. Expenditures'!$F87/'A. Revenue'!$D$30), ('B. Expenditures'!$G87/'A. Revenue'!$E$30)))*'A. Revenue'!K$30, "")</f>
        <v/>
      </c>
      <c r="S87" s="14" t="str">
        <f>IFERROR((AVERAGE(($E87/'A. Revenue'!$C$30), ('B. Expenditures'!$F87/'A. Revenue'!$D$30), ('B. Expenditures'!$G87/'A. Revenue'!$E$30)))*'A. Revenue'!L$30, "")</f>
        <v/>
      </c>
      <c r="T87" s="14" t="str">
        <f>IFERROR((AVERAGE(($E87/'A. Revenue'!$C$30), ('B. Expenditures'!$F87/'A. Revenue'!$D$30), ('B. Expenditures'!$G87/'A. Revenue'!$E$30)))*'A. Revenue'!M$30, "")</f>
        <v/>
      </c>
      <c r="U87" s="14" t="str">
        <f>IFERROR((AVERAGE(($E87/'A. Revenue'!$C$30), ('B. Expenditures'!$F87/'A. Revenue'!$D$30), ('B. Expenditures'!$G87/'A. Revenue'!$E$30)))*'A. Revenue'!N$30, "")</f>
        <v/>
      </c>
      <c r="V87" s="8"/>
      <c r="W87" s="7"/>
      <c r="X87" s="7"/>
      <c r="Y87" s="7"/>
      <c r="Z87" s="7"/>
      <c r="AA87" s="7"/>
      <c r="AC87" s="40" t="s">
        <v>33</v>
      </c>
      <c r="AE87" s="14" t="str">
        <f>IF($AC87=Sheet1!$B$2,'B. Expenditures'!K87,IF('B. Expenditures'!$AC87=Sheet1!$B$4,'B. Expenditures'!W87,IF($AC87=Sheet1!$B$3,'B. Expenditures'!Q87,"")))</f>
        <v/>
      </c>
      <c r="AF87" s="14" t="str">
        <f>IF($AC87=Sheet1!$B$2,'B. Expenditures'!L87,IF('B. Expenditures'!$AC87=Sheet1!$B$4,'B. Expenditures'!X87,IF($AC87=Sheet1!$B$3,'B. Expenditures'!R87,"")))</f>
        <v/>
      </c>
      <c r="AG87" s="14" t="str">
        <f>IF($AC87=Sheet1!$B$2,'B. Expenditures'!M87,IF('B. Expenditures'!$AC87=Sheet1!$B$4,'B. Expenditures'!Y87,IF($AC87=Sheet1!$B$3,'B. Expenditures'!S87,"")))</f>
        <v/>
      </c>
      <c r="AH87" s="14" t="str">
        <f>IF($AC87=Sheet1!$B$2,'B. Expenditures'!N87,IF('B. Expenditures'!$AC87=Sheet1!$B$4,'B. Expenditures'!Z87,IF($AC87=Sheet1!$B$3,'B. Expenditures'!T87,"")))</f>
        <v/>
      </c>
      <c r="AI87" s="14" t="str">
        <f>IF($AC87=Sheet1!$B$2,'B. Expenditures'!O87,IF('B. Expenditures'!$AC87=Sheet1!$B$4,'B. Expenditures'!AA87,IF($AC87=Sheet1!$B$3,'B. Expenditures'!U87,"")))</f>
        <v/>
      </c>
    </row>
    <row r="88" spans="3:35" x14ac:dyDescent="0.35">
      <c r="C88" s="35"/>
      <c r="D88" s="35"/>
      <c r="E88" s="7"/>
      <c r="F88" s="7"/>
      <c r="G88" s="7"/>
      <c r="I88" s="24" t="str">
        <f t="shared" si="87"/>
        <v/>
      </c>
      <c r="K88" s="14" t="str">
        <f t="shared" si="30"/>
        <v/>
      </c>
      <c r="L88" s="14" t="str">
        <f t="shared" ref="L88:O88" si="91">IFERROR((1+$I88)*K88, "")</f>
        <v/>
      </c>
      <c r="M88" s="14" t="str">
        <f t="shared" si="91"/>
        <v/>
      </c>
      <c r="N88" s="14" t="str">
        <f t="shared" si="91"/>
        <v/>
      </c>
      <c r="O88" s="14" t="str">
        <f t="shared" si="91"/>
        <v/>
      </c>
      <c r="P88" s="8"/>
      <c r="Q88" s="14" t="str">
        <f>IFERROR((AVERAGE(($E88/'A. Revenue'!$C$30), ('B. Expenditures'!$F88/'A. Revenue'!$D$30), ('B. Expenditures'!$G88/'A. Revenue'!$E$30)))*'A. Revenue'!J$30, "")</f>
        <v/>
      </c>
      <c r="R88" s="14" t="str">
        <f>IFERROR((AVERAGE(($E88/'A. Revenue'!$C$30), ('B. Expenditures'!$F88/'A. Revenue'!$D$30), ('B. Expenditures'!$G88/'A. Revenue'!$E$30)))*'A. Revenue'!K$30, "")</f>
        <v/>
      </c>
      <c r="S88" s="14" t="str">
        <f>IFERROR((AVERAGE(($E88/'A. Revenue'!$C$30), ('B. Expenditures'!$F88/'A. Revenue'!$D$30), ('B. Expenditures'!$G88/'A. Revenue'!$E$30)))*'A. Revenue'!L$30, "")</f>
        <v/>
      </c>
      <c r="T88" s="14" t="str">
        <f>IFERROR((AVERAGE(($E88/'A. Revenue'!$C$30), ('B. Expenditures'!$F88/'A. Revenue'!$D$30), ('B. Expenditures'!$G88/'A. Revenue'!$E$30)))*'A. Revenue'!M$30, "")</f>
        <v/>
      </c>
      <c r="U88" s="14" t="str">
        <f>IFERROR((AVERAGE(($E88/'A. Revenue'!$C$30), ('B. Expenditures'!$F88/'A. Revenue'!$D$30), ('B. Expenditures'!$G88/'A. Revenue'!$E$30)))*'A. Revenue'!N$30, "")</f>
        <v/>
      </c>
      <c r="V88" s="8"/>
      <c r="W88" s="7"/>
      <c r="X88" s="7"/>
      <c r="Y88" s="7"/>
      <c r="Z88" s="7"/>
      <c r="AA88" s="7"/>
      <c r="AC88" s="40" t="s">
        <v>33</v>
      </c>
      <c r="AE88" s="14" t="str">
        <f>IF($AC88=Sheet1!$B$2,'B. Expenditures'!K88,IF('B. Expenditures'!$AC88=Sheet1!$B$4,'B. Expenditures'!W88,IF($AC88=Sheet1!$B$3,'B. Expenditures'!Q88,"")))</f>
        <v/>
      </c>
      <c r="AF88" s="14" t="str">
        <f>IF($AC88=Sheet1!$B$2,'B. Expenditures'!L88,IF('B. Expenditures'!$AC88=Sheet1!$B$4,'B. Expenditures'!X88,IF($AC88=Sheet1!$B$3,'B. Expenditures'!R88,"")))</f>
        <v/>
      </c>
      <c r="AG88" s="14" t="str">
        <f>IF($AC88=Sheet1!$B$2,'B. Expenditures'!M88,IF('B. Expenditures'!$AC88=Sheet1!$B$4,'B. Expenditures'!Y88,IF($AC88=Sheet1!$B$3,'B. Expenditures'!S88,"")))</f>
        <v/>
      </c>
      <c r="AH88" s="14" t="str">
        <f>IF($AC88=Sheet1!$B$2,'B. Expenditures'!N88,IF('B. Expenditures'!$AC88=Sheet1!$B$4,'B. Expenditures'!Z88,IF($AC88=Sheet1!$B$3,'B. Expenditures'!T88,"")))</f>
        <v/>
      </c>
      <c r="AI88" s="14" t="str">
        <f>IF($AC88=Sheet1!$B$2,'B. Expenditures'!O88,IF('B. Expenditures'!$AC88=Sheet1!$B$4,'B. Expenditures'!AA88,IF($AC88=Sheet1!$B$3,'B. Expenditures'!U88,"")))</f>
        <v/>
      </c>
    </row>
    <row r="89" spans="3:35" x14ac:dyDescent="0.35">
      <c r="C89" s="35"/>
      <c r="D89" s="35"/>
      <c r="E89" s="7"/>
      <c r="F89" s="7"/>
      <c r="G89" s="7"/>
      <c r="I89" s="24" t="str">
        <f t="shared" si="87"/>
        <v/>
      </c>
      <c r="K89" s="14" t="str">
        <f t="shared" si="30"/>
        <v/>
      </c>
      <c r="L89" s="14" t="str">
        <f t="shared" ref="L89:O89" si="92">IFERROR((1+$I89)*K89, "")</f>
        <v/>
      </c>
      <c r="M89" s="14" t="str">
        <f t="shared" si="92"/>
        <v/>
      </c>
      <c r="N89" s="14" t="str">
        <f t="shared" si="92"/>
        <v/>
      </c>
      <c r="O89" s="14" t="str">
        <f t="shared" si="92"/>
        <v/>
      </c>
      <c r="P89" s="8"/>
      <c r="Q89" s="14" t="str">
        <f>IFERROR((AVERAGE(($E89/'A. Revenue'!$C$30), ('B. Expenditures'!$F89/'A. Revenue'!$D$30), ('B. Expenditures'!$G89/'A. Revenue'!$E$30)))*'A. Revenue'!J$30, "")</f>
        <v/>
      </c>
      <c r="R89" s="14" t="str">
        <f>IFERROR((AVERAGE(($E89/'A. Revenue'!$C$30), ('B. Expenditures'!$F89/'A. Revenue'!$D$30), ('B. Expenditures'!$G89/'A. Revenue'!$E$30)))*'A. Revenue'!K$30, "")</f>
        <v/>
      </c>
      <c r="S89" s="14" t="str">
        <f>IFERROR((AVERAGE(($E89/'A. Revenue'!$C$30), ('B. Expenditures'!$F89/'A. Revenue'!$D$30), ('B. Expenditures'!$G89/'A. Revenue'!$E$30)))*'A. Revenue'!L$30, "")</f>
        <v/>
      </c>
      <c r="T89" s="14" t="str">
        <f>IFERROR((AVERAGE(($E89/'A. Revenue'!$C$30), ('B. Expenditures'!$F89/'A. Revenue'!$D$30), ('B. Expenditures'!$G89/'A. Revenue'!$E$30)))*'A. Revenue'!M$30, "")</f>
        <v/>
      </c>
      <c r="U89" s="14" t="str">
        <f>IFERROR((AVERAGE(($E89/'A. Revenue'!$C$30), ('B. Expenditures'!$F89/'A. Revenue'!$D$30), ('B. Expenditures'!$G89/'A. Revenue'!$E$30)))*'A. Revenue'!N$30, "")</f>
        <v/>
      </c>
      <c r="V89" s="8"/>
      <c r="W89" s="7"/>
      <c r="X89" s="7"/>
      <c r="Y89" s="7"/>
      <c r="Z89" s="7"/>
      <c r="AA89" s="7"/>
      <c r="AC89" s="40" t="s">
        <v>33</v>
      </c>
      <c r="AE89" s="14" t="str">
        <f>IF($AC89=Sheet1!$B$2,'B. Expenditures'!K89,IF('B. Expenditures'!$AC89=Sheet1!$B$4,'B. Expenditures'!W89,IF($AC89=Sheet1!$B$3,'B. Expenditures'!Q89,"")))</f>
        <v/>
      </c>
      <c r="AF89" s="14" t="str">
        <f>IF($AC89=Sheet1!$B$2,'B. Expenditures'!L89,IF('B. Expenditures'!$AC89=Sheet1!$B$4,'B. Expenditures'!X89,IF($AC89=Sheet1!$B$3,'B. Expenditures'!R89,"")))</f>
        <v/>
      </c>
      <c r="AG89" s="14" t="str">
        <f>IF($AC89=Sheet1!$B$2,'B. Expenditures'!M89,IF('B. Expenditures'!$AC89=Sheet1!$B$4,'B. Expenditures'!Y89,IF($AC89=Sheet1!$B$3,'B. Expenditures'!S89,"")))</f>
        <v/>
      </c>
      <c r="AH89" s="14" t="str">
        <f>IF($AC89=Sheet1!$B$2,'B. Expenditures'!N89,IF('B. Expenditures'!$AC89=Sheet1!$B$4,'B. Expenditures'!Z89,IF($AC89=Sheet1!$B$3,'B. Expenditures'!T89,"")))</f>
        <v/>
      </c>
      <c r="AI89" s="14" t="str">
        <f>IF($AC89=Sheet1!$B$2,'B. Expenditures'!O89,IF('B. Expenditures'!$AC89=Sheet1!$B$4,'B. Expenditures'!AA89,IF($AC89=Sheet1!$B$3,'B. Expenditures'!U89,"")))</f>
        <v/>
      </c>
    </row>
    <row r="90" spans="3:35" x14ac:dyDescent="0.35">
      <c r="C90" s="35"/>
      <c r="D90" s="35"/>
      <c r="E90" s="7"/>
      <c r="F90" s="7"/>
      <c r="G90" s="7"/>
      <c r="I90" s="24" t="str">
        <f t="shared" si="87"/>
        <v/>
      </c>
      <c r="K90" s="14" t="str">
        <f t="shared" si="30"/>
        <v/>
      </c>
      <c r="L90" s="14" t="str">
        <f t="shared" ref="L90:O90" si="93">IFERROR((1+$I90)*K90, "")</f>
        <v/>
      </c>
      <c r="M90" s="14" t="str">
        <f t="shared" si="93"/>
        <v/>
      </c>
      <c r="N90" s="14" t="str">
        <f t="shared" si="93"/>
        <v/>
      </c>
      <c r="O90" s="14" t="str">
        <f t="shared" si="93"/>
        <v/>
      </c>
      <c r="P90" s="8"/>
      <c r="Q90" s="14" t="str">
        <f>IFERROR((AVERAGE(($E90/'A. Revenue'!$C$30), ('B. Expenditures'!$F90/'A. Revenue'!$D$30), ('B. Expenditures'!$G90/'A. Revenue'!$E$30)))*'A. Revenue'!J$30, "")</f>
        <v/>
      </c>
      <c r="R90" s="14" t="str">
        <f>IFERROR((AVERAGE(($E90/'A. Revenue'!$C$30), ('B. Expenditures'!$F90/'A. Revenue'!$D$30), ('B. Expenditures'!$G90/'A. Revenue'!$E$30)))*'A. Revenue'!K$30, "")</f>
        <v/>
      </c>
      <c r="S90" s="14" t="str">
        <f>IFERROR((AVERAGE(($E90/'A. Revenue'!$C$30), ('B. Expenditures'!$F90/'A. Revenue'!$D$30), ('B. Expenditures'!$G90/'A. Revenue'!$E$30)))*'A. Revenue'!L$30, "")</f>
        <v/>
      </c>
      <c r="T90" s="14" t="str">
        <f>IFERROR((AVERAGE(($E90/'A. Revenue'!$C$30), ('B. Expenditures'!$F90/'A. Revenue'!$D$30), ('B. Expenditures'!$G90/'A. Revenue'!$E$30)))*'A. Revenue'!M$30, "")</f>
        <v/>
      </c>
      <c r="U90" s="14" t="str">
        <f>IFERROR((AVERAGE(($E90/'A. Revenue'!$C$30), ('B. Expenditures'!$F90/'A. Revenue'!$D$30), ('B. Expenditures'!$G90/'A. Revenue'!$E$30)))*'A. Revenue'!N$30, "")</f>
        <v/>
      </c>
      <c r="V90" s="8"/>
      <c r="W90" s="7"/>
      <c r="X90" s="7"/>
      <c r="Y90" s="7"/>
      <c r="Z90" s="7"/>
      <c r="AA90" s="7"/>
      <c r="AC90" s="40" t="s">
        <v>33</v>
      </c>
      <c r="AE90" s="14" t="str">
        <f>IF($AC90=Sheet1!$B$2,'B. Expenditures'!K90,IF('B. Expenditures'!$AC90=Sheet1!$B$4,'B. Expenditures'!W90,IF($AC90=Sheet1!$B$3,'B. Expenditures'!Q90,"")))</f>
        <v/>
      </c>
      <c r="AF90" s="14" t="str">
        <f>IF($AC90=Sheet1!$B$2,'B. Expenditures'!L90,IF('B. Expenditures'!$AC90=Sheet1!$B$4,'B. Expenditures'!X90,IF($AC90=Sheet1!$B$3,'B. Expenditures'!R90,"")))</f>
        <v/>
      </c>
      <c r="AG90" s="14" t="str">
        <f>IF($AC90=Sheet1!$B$2,'B. Expenditures'!M90,IF('B. Expenditures'!$AC90=Sheet1!$B$4,'B. Expenditures'!Y90,IF($AC90=Sheet1!$B$3,'B. Expenditures'!S90,"")))</f>
        <v/>
      </c>
      <c r="AH90" s="14" t="str">
        <f>IF($AC90=Sheet1!$B$2,'B. Expenditures'!N90,IF('B. Expenditures'!$AC90=Sheet1!$B$4,'B. Expenditures'!Z90,IF($AC90=Sheet1!$B$3,'B. Expenditures'!T90,"")))</f>
        <v/>
      </c>
      <c r="AI90" s="14" t="str">
        <f>IF($AC90=Sheet1!$B$2,'B. Expenditures'!O90,IF('B. Expenditures'!$AC90=Sheet1!$B$4,'B. Expenditures'!AA90,IF($AC90=Sheet1!$B$3,'B. Expenditures'!U90,"")))</f>
        <v/>
      </c>
    </row>
    <row r="91" spans="3:35" x14ac:dyDescent="0.35">
      <c r="C91" s="35"/>
      <c r="D91" s="35"/>
      <c r="E91" s="7"/>
      <c r="F91" s="7"/>
      <c r="G91" s="7"/>
      <c r="I91" s="24" t="str">
        <f t="shared" si="87"/>
        <v/>
      </c>
      <c r="K91" s="14" t="str">
        <f t="shared" si="30"/>
        <v/>
      </c>
      <c r="L91" s="14" t="str">
        <f t="shared" ref="L91:O91" si="94">IFERROR((1+$I91)*K91, "")</f>
        <v/>
      </c>
      <c r="M91" s="14" t="str">
        <f t="shared" si="94"/>
        <v/>
      </c>
      <c r="N91" s="14" t="str">
        <f t="shared" si="94"/>
        <v/>
      </c>
      <c r="O91" s="14" t="str">
        <f t="shared" si="94"/>
        <v/>
      </c>
      <c r="P91" s="8"/>
      <c r="Q91" s="14" t="str">
        <f>IFERROR((AVERAGE(($E91/'A. Revenue'!$C$30), ('B. Expenditures'!$F91/'A. Revenue'!$D$30), ('B. Expenditures'!$G91/'A. Revenue'!$E$30)))*'A. Revenue'!J$30, "")</f>
        <v/>
      </c>
      <c r="R91" s="14" t="str">
        <f>IFERROR((AVERAGE(($E91/'A. Revenue'!$C$30), ('B. Expenditures'!$F91/'A. Revenue'!$D$30), ('B. Expenditures'!$G91/'A. Revenue'!$E$30)))*'A. Revenue'!K$30, "")</f>
        <v/>
      </c>
      <c r="S91" s="14" t="str">
        <f>IFERROR((AVERAGE(($E91/'A. Revenue'!$C$30), ('B. Expenditures'!$F91/'A. Revenue'!$D$30), ('B. Expenditures'!$G91/'A. Revenue'!$E$30)))*'A. Revenue'!L$30, "")</f>
        <v/>
      </c>
      <c r="T91" s="14" t="str">
        <f>IFERROR((AVERAGE(($E91/'A. Revenue'!$C$30), ('B. Expenditures'!$F91/'A. Revenue'!$D$30), ('B. Expenditures'!$G91/'A. Revenue'!$E$30)))*'A. Revenue'!M$30, "")</f>
        <v/>
      </c>
      <c r="U91" s="14" t="str">
        <f>IFERROR((AVERAGE(($E91/'A. Revenue'!$C$30), ('B. Expenditures'!$F91/'A. Revenue'!$D$30), ('B. Expenditures'!$G91/'A. Revenue'!$E$30)))*'A. Revenue'!N$30, "")</f>
        <v/>
      </c>
      <c r="V91" s="8"/>
      <c r="W91" s="7"/>
      <c r="X91" s="7"/>
      <c r="Y91" s="7"/>
      <c r="Z91" s="7"/>
      <c r="AA91" s="7"/>
      <c r="AC91" s="40" t="s">
        <v>33</v>
      </c>
      <c r="AE91" s="14" t="str">
        <f>IF($AC91=Sheet1!$B$2,'B. Expenditures'!K91,IF('B. Expenditures'!$AC91=Sheet1!$B$4,'B. Expenditures'!W91,IF($AC91=Sheet1!$B$3,'B. Expenditures'!Q91,"")))</f>
        <v/>
      </c>
      <c r="AF91" s="14" t="str">
        <f>IF($AC91=Sheet1!$B$2,'B. Expenditures'!L91,IF('B. Expenditures'!$AC91=Sheet1!$B$4,'B. Expenditures'!X91,IF($AC91=Sheet1!$B$3,'B. Expenditures'!R91,"")))</f>
        <v/>
      </c>
      <c r="AG91" s="14" t="str">
        <f>IF($AC91=Sheet1!$B$2,'B. Expenditures'!M91,IF('B. Expenditures'!$AC91=Sheet1!$B$4,'B. Expenditures'!Y91,IF($AC91=Sheet1!$B$3,'B. Expenditures'!S91,"")))</f>
        <v/>
      </c>
      <c r="AH91" s="14" t="str">
        <f>IF($AC91=Sheet1!$B$2,'B. Expenditures'!N91,IF('B. Expenditures'!$AC91=Sheet1!$B$4,'B. Expenditures'!Z91,IF($AC91=Sheet1!$B$3,'B. Expenditures'!T91,"")))</f>
        <v/>
      </c>
      <c r="AI91" s="14" t="str">
        <f>IF($AC91=Sheet1!$B$2,'B. Expenditures'!O91,IF('B. Expenditures'!$AC91=Sheet1!$B$4,'B. Expenditures'!AA91,IF($AC91=Sheet1!$B$3,'B. Expenditures'!U91,"")))</f>
        <v/>
      </c>
    </row>
    <row r="92" spans="3:35" x14ac:dyDescent="0.35">
      <c r="C92" s="35"/>
      <c r="D92" s="35"/>
      <c r="E92" s="7"/>
      <c r="F92" s="7"/>
      <c r="G92" s="7"/>
      <c r="I92" s="24" t="str">
        <f t="shared" si="87"/>
        <v/>
      </c>
      <c r="K92" s="14" t="str">
        <f t="shared" si="30"/>
        <v/>
      </c>
      <c r="L92" s="14" t="str">
        <f t="shared" ref="L92:O92" si="95">IFERROR((1+$I92)*K92, "")</f>
        <v/>
      </c>
      <c r="M92" s="14" t="str">
        <f t="shared" si="95"/>
        <v/>
      </c>
      <c r="N92" s="14" t="str">
        <f t="shared" si="95"/>
        <v/>
      </c>
      <c r="O92" s="14" t="str">
        <f t="shared" si="95"/>
        <v/>
      </c>
      <c r="P92" s="8"/>
      <c r="Q92" s="14" t="str">
        <f>IFERROR((AVERAGE(($E92/'A. Revenue'!$C$30), ('B. Expenditures'!$F92/'A. Revenue'!$D$30), ('B. Expenditures'!$G92/'A. Revenue'!$E$30)))*'A. Revenue'!J$30, "")</f>
        <v/>
      </c>
      <c r="R92" s="14" t="str">
        <f>IFERROR((AVERAGE(($E92/'A. Revenue'!$C$30), ('B. Expenditures'!$F92/'A. Revenue'!$D$30), ('B. Expenditures'!$G92/'A. Revenue'!$E$30)))*'A. Revenue'!K$30, "")</f>
        <v/>
      </c>
      <c r="S92" s="14" t="str">
        <f>IFERROR((AVERAGE(($E92/'A. Revenue'!$C$30), ('B. Expenditures'!$F92/'A. Revenue'!$D$30), ('B. Expenditures'!$G92/'A. Revenue'!$E$30)))*'A. Revenue'!L$30, "")</f>
        <v/>
      </c>
      <c r="T92" s="14" t="str">
        <f>IFERROR((AVERAGE(($E92/'A. Revenue'!$C$30), ('B. Expenditures'!$F92/'A. Revenue'!$D$30), ('B. Expenditures'!$G92/'A. Revenue'!$E$30)))*'A. Revenue'!M$30, "")</f>
        <v/>
      </c>
      <c r="U92" s="14" t="str">
        <f>IFERROR((AVERAGE(($E92/'A. Revenue'!$C$30), ('B. Expenditures'!$F92/'A. Revenue'!$D$30), ('B. Expenditures'!$G92/'A. Revenue'!$E$30)))*'A. Revenue'!N$30, "")</f>
        <v/>
      </c>
      <c r="V92" s="8"/>
      <c r="W92" s="7"/>
      <c r="X92" s="7"/>
      <c r="Y92" s="7"/>
      <c r="Z92" s="7"/>
      <c r="AA92" s="7"/>
      <c r="AC92" s="40" t="s">
        <v>33</v>
      </c>
      <c r="AE92" s="14" t="str">
        <f>IF($AC92=Sheet1!$B$2,'B. Expenditures'!K92,IF('B. Expenditures'!$AC92=Sheet1!$B$4,'B. Expenditures'!W92,IF($AC92=Sheet1!$B$3,'B. Expenditures'!Q92,"")))</f>
        <v/>
      </c>
      <c r="AF92" s="14" t="str">
        <f>IF($AC92=Sheet1!$B$2,'B. Expenditures'!L92,IF('B. Expenditures'!$AC92=Sheet1!$B$4,'B. Expenditures'!X92,IF($AC92=Sheet1!$B$3,'B. Expenditures'!R92,"")))</f>
        <v/>
      </c>
      <c r="AG92" s="14" t="str">
        <f>IF($AC92=Sheet1!$B$2,'B. Expenditures'!M92,IF('B. Expenditures'!$AC92=Sheet1!$B$4,'B. Expenditures'!Y92,IF($AC92=Sheet1!$B$3,'B. Expenditures'!S92,"")))</f>
        <v/>
      </c>
      <c r="AH92" s="14" t="str">
        <f>IF($AC92=Sheet1!$B$2,'B. Expenditures'!N92,IF('B. Expenditures'!$AC92=Sheet1!$B$4,'B. Expenditures'!Z92,IF($AC92=Sheet1!$B$3,'B. Expenditures'!T92,"")))</f>
        <v/>
      </c>
      <c r="AI92" s="14" t="str">
        <f>IF($AC92=Sheet1!$B$2,'B. Expenditures'!O92,IF('B. Expenditures'!$AC92=Sheet1!$B$4,'B. Expenditures'!AA92,IF($AC92=Sheet1!$B$3,'B. Expenditures'!U92,"")))</f>
        <v/>
      </c>
    </row>
    <row r="93" spans="3:35" x14ac:dyDescent="0.35">
      <c r="C93" s="35"/>
      <c r="D93" s="35"/>
      <c r="E93" s="7"/>
      <c r="F93" s="7"/>
      <c r="G93" s="7"/>
      <c r="I93" s="24" t="str">
        <f t="shared" si="87"/>
        <v/>
      </c>
      <c r="K93" s="14" t="str">
        <f t="shared" ref="K93:K156" si="96">IFERROR((1+$I93)*G93, "")</f>
        <v/>
      </c>
      <c r="L93" s="14" t="str">
        <f t="shared" ref="L93:O93" si="97">IFERROR((1+$I93)*K93, "")</f>
        <v/>
      </c>
      <c r="M93" s="14" t="str">
        <f t="shared" si="97"/>
        <v/>
      </c>
      <c r="N93" s="14" t="str">
        <f t="shared" si="97"/>
        <v/>
      </c>
      <c r="O93" s="14" t="str">
        <f t="shared" si="97"/>
        <v/>
      </c>
      <c r="P93" s="8"/>
      <c r="Q93" s="14" t="str">
        <f>IFERROR((AVERAGE(($E93/'A. Revenue'!$C$30), ('B. Expenditures'!$F93/'A. Revenue'!$D$30), ('B. Expenditures'!$G93/'A. Revenue'!$E$30)))*'A. Revenue'!J$30, "")</f>
        <v/>
      </c>
      <c r="R93" s="14" t="str">
        <f>IFERROR((AVERAGE(($E93/'A. Revenue'!$C$30), ('B. Expenditures'!$F93/'A. Revenue'!$D$30), ('B. Expenditures'!$G93/'A. Revenue'!$E$30)))*'A. Revenue'!K$30, "")</f>
        <v/>
      </c>
      <c r="S93" s="14" t="str">
        <f>IFERROR((AVERAGE(($E93/'A. Revenue'!$C$30), ('B. Expenditures'!$F93/'A. Revenue'!$D$30), ('B. Expenditures'!$G93/'A. Revenue'!$E$30)))*'A. Revenue'!L$30, "")</f>
        <v/>
      </c>
      <c r="T93" s="14" t="str">
        <f>IFERROR((AVERAGE(($E93/'A. Revenue'!$C$30), ('B. Expenditures'!$F93/'A. Revenue'!$D$30), ('B. Expenditures'!$G93/'A. Revenue'!$E$30)))*'A. Revenue'!M$30, "")</f>
        <v/>
      </c>
      <c r="U93" s="14" t="str">
        <f>IFERROR((AVERAGE(($E93/'A. Revenue'!$C$30), ('B. Expenditures'!$F93/'A. Revenue'!$D$30), ('B. Expenditures'!$G93/'A. Revenue'!$E$30)))*'A. Revenue'!N$30, "")</f>
        <v/>
      </c>
      <c r="V93" s="8"/>
      <c r="W93" s="7"/>
      <c r="X93" s="7"/>
      <c r="Y93" s="7"/>
      <c r="Z93" s="7"/>
      <c r="AA93" s="7"/>
      <c r="AC93" s="40" t="s">
        <v>33</v>
      </c>
      <c r="AE93" s="14" t="str">
        <f>IF($AC93=Sheet1!$B$2,'B. Expenditures'!K93,IF('B. Expenditures'!$AC93=Sheet1!$B$4,'B. Expenditures'!W93,IF($AC93=Sheet1!$B$3,'B. Expenditures'!Q93,"")))</f>
        <v/>
      </c>
      <c r="AF93" s="14" t="str">
        <f>IF($AC93=Sheet1!$B$2,'B. Expenditures'!L93,IF('B. Expenditures'!$AC93=Sheet1!$B$4,'B. Expenditures'!X93,IF($AC93=Sheet1!$B$3,'B. Expenditures'!R93,"")))</f>
        <v/>
      </c>
      <c r="AG93" s="14" t="str">
        <f>IF($AC93=Sheet1!$B$2,'B. Expenditures'!M93,IF('B. Expenditures'!$AC93=Sheet1!$B$4,'B. Expenditures'!Y93,IF($AC93=Sheet1!$B$3,'B. Expenditures'!S93,"")))</f>
        <v/>
      </c>
      <c r="AH93" s="14" t="str">
        <f>IF($AC93=Sheet1!$B$2,'B. Expenditures'!N93,IF('B. Expenditures'!$AC93=Sheet1!$B$4,'B. Expenditures'!Z93,IF($AC93=Sheet1!$B$3,'B. Expenditures'!T93,"")))</f>
        <v/>
      </c>
      <c r="AI93" s="14" t="str">
        <f>IF($AC93=Sheet1!$B$2,'B. Expenditures'!O93,IF('B. Expenditures'!$AC93=Sheet1!$B$4,'B. Expenditures'!AA93,IF($AC93=Sheet1!$B$3,'B. Expenditures'!U93,"")))</f>
        <v/>
      </c>
    </row>
    <row r="94" spans="3:35" x14ac:dyDescent="0.35">
      <c r="C94" s="35"/>
      <c r="D94" s="35"/>
      <c r="E94" s="7"/>
      <c r="F94" s="7"/>
      <c r="G94" s="7"/>
      <c r="I94" s="24" t="str">
        <f t="shared" si="87"/>
        <v/>
      </c>
      <c r="K94" s="14" t="str">
        <f t="shared" si="96"/>
        <v/>
      </c>
      <c r="L94" s="14" t="str">
        <f t="shared" ref="L94:O94" si="98">IFERROR((1+$I94)*K94, "")</f>
        <v/>
      </c>
      <c r="M94" s="14" t="str">
        <f t="shared" si="98"/>
        <v/>
      </c>
      <c r="N94" s="14" t="str">
        <f t="shared" si="98"/>
        <v/>
      </c>
      <c r="O94" s="14" t="str">
        <f t="shared" si="98"/>
        <v/>
      </c>
      <c r="P94" s="8"/>
      <c r="Q94" s="14" t="str">
        <f>IFERROR((AVERAGE(($E94/'A. Revenue'!$C$30), ('B. Expenditures'!$F94/'A. Revenue'!$D$30), ('B. Expenditures'!$G94/'A. Revenue'!$E$30)))*'A. Revenue'!J$30, "")</f>
        <v/>
      </c>
      <c r="R94" s="14" t="str">
        <f>IFERROR((AVERAGE(($E94/'A. Revenue'!$C$30), ('B. Expenditures'!$F94/'A. Revenue'!$D$30), ('B. Expenditures'!$G94/'A. Revenue'!$E$30)))*'A. Revenue'!K$30, "")</f>
        <v/>
      </c>
      <c r="S94" s="14" t="str">
        <f>IFERROR((AVERAGE(($E94/'A. Revenue'!$C$30), ('B. Expenditures'!$F94/'A. Revenue'!$D$30), ('B. Expenditures'!$G94/'A. Revenue'!$E$30)))*'A. Revenue'!L$30, "")</f>
        <v/>
      </c>
      <c r="T94" s="14" t="str">
        <f>IFERROR((AVERAGE(($E94/'A. Revenue'!$C$30), ('B. Expenditures'!$F94/'A. Revenue'!$D$30), ('B. Expenditures'!$G94/'A. Revenue'!$E$30)))*'A. Revenue'!M$30, "")</f>
        <v/>
      </c>
      <c r="U94" s="14" t="str">
        <f>IFERROR((AVERAGE(($E94/'A. Revenue'!$C$30), ('B. Expenditures'!$F94/'A. Revenue'!$D$30), ('B. Expenditures'!$G94/'A. Revenue'!$E$30)))*'A. Revenue'!N$30, "")</f>
        <v/>
      </c>
      <c r="V94" s="8"/>
      <c r="W94" s="7"/>
      <c r="X94" s="7"/>
      <c r="Y94" s="7"/>
      <c r="Z94" s="7"/>
      <c r="AA94" s="7"/>
      <c r="AC94" s="40" t="s">
        <v>33</v>
      </c>
      <c r="AE94" s="14" t="str">
        <f>IF($AC94=Sheet1!$B$2,'B. Expenditures'!K94,IF('B. Expenditures'!$AC94=Sheet1!$B$4,'B. Expenditures'!W94,IF($AC94=Sheet1!$B$3,'B. Expenditures'!Q94,"")))</f>
        <v/>
      </c>
      <c r="AF94" s="14" t="str">
        <f>IF($AC94=Sheet1!$B$2,'B. Expenditures'!L94,IF('B. Expenditures'!$AC94=Sheet1!$B$4,'B. Expenditures'!X94,IF($AC94=Sheet1!$B$3,'B. Expenditures'!R94,"")))</f>
        <v/>
      </c>
      <c r="AG94" s="14" t="str">
        <f>IF($AC94=Sheet1!$B$2,'B. Expenditures'!M94,IF('B. Expenditures'!$AC94=Sheet1!$B$4,'B. Expenditures'!Y94,IF($AC94=Sheet1!$B$3,'B. Expenditures'!S94,"")))</f>
        <v/>
      </c>
      <c r="AH94" s="14" t="str">
        <f>IF($AC94=Sheet1!$B$2,'B. Expenditures'!N94,IF('B. Expenditures'!$AC94=Sheet1!$B$4,'B. Expenditures'!Z94,IF($AC94=Sheet1!$B$3,'B. Expenditures'!T94,"")))</f>
        <v/>
      </c>
      <c r="AI94" s="14" t="str">
        <f>IF($AC94=Sheet1!$B$2,'B. Expenditures'!O94,IF('B. Expenditures'!$AC94=Sheet1!$B$4,'B. Expenditures'!AA94,IF($AC94=Sheet1!$B$3,'B. Expenditures'!U94,"")))</f>
        <v/>
      </c>
    </row>
    <row r="95" spans="3:35" x14ac:dyDescent="0.35">
      <c r="C95" s="35"/>
      <c r="D95" s="35"/>
      <c r="E95" s="7"/>
      <c r="F95" s="7"/>
      <c r="G95" s="7"/>
      <c r="I95" s="24" t="str">
        <f t="shared" si="87"/>
        <v/>
      </c>
      <c r="K95" s="14" t="str">
        <f t="shared" si="96"/>
        <v/>
      </c>
      <c r="L95" s="14" t="str">
        <f t="shared" ref="L95:O95" si="99">IFERROR((1+$I95)*K95, "")</f>
        <v/>
      </c>
      <c r="M95" s="14" t="str">
        <f t="shared" si="99"/>
        <v/>
      </c>
      <c r="N95" s="14" t="str">
        <f t="shared" si="99"/>
        <v/>
      </c>
      <c r="O95" s="14" t="str">
        <f t="shared" si="99"/>
        <v/>
      </c>
      <c r="P95" s="8"/>
      <c r="Q95" s="14" t="str">
        <f>IFERROR((AVERAGE(($E95/'A. Revenue'!$C$30), ('B. Expenditures'!$F95/'A. Revenue'!$D$30), ('B. Expenditures'!$G95/'A. Revenue'!$E$30)))*'A. Revenue'!J$30, "")</f>
        <v/>
      </c>
      <c r="R95" s="14" t="str">
        <f>IFERROR((AVERAGE(($E95/'A. Revenue'!$C$30), ('B. Expenditures'!$F95/'A. Revenue'!$D$30), ('B. Expenditures'!$G95/'A. Revenue'!$E$30)))*'A. Revenue'!K$30, "")</f>
        <v/>
      </c>
      <c r="S95" s="14" t="str">
        <f>IFERROR((AVERAGE(($E95/'A. Revenue'!$C$30), ('B. Expenditures'!$F95/'A. Revenue'!$D$30), ('B. Expenditures'!$G95/'A. Revenue'!$E$30)))*'A. Revenue'!L$30, "")</f>
        <v/>
      </c>
      <c r="T95" s="14" t="str">
        <f>IFERROR((AVERAGE(($E95/'A. Revenue'!$C$30), ('B. Expenditures'!$F95/'A. Revenue'!$D$30), ('B. Expenditures'!$G95/'A. Revenue'!$E$30)))*'A. Revenue'!M$30, "")</f>
        <v/>
      </c>
      <c r="U95" s="14" t="str">
        <f>IFERROR((AVERAGE(($E95/'A. Revenue'!$C$30), ('B. Expenditures'!$F95/'A. Revenue'!$D$30), ('B. Expenditures'!$G95/'A. Revenue'!$E$30)))*'A. Revenue'!N$30, "")</f>
        <v/>
      </c>
      <c r="V95" s="8"/>
      <c r="W95" s="7"/>
      <c r="X95" s="7"/>
      <c r="Y95" s="7"/>
      <c r="Z95" s="7"/>
      <c r="AA95" s="7"/>
      <c r="AC95" s="40" t="s">
        <v>33</v>
      </c>
      <c r="AE95" s="14" t="str">
        <f>IF($AC95=Sheet1!$B$2,'B. Expenditures'!K95,IF('B. Expenditures'!$AC95=Sheet1!$B$4,'B. Expenditures'!W95,IF($AC95=Sheet1!$B$3,'B. Expenditures'!Q95,"")))</f>
        <v/>
      </c>
      <c r="AF95" s="14" t="str">
        <f>IF($AC95=Sheet1!$B$2,'B. Expenditures'!L95,IF('B. Expenditures'!$AC95=Sheet1!$B$4,'B. Expenditures'!X95,IF($AC95=Sheet1!$B$3,'B. Expenditures'!R95,"")))</f>
        <v/>
      </c>
      <c r="AG95" s="14" t="str">
        <f>IF($AC95=Sheet1!$B$2,'B. Expenditures'!M95,IF('B. Expenditures'!$AC95=Sheet1!$B$4,'B. Expenditures'!Y95,IF($AC95=Sheet1!$B$3,'B. Expenditures'!S95,"")))</f>
        <v/>
      </c>
      <c r="AH95" s="14" t="str">
        <f>IF($AC95=Sheet1!$B$2,'B. Expenditures'!N95,IF('B. Expenditures'!$AC95=Sheet1!$B$4,'B. Expenditures'!Z95,IF($AC95=Sheet1!$B$3,'B. Expenditures'!T95,"")))</f>
        <v/>
      </c>
      <c r="AI95" s="14" t="str">
        <f>IF($AC95=Sheet1!$B$2,'B. Expenditures'!O95,IF('B. Expenditures'!$AC95=Sheet1!$B$4,'B. Expenditures'!AA95,IF($AC95=Sheet1!$B$3,'B. Expenditures'!U95,"")))</f>
        <v/>
      </c>
    </row>
    <row r="96" spans="3:35" x14ac:dyDescent="0.35">
      <c r="C96" s="35"/>
      <c r="D96" s="35"/>
      <c r="E96" s="7"/>
      <c r="F96" s="7"/>
      <c r="G96" s="7"/>
      <c r="I96" s="24" t="str">
        <f t="shared" si="87"/>
        <v/>
      </c>
      <c r="K96" s="14" t="str">
        <f t="shared" si="96"/>
        <v/>
      </c>
      <c r="L96" s="14" t="str">
        <f t="shared" ref="L96:O96" si="100">IFERROR((1+$I96)*K96, "")</f>
        <v/>
      </c>
      <c r="M96" s="14" t="str">
        <f t="shared" si="100"/>
        <v/>
      </c>
      <c r="N96" s="14" t="str">
        <f t="shared" si="100"/>
        <v/>
      </c>
      <c r="O96" s="14" t="str">
        <f t="shared" si="100"/>
        <v/>
      </c>
      <c r="P96" s="8"/>
      <c r="Q96" s="14" t="str">
        <f>IFERROR((AVERAGE(($E96/'A. Revenue'!$C$30), ('B. Expenditures'!$F96/'A. Revenue'!$D$30), ('B. Expenditures'!$G96/'A. Revenue'!$E$30)))*'A. Revenue'!J$30, "")</f>
        <v/>
      </c>
      <c r="R96" s="14" t="str">
        <f>IFERROR((AVERAGE(($E96/'A. Revenue'!$C$30), ('B. Expenditures'!$F96/'A. Revenue'!$D$30), ('B. Expenditures'!$G96/'A. Revenue'!$E$30)))*'A. Revenue'!K$30, "")</f>
        <v/>
      </c>
      <c r="S96" s="14" t="str">
        <f>IFERROR((AVERAGE(($E96/'A. Revenue'!$C$30), ('B. Expenditures'!$F96/'A. Revenue'!$D$30), ('B. Expenditures'!$G96/'A. Revenue'!$E$30)))*'A. Revenue'!L$30, "")</f>
        <v/>
      </c>
      <c r="T96" s="14" t="str">
        <f>IFERROR((AVERAGE(($E96/'A. Revenue'!$C$30), ('B. Expenditures'!$F96/'A. Revenue'!$D$30), ('B. Expenditures'!$G96/'A. Revenue'!$E$30)))*'A. Revenue'!M$30, "")</f>
        <v/>
      </c>
      <c r="U96" s="14" t="str">
        <f>IFERROR((AVERAGE(($E96/'A. Revenue'!$C$30), ('B. Expenditures'!$F96/'A. Revenue'!$D$30), ('B. Expenditures'!$G96/'A. Revenue'!$E$30)))*'A. Revenue'!N$30, "")</f>
        <v/>
      </c>
      <c r="V96" s="8"/>
      <c r="W96" s="7"/>
      <c r="X96" s="7"/>
      <c r="Y96" s="7"/>
      <c r="Z96" s="7"/>
      <c r="AA96" s="7"/>
      <c r="AC96" s="40" t="s">
        <v>33</v>
      </c>
      <c r="AE96" s="14" t="str">
        <f>IF($AC96=Sheet1!$B$2,'B. Expenditures'!K96,IF('B. Expenditures'!$AC96=Sheet1!$B$4,'B. Expenditures'!W96,IF($AC96=Sheet1!$B$3,'B. Expenditures'!Q96,"")))</f>
        <v/>
      </c>
      <c r="AF96" s="14" t="str">
        <f>IF($AC96=Sheet1!$B$2,'B. Expenditures'!L96,IF('B. Expenditures'!$AC96=Sheet1!$B$4,'B. Expenditures'!X96,IF($AC96=Sheet1!$B$3,'B. Expenditures'!R96,"")))</f>
        <v/>
      </c>
      <c r="AG96" s="14" t="str">
        <f>IF($AC96=Sheet1!$B$2,'B. Expenditures'!M96,IF('B. Expenditures'!$AC96=Sheet1!$B$4,'B. Expenditures'!Y96,IF($AC96=Sheet1!$B$3,'B. Expenditures'!S96,"")))</f>
        <v/>
      </c>
      <c r="AH96" s="14" t="str">
        <f>IF($AC96=Sheet1!$B$2,'B. Expenditures'!N96,IF('B. Expenditures'!$AC96=Sheet1!$B$4,'B. Expenditures'!Z96,IF($AC96=Sheet1!$B$3,'B. Expenditures'!T96,"")))</f>
        <v/>
      </c>
      <c r="AI96" s="14" t="str">
        <f>IF($AC96=Sheet1!$B$2,'B. Expenditures'!O96,IF('B. Expenditures'!$AC96=Sheet1!$B$4,'B. Expenditures'!AA96,IF($AC96=Sheet1!$B$3,'B. Expenditures'!U96,"")))</f>
        <v/>
      </c>
    </row>
    <row r="97" spans="3:35" x14ac:dyDescent="0.35">
      <c r="C97" s="35"/>
      <c r="D97" s="35"/>
      <c r="E97" s="7"/>
      <c r="F97" s="7"/>
      <c r="G97" s="7"/>
      <c r="I97" s="24" t="str">
        <f t="shared" si="87"/>
        <v/>
      </c>
      <c r="K97" s="14" t="str">
        <f t="shared" si="96"/>
        <v/>
      </c>
      <c r="L97" s="14" t="str">
        <f t="shared" ref="L97:O97" si="101">IFERROR((1+$I97)*K97, "")</f>
        <v/>
      </c>
      <c r="M97" s="14" t="str">
        <f t="shared" si="101"/>
        <v/>
      </c>
      <c r="N97" s="14" t="str">
        <f t="shared" si="101"/>
        <v/>
      </c>
      <c r="O97" s="14" t="str">
        <f t="shared" si="101"/>
        <v/>
      </c>
      <c r="P97" s="8"/>
      <c r="Q97" s="14" t="str">
        <f>IFERROR((AVERAGE(($E97/'A. Revenue'!$C$30), ('B. Expenditures'!$F97/'A. Revenue'!$D$30), ('B. Expenditures'!$G97/'A. Revenue'!$E$30)))*'A. Revenue'!J$30, "")</f>
        <v/>
      </c>
      <c r="R97" s="14" t="str">
        <f>IFERROR((AVERAGE(($E97/'A. Revenue'!$C$30), ('B. Expenditures'!$F97/'A. Revenue'!$D$30), ('B. Expenditures'!$G97/'A. Revenue'!$E$30)))*'A. Revenue'!K$30, "")</f>
        <v/>
      </c>
      <c r="S97" s="14" t="str">
        <f>IFERROR((AVERAGE(($E97/'A. Revenue'!$C$30), ('B. Expenditures'!$F97/'A. Revenue'!$D$30), ('B. Expenditures'!$G97/'A. Revenue'!$E$30)))*'A. Revenue'!L$30, "")</f>
        <v/>
      </c>
      <c r="T97" s="14" t="str">
        <f>IFERROR((AVERAGE(($E97/'A. Revenue'!$C$30), ('B. Expenditures'!$F97/'A. Revenue'!$D$30), ('B. Expenditures'!$G97/'A. Revenue'!$E$30)))*'A. Revenue'!M$30, "")</f>
        <v/>
      </c>
      <c r="U97" s="14" t="str">
        <f>IFERROR((AVERAGE(($E97/'A. Revenue'!$C$30), ('B. Expenditures'!$F97/'A. Revenue'!$D$30), ('B. Expenditures'!$G97/'A. Revenue'!$E$30)))*'A. Revenue'!N$30, "")</f>
        <v/>
      </c>
      <c r="V97" s="8"/>
      <c r="W97" s="7"/>
      <c r="X97" s="7"/>
      <c r="Y97" s="7"/>
      <c r="Z97" s="7"/>
      <c r="AA97" s="7"/>
      <c r="AC97" s="40" t="s">
        <v>33</v>
      </c>
      <c r="AE97" s="14" t="str">
        <f>IF($AC97=Sheet1!$B$2,'B. Expenditures'!K97,IF('B. Expenditures'!$AC97=Sheet1!$B$4,'B. Expenditures'!W97,IF($AC97=Sheet1!$B$3,'B. Expenditures'!Q97,"")))</f>
        <v/>
      </c>
      <c r="AF97" s="14" t="str">
        <f>IF($AC97=Sheet1!$B$2,'B. Expenditures'!L97,IF('B. Expenditures'!$AC97=Sheet1!$B$4,'B. Expenditures'!X97,IF($AC97=Sheet1!$B$3,'B. Expenditures'!R97,"")))</f>
        <v/>
      </c>
      <c r="AG97" s="14" t="str">
        <f>IF($AC97=Sheet1!$B$2,'B. Expenditures'!M97,IF('B. Expenditures'!$AC97=Sheet1!$B$4,'B. Expenditures'!Y97,IF($AC97=Sheet1!$B$3,'B. Expenditures'!S97,"")))</f>
        <v/>
      </c>
      <c r="AH97" s="14" t="str">
        <f>IF($AC97=Sheet1!$B$2,'B. Expenditures'!N97,IF('B. Expenditures'!$AC97=Sheet1!$B$4,'B. Expenditures'!Z97,IF($AC97=Sheet1!$B$3,'B. Expenditures'!T97,"")))</f>
        <v/>
      </c>
      <c r="AI97" s="14" t="str">
        <f>IF($AC97=Sheet1!$B$2,'B. Expenditures'!O97,IF('B. Expenditures'!$AC97=Sheet1!$B$4,'B. Expenditures'!AA97,IF($AC97=Sheet1!$B$3,'B. Expenditures'!U97,"")))</f>
        <v/>
      </c>
    </row>
    <row r="98" spans="3:35" x14ac:dyDescent="0.35">
      <c r="C98" s="35"/>
      <c r="D98" s="35"/>
      <c r="E98" s="7"/>
      <c r="F98" s="7"/>
      <c r="G98" s="7"/>
      <c r="I98" s="24" t="str">
        <f t="shared" si="87"/>
        <v/>
      </c>
      <c r="K98" s="14" t="str">
        <f t="shared" si="96"/>
        <v/>
      </c>
      <c r="L98" s="14" t="str">
        <f t="shared" ref="L98:O98" si="102">IFERROR((1+$I98)*K98, "")</f>
        <v/>
      </c>
      <c r="M98" s="14" t="str">
        <f t="shared" si="102"/>
        <v/>
      </c>
      <c r="N98" s="14" t="str">
        <f t="shared" si="102"/>
        <v/>
      </c>
      <c r="O98" s="14" t="str">
        <f t="shared" si="102"/>
        <v/>
      </c>
      <c r="P98" s="8"/>
      <c r="Q98" s="14" t="str">
        <f>IFERROR((AVERAGE(($E98/'A. Revenue'!$C$30), ('B. Expenditures'!$F98/'A. Revenue'!$D$30), ('B. Expenditures'!$G98/'A. Revenue'!$E$30)))*'A. Revenue'!J$30, "")</f>
        <v/>
      </c>
      <c r="R98" s="14" t="str">
        <f>IFERROR((AVERAGE(($E98/'A. Revenue'!$C$30), ('B. Expenditures'!$F98/'A. Revenue'!$D$30), ('B. Expenditures'!$G98/'A. Revenue'!$E$30)))*'A. Revenue'!K$30, "")</f>
        <v/>
      </c>
      <c r="S98" s="14" t="str">
        <f>IFERROR((AVERAGE(($E98/'A. Revenue'!$C$30), ('B. Expenditures'!$F98/'A. Revenue'!$D$30), ('B. Expenditures'!$G98/'A. Revenue'!$E$30)))*'A. Revenue'!L$30, "")</f>
        <v/>
      </c>
      <c r="T98" s="14" t="str">
        <f>IFERROR((AVERAGE(($E98/'A. Revenue'!$C$30), ('B. Expenditures'!$F98/'A. Revenue'!$D$30), ('B. Expenditures'!$G98/'A. Revenue'!$E$30)))*'A. Revenue'!M$30, "")</f>
        <v/>
      </c>
      <c r="U98" s="14" t="str">
        <f>IFERROR((AVERAGE(($E98/'A. Revenue'!$C$30), ('B. Expenditures'!$F98/'A. Revenue'!$D$30), ('B. Expenditures'!$G98/'A. Revenue'!$E$30)))*'A. Revenue'!N$30, "")</f>
        <v/>
      </c>
      <c r="V98" s="8"/>
      <c r="W98" s="7"/>
      <c r="X98" s="7"/>
      <c r="Y98" s="7"/>
      <c r="Z98" s="7"/>
      <c r="AA98" s="7"/>
      <c r="AC98" s="40" t="s">
        <v>33</v>
      </c>
      <c r="AE98" s="14" t="str">
        <f>IF($AC98=Sheet1!$B$2,'B. Expenditures'!K98,IF('B. Expenditures'!$AC98=Sheet1!$B$4,'B. Expenditures'!W98,IF($AC98=Sheet1!$B$3,'B. Expenditures'!Q98,"")))</f>
        <v/>
      </c>
      <c r="AF98" s="14" t="str">
        <f>IF($AC98=Sheet1!$B$2,'B. Expenditures'!L98,IF('B. Expenditures'!$AC98=Sheet1!$B$4,'B. Expenditures'!X98,IF($AC98=Sheet1!$B$3,'B. Expenditures'!R98,"")))</f>
        <v/>
      </c>
      <c r="AG98" s="14" t="str">
        <f>IF($AC98=Sheet1!$B$2,'B. Expenditures'!M98,IF('B. Expenditures'!$AC98=Sheet1!$B$4,'B. Expenditures'!Y98,IF($AC98=Sheet1!$B$3,'B. Expenditures'!S98,"")))</f>
        <v/>
      </c>
      <c r="AH98" s="14" t="str">
        <f>IF($AC98=Sheet1!$B$2,'B. Expenditures'!N98,IF('B. Expenditures'!$AC98=Sheet1!$B$4,'B. Expenditures'!Z98,IF($AC98=Sheet1!$B$3,'B. Expenditures'!T98,"")))</f>
        <v/>
      </c>
      <c r="AI98" s="14" t="str">
        <f>IF($AC98=Sheet1!$B$2,'B. Expenditures'!O98,IF('B. Expenditures'!$AC98=Sheet1!$B$4,'B. Expenditures'!AA98,IF($AC98=Sheet1!$B$3,'B. Expenditures'!U98,"")))</f>
        <v/>
      </c>
    </row>
    <row r="99" spans="3:35" x14ac:dyDescent="0.35">
      <c r="C99" s="35"/>
      <c r="D99" s="35"/>
      <c r="E99" s="7"/>
      <c r="F99" s="7"/>
      <c r="G99" s="7"/>
      <c r="I99" s="24" t="str">
        <f t="shared" si="87"/>
        <v/>
      </c>
      <c r="K99" s="14" t="str">
        <f t="shared" si="96"/>
        <v/>
      </c>
      <c r="L99" s="14" t="str">
        <f t="shared" ref="L99:O99" si="103">IFERROR((1+$I99)*K99, "")</f>
        <v/>
      </c>
      <c r="M99" s="14" t="str">
        <f t="shared" si="103"/>
        <v/>
      </c>
      <c r="N99" s="14" t="str">
        <f t="shared" si="103"/>
        <v/>
      </c>
      <c r="O99" s="14" t="str">
        <f t="shared" si="103"/>
        <v/>
      </c>
      <c r="P99" s="8"/>
      <c r="Q99" s="14" t="str">
        <f>IFERROR((AVERAGE(($E99/'A. Revenue'!$C$30), ('B. Expenditures'!$F99/'A. Revenue'!$D$30), ('B. Expenditures'!$G99/'A. Revenue'!$E$30)))*'A. Revenue'!J$30, "")</f>
        <v/>
      </c>
      <c r="R99" s="14" t="str">
        <f>IFERROR((AVERAGE(($E99/'A. Revenue'!$C$30), ('B. Expenditures'!$F99/'A. Revenue'!$D$30), ('B. Expenditures'!$G99/'A. Revenue'!$E$30)))*'A. Revenue'!K$30, "")</f>
        <v/>
      </c>
      <c r="S99" s="14" t="str">
        <f>IFERROR((AVERAGE(($E99/'A. Revenue'!$C$30), ('B. Expenditures'!$F99/'A. Revenue'!$D$30), ('B. Expenditures'!$G99/'A. Revenue'!$E$30)))*'A. Revenue'!L$30, "")</f>
        <v/>
      </c>
      <c r="T99" s="14" t="str">
        <f>IFERROR((AVERAGE(($E99/'A. Revenue'!$C$30), ('B. Expenditures'!$F99/'A. Revenue'!$D$30), ('B. Expenditures'!$G99/'A. Revenue'!$E$30)))*'A. Revenue'!M$30, "")</f>
        <v/>
      </c>
      <c r="U99" s="14" t="str">
        <f>IFERROR((AVERAGE(($E99/'A. Revenue'!$C$30), ('B. Expenditures'!$F99/'A. Revenue'!$D$30), ('B. Expenditures'!$G99/'A. Revenue'!$E$30)))*'A. Revenue'!N$30, "")</f>
        <v/>
      </c>
      <c r="V99" s="8"/>
      <c r="W99" s="7"/>
      <c r="X99" s="7"/>
      <c r="Y99" s="7"/>
      <c r="Z99" s="7"/>
      <c r="AA99" s="7"/>
      <c r="AC99" s="40" t="s">
        <v>33</v>
      </c>
      <c r="AE99" s="14" t="str">
        <f>IF($AC99=Sheet1!$B$2,'B. Expenditures'!K99,IF('B. Expenditures'!$AC99=Sheet1!$B$4,'B. Expenditures'!W99,IF($AC99=Sheet1!$B$3,'B. Expenditures'!Q99,"")))</f>
        <v/>
      </c>
      <c r="AF99" s="14" t="str">
        <f>IF($AC99=Sheet1!$B$2,'B. Expenditures'!L99,IF('B. Expenditures'!$AC99=Sheet1!$B$4,'B. Expenditures'!X99,IF($AC99=Sheet1!$B$3,'B. Expenditures'!R99,"")))</f>
        <v/>
      </c>
      <c r="AG99" s="14" t="str">
        <f>IF($AC99=Sheet1!$B$2,'B. Expenditures'!M99,IF('B. Expenditures'!$AC99=Sheet1!$B$4,'B. Expenditures'!Y99,IF($AC99=Sheet1!$B$3,'B. Expenditures'!S99,"")))</f>
        <v/>
      </c>
      <c r="AH99" s="14" t="str">
        <f>IF($AC99=Sheet1!$B$2,'B. Expenditures'!N99,IF('B. Expenditures'!$AC99=Sheet1!$B$4,'B. Expenditures'!Z99,IF($AC99=Sheet1!$B$3,'B. Expenditures'!T99,"")))</f>
        <v/>
      </c>
      <c r="AI99" s="14" t="str">
        <f>IF($AC99=Sheet1!$B$2,'B. Expenditures'!O99,IF('B. Expenditures'!$AC99=Sheet1!$B$4,'B. Expenditures'!AA99,IF($AC99=Sheet1!$B$3,'B. Expenditures'!U99,"")))</f>
        <v/>
      </c>
    </row>
    <row r="100" spans="3:35" x14ac:dyDescent="0.35">
      <c r="C100" s="35"/>
      <c r="D100" s="35"/>
      <c r="E100" s="7"/>
      <c r="F100" s="7"/>
      <c r="G100" s="7"/>
      <c r="I100" s="24" t="str">
        <f t="shared" si="87"/>
        <v/>
      </c>
      <c r="K100" s="14" t="str">
        <f t="shared" si="96"/>
        <v/>
      </c>
      <c r="L100" s="14" t="str">
        <f t="shared" ref="L100:O100" si="104">IFERROR((1+$I100)*K100, "")</f>
        <v/>
      </c>
      <c r="M100" s="14" t="str">
        <f t="shared" si="104"/>
        <v/>
      </c>
      <c r="N100" s="14" t="str">
        <f t="shared" si="104"/>
        <v/>
      </c>
      <c r="O100" s="14" t="str">
        <f t="shared" si="104"/>
        <v/>
      </c>
      <c r="P100" s="8"/>
      <c r="Q100" s="14" t="str">
        <f>IFERROR((AVERAGE(($E100/'A. Revenue'!$C$30), ('B. Expenditures'!$F100/'A. Revenue'!$D$30), ('B. Expenditures'!$G100/'A. Revenue'!$E$30)))*'A. Revenue'!J$30, "")</f>
        <v/>
      </c>
      <c r="R100" s="14" t="str">
        <f>IFERROR((AVERAGE(($E100/'A. Revenue'!$C$30), ('B. Expenditures'!$F100/'A. Revenue'!$D$30), ('B. Expenditures'!$G100/'A. Revenue'!$E$30)))*'A. Revenue'!K$30, "")</f>
        <v/>
      </c>
      <c r="S100" s="14" t="str">
        <f>IFERROR((AVERAGE(($E100/'A. Revenue'!$C$30), ('B. Expenditures'!$F100/'A. Revenue'!$D$30), ('B. Expenditures'!$G100/'A. Revenue'!$E$30)))*'A. Revenue'!L$30, "")</f>
        <v/>
      </c>
      <c r="T100" s="14" t="str">
        <f>IFERROR((AVERAGE(($E100/'A. Revenue'!$C$30), ('B. Expenditures'!$F100/'A. Revenue'!$D$30), ('B. Expenditures'!$G100/'A. Revenue'!$E$30)))*'A. Revenue'!M$30, "")</f>
        <v/>
      </c>
      <c r="U100" s="14" t="str">
        <f>IFERROR((AVERAGE(($E100/'A. Revenue'!$C$30), ('B. Expenditures'!$F100/'A. Revenue'!$D$30), ('B. Expenditures'!$G100/'A. Revenue'!$E$30)))*'A. Revenue'!N$30, "")</f>
        <v/>
      </c>
      <c r="V100" s="8"/>
      <c r="W100" s="7"/>
      <c r="X100" s="7"/>
      <c r="Y100" s="7"/>
      <c r="Z100" s="7"/>
      <c r="AA100" s="7"/>
      <c r="AC100" s="40" t="s">
        <v>33</v>
      </c>
      <c r="AE100" s="14" t="str">
        <f>IF($AC100=Sheet1!$B$2,'B. Expenditures'!K100,IF('B. Expenditures'!$AC100=Sheet1!$B$4,'B. Expenditures'!W100,IF($AC100=Sheet1!$B$3,'B. Expenditures'!Q100,"")))</f>
        <v/>
      </c>
      <c r="AF100" s="14" t="str">
        <f>IF($AC100=Sheet1!$B$2,'B. Expenditures'!L100,IF('B. Expenditures'!$AC100=Sheet1!$B$4,'B. Expenditures'!X100,IF($AC100=Sheet1!$B$3,'B. Expenditures'!R100,"")))</f>
        <v/>
      </c>
      <c r="AG100" s="14" t="str">
        <f>IF($AC100=Sheet1!$B$2,'B. Expenditures'!M100,IF('B. Expenditures'!$AC100=Sheet1!$B$4,'B. Expenditures'!Y100,IF($AC100=Sheet1!$B$3,'B. Expenditures'!S100,"")))</f>
        <v/>
      </c>
      <c r="AH100" s="14" t="str">
        <f>IF($AC100=Sheet1!$B$2,'B. Expenditures'!N100,IF('B. Expenditures'!$AC100=Sheet1!$B$4,'B. Expenditures'!Z100,IF($AC100=Sheet1!$B$3,'B. Expenditures'!T100,"")))</f>
        <v/>
      </c>
      <c r="AI100" s="14" t="str">
        <f>IF($AC100=Sheet1!$B$2,'B. Expenditures'!O100,IF('B. Expenditures'!$AC100=Sheet1!$B$4,'B. Expenditures'!AA100,IF($AC100=Sheet1!$B$3,'B. Expenditures'!U100,"")))</f>
        <v/>
      </c>
    </row>
    <row r="101" spans="3:35" x14ac:dyDescent="0.35">
      <c r="C101" s="35"/>
      <c r="D101" s="35"/>
      <c r="E101" s="7"/>
      <c r="F101" s="7"/>
      <c r="G101" s="7"/>
      <c r="I101" s="24" t="str">
        <f t="shared" si="87"/>
        <v/>
      </c>
      <c r="K101" s="14" t="str">
        <f t="shared" si="96"/>
        <v/>
      </c>
      <c r="L101" s="14" t="str">
        <f t="shared" ref="L101:O101" si="105">IFERROR((1+$I101)*K101, "")</f>
        <v/>
      </c>
      <c r="M101" s="14" t="str">
        <f t="shared" si="105"/>
        <v/>
      </c>
      <c r="N101" s="14" t="str">
        <f t="shared" si="105"/>
        <v/>
      </c>
      <c r="O101" s="14" t="str">
        <f t="shared" si="105"/>
        <v/>
      </c>
      <c r="P101" s="8"/>
      <c r="Q101" s="14" t="str">
        <f>IFERROR((AVERAGE(($E101/'A. Revenue'!$C$30), ('B. Expenditures'!$F101/'A. Revenue'!$D$30), ('B. Expenditures'!$G101/'A. Revenue'!$E$30)))*'A. Revenue'!J$30, "")</f>
        <v/>
      </c>
      <c r="R101" s="14" t="str">
        <f>IFERROR((AVERAGE(($E101/'A. Revenue'!$C$30), ('B. Expenditures'!$F101/'A. Revenue'!$D$30), ('B. Expenditures'!$G101/'A. Revenue'!$E$30)))*'A. Revenue'!K$30, "")</f>
        <v/>
      </c>
      <c r="S101" s="14" t="str">
        <f>IFERROR((AVERAGE(($E101/'A. Revenue'!$C$30), ('B. Expenditures'!$F101/'A. Revenue'!$D$30), ('B. Expenditures'!$G101/'A. Revenue'!$E$30)))*'A. Revenue'!L$30, "")</f>
        <v/>
      </c>
      <c r="T101" s="14" t="str">
        <f>IFERROR((AVERAGE(($E101/'A. Revenue'!$C$30), ('B. Expenditures'!$F101/'A. Revenue'!$D$30), ('B. Expenditures'!$G101/'A. Revenue'!$E$30)))*'A. Revenue'!M$30, "")</f>
        <v/>
      </c>
      <c r="U101" s="14" t="str">
        <f>IFERROR((AVERAGE(($E101/'A. Revenue'!$C$30), ('B. Expenditures'!$F101/'A. Revenue'!$D$30), ('B. Expenditures'!$G101/'A. Revenue'!$E$30)))*'A. Revenue'!N$30, "")</f>
        <v/>
      </c>
      <c r="V101" s="8"/>
      <c r="W101" s="7"/>
      <c r="X101" s="7"/>
      <c r="Y101" s="7"/>
      <c r="Z101" s="7"/>
      <c r="AA101" s="7"/>
      <c r="AC101" s="40" t="s">
        <v>33</v>
      </c>
      <c r="AE101" s="14" t="str">
        <f>IF($AC101=Sheet1!$B$2,'B. Expenditures'!K101,IF('B. Expenditures'!$AC101=Sheet1!$B$4,'B. Expenditures'!W101,IF($AC101=Sheet1!$B$3,'B. Expenditures'!Q101,"")))</f>
        <v/>
      </c>
      <c r="AF101" s="14" t="str">
        <f>IF($AC101=Sheet1!$B$2,'B. Expenditures'!L101,IF('B. Expenditures'!$AC101=Sheet1!$B$4,'B. Expenditures'!X101,IF($AC101=Sheet1!$B$3,'B. Expenditures'!R101,"")))</f>
        <v/>
      </c>
      <c r="AG101" s="14" t="str">
        <f>IF($AC101=Sheet1!$B$2,'B. Expenditures'!M101,IF('B. Expenditures'!$AC101=Sheet1!$B$4,'B. Expenditures'!Y101,IF($AC101=Sheet1!$B$3,'B. Expenditures'!S101,"")))</f>
        <v/>
      </c>
      <c r="AH101" s="14" t="str">
        <f>IF($AC101=Sheet1!$B$2,'B. Expenditures'!N101,IF('B. Expenditures'!$AC101=Sheet1!$B$4,'B. Expenditures'!Z101,IF($AC101=Sheet1!$B$3,'B. Expenditures'!T101,"")))</f>
        <v/>
      </c>
      <c r="AI101" s="14" t="str">
        <f>IF($AC101=Sheet1!$B$2,'B. Expenditures'!O101,IF('B. Expenditures'!$AC101=Sheet1!$B$4,'B. Expenditures'!AA101,IF($AC101=Sheet1!$B$3,'B. Expenditures'!U101,"")))</f>
        <v/>
      </c>
    </row>
    <row r="102" spans="3:35" x14ac:dyDescent="0.35">
      <c r="C102" s="35"/>
      <c r="D102" s="35"/>
      <c r="E102" s="7"/>
      <c r="F102" s="7"/>
      <c r="G102" s="7"/>
      <c r="I102" s="24" t="str">
        <f t="shared" si="87"/>
        <v/>
      </c>
      <c r="K102" s="14" t="str">
        <f t="shared" si="96"/>
        <v/>
      </c>
      <c r="L102" s="14" t="str">
        <f t="shared" ref="L102:O102" si="106">IFERROR((1+$I102)*K102, "")</f>
        <v/>
      </c>
      <c r="M102" s="14" t="str">
        <f t="shared" si="106"/>
        <v/>
      </c>
      <c r="N102" s="14" t="str">
        <f t="shared" si="106"/>
        <v/>
      </c>
      <c r="O102" s="14" t="str">
        <f t="shared" si="106"/>
        <v/>
      </c>
      <c r="P102" s="8"/>
      <c r="Q102" s="14" t="str">
        <f>IFERROR((AVERAGE(($E102/'A. Revenue'!$C$30), ('B. Expenditures'!$F102/'A. Revenue'!$D$30), ('B. Expenditures'!$G102/'A. Revenue'!$E$30)))*'A. Revenue'!J$30, "")</f>
        <v/>
      </c>
      <c r="R102" s="14" t="str">
        <f>IFERROR((AVERAGE(($E102/'A. Revenue'!$C$30), ('B. Expenditures'!$F102/'A. Revenue'!$D$30), ('B. Expenditures'!$G102/'A. Revenue'!$E$30)))*'A. Revenue'!K$30, "")</f>
        <v/>
      </c>
      <c r="S102" s="14" t="str">
        <f>IFERROR((AVERAGE(($E102/'A. Revenue'!$C$30), ('B. Expenditures'!$F102/'A. Revenue'!$D$30), ('B. Expenditures'!$G102/'A. Revenue'!$E$30)))*'A. Revenue'!L$30, "")</f>
        <v/>
      </c>
      <c r="T102" s="14" t="str">
        <f>IFERROR((AVERAGE(($E102/'A. Revenue'!$C$30), ('B. Expenditures'!$F102/'A. Revenue'!$D$30), ('B. Expenditures'!$G102/'A. Revenue'!$E$30)))*'A. Revenue'!M$30, "")</f>
        <v/>
      </c>
      <c r="U102" s="14" t="str">
        <f>IFERROR((AVERAGE(($E102/'A. Revenue'!$C$30), ('B. Expenditures'!$F102/'A. Revenue'!$D$30), ('B. Expenditures'!$G102/'A. Revenue'!$E$30)))*'A. Revenue'!N$30, "")</f>
        <v/>
      </c>
      <c r="V102" s="8"/>
      <c r="W102" s="7"/>
      <c r="X102" s="7"/>
      <c r="Y102" s="7"/>
      <c r="Z102" s="7"/>
      <c r="AA102" s="7"/>
      <c r="AC102" s="40" t="s">
        <v>33</v>
      </c>
      <c r="AE102" s="14" t="str">
        <f>IF($AC102=Sheet1!$B$2,'B. Expenditures'!K102,IF('B. Expenditures'!$AC102=Sheet1!$B$4,'B. Expenditures'!W102,IF($AC102=Sheet1!$B$3,'B. Expenditures'!Q102,"")))</f>
        <v/>
      </c>
      <c r="AF102" s="14" t="str">
        <f>IF($AC102=Sheet1!$B$2,'B. Expenditures'!L102,IF('B. Expenditures'!$AC102=Sheet1!$B$4,'B. Expenditures'!X102,IF($AC102=Sheet1!$B$3,'B. Expenditures'!R102,"")))</f>
        <v/>
      </c>
      <c r="AG102" s="14" t="str">
        <f>IF($AC102=Sheet1!$B$2,'B. Expenditures'!M102,IF('B. Expenditures'!$AC102=Sheet1!$B$4,'B. Expenditures'!Y102,IF($AC102=Sheet1!$B$3,'B. Expenditures'!S102,"")))</f>
        <v/>
      </c>
      <c r="AH102" s="14" t="str">
        <f>IF($AC102=Sheet1!$B$2,'B. Expenditures'!N102,IF('B. Expenditures'!$AC102=Sheet1!$B$4,'B. Expenditures'!Z102,IF($AC102=Sheet1!$B$3,'B. Expenditures'!T102,"")))</f>
        <v/>
      </c>
      <c r="AI102" s="14" t="str">
        <f>IF($AC102=Sheet1!$B$2,'B. Expenditures'!O102,IF('B. Expenditures'!$AC102=Sheet1!$B$4,'B. Expenditures'!AA102,IF($AC102=Sheet1!$B$3,'B. Expenditures'!U102,"")))</f>
        <v/>
      </c>
    </row>
    <row r="103" spans="3:35" x14ac:dyDescent="0.35">
      <c r="C103" s="35"/>
      <c r="D103" s="35"/>
      <c r="E103" s="7"/>
      <c r="F103" s="7"/>
      <c r="G103" s="7"/>
      <c r="I103" s="24" t="str">
        <f t="shared" si="87"/>
        <v/>
      </c>
      <c r="K103" s="14" t="str">
        <f t="shared" si="96"/>
        <v/>
      </c>
      <c r="L103" s="14" t="str">
        <f t="shared" ref="L103:O103" si="107">IFERROR((1+$I103)*K103, "")</f>
        <v/>
      </c>
      <c r="M103" s="14" t="str">
        <f t="shared" si="107"/>
        <v/>
      </c>
      <c r="N103" s="14" t="str">
        <f t="shared" si="107"/>
        <v/>
      </c>
      <c r="O103" s="14" t="str">
        <f t="shared" si="107"/>
        <v/>
      </c>
      <c r="P103" s="8"/>
      <c r="Q103" s="14" t="str">
        <f>IFERROR((AVERAGE(($E103/'A. Revenue'!$C$30), ('B. Expenditures'!$F103/'A. Revenue'!$D$30), ('B. Expenditures'!$G103/'A. Revenue'!$E$30)))*'A. Revenue'!J$30, "")</f>
        <v/>
      </c>
      <c r="R103" s="14" t="str">
        <f>IFERROR((AVERAGE(($E103/'A. Revenue'!$C$30), ('B. Expenditures'!$F103/'A. Revenue'!$D$30), ('B. Expenditures'!$G103/'A. Revenue'!$E$30)))*'A. Revenue'!K$30, "")</f>
        <v/>
      </c>
      <c r="S103" s="14" t="str">
        <f>IFERROR((AVERAGE(($E103/'A. Revenue'!$C$30), ('B. Expenditures'!$F103/'A. Revenue'!$D$30), ('B. Expenditures'!$G103/'A. Revenue'!$E$30)))*'A. Revenue'!L$30, "")</f>
        <v/>
      </c>
      <c r="T103" s="14" t="str">
        <f>IFERROR((AVERAGE(($E103/'A. Revenue'!$C$30), ('B. Expenditures'!$F103/'A. Revenue'!$D$30), ('B. Expenditures'!$G103/'A. Revenue'!$E$30)))*'A. Revenue'!M$30, "")</f>
        <v/>
      </c>
      <c r="U103" s="14" t="str">
        <f>IFERROR((AVERAGE(($E103/'A. Revenue'!$C$30), ('B. Expenditures'!$F103/'A. Revenue'!$D$30), ('B. Expenditures'!$G103/'A. Revenue'!$E$30)))*'A. Revenue'!N$30, "")</f>
        <v/>
      </c>
      <c r="V103" s="8"/>
      <c r="W103" s="7"/>
      <c r="X103" s="7"/>
      <c r="Y103" s="7"/>
      <c r="Z103" s="7"/>
      <c r="AA103" s="7"/>
      <c r="AC103" s="40" t="s">
        <v>33</v>
      </c>
      <c r="AE103" s="14" t="str">
        <f>IF($AC103=Sheet1!$B$2,'B. Expenditures'!K103,IF('B. Expenditures'!$AC103=Sheet1!$B$4,'B. Expenditures'!W103,IF($AC103=Sheet1!$B$3,'B. Expenditures'!Q103,"")))</f>
        <v/>
      </c>
      <c r="AF103" s="14" t="str">
        <f>IF($AC103=Sheet1!$B$2,'B. Expenditures'!L103,IF('B. Expenditures'!$AC103=Sheet1!$B$4,'B. Expenditures'!X103,IF($AC103=Sheet1!$B$3,'B. Expenditures'!R103,"")))</f>
        <v/>
      </c>
      <c r="AG103" s="14" t="str">
        <f>IF($AC103=Sheet1!$B$2,'B. Expenditures'!M103,IF('B. Expenditures'!$AC103=Sheet1!$B$4,'B. Expenditures'!Y103,IF($AC103=Sheet1!$B$3,'B. Expenditures'!S103,"")))</f>
        <v/>
      </c>
      <c r="AH103" s="14" t="str">
        <f>IF($AC103=Sheet1!$B$2,'B. Expenditures'!N103,IF('B. Expenditures'!$AC103=Sheet1!$B$4,'B. Expenditures'!Z103,IF($AC103=Sheet1!$B$3,'B. Expenditures'!T103,"")))</f>
        <v/>
      </c>
      <c r="AI103" s="14" t="str">
        <f>IF($AC103=Sheet1!$B$2,'B. Expenditures'!O103,IF('B. Expenditures'!$AC103=Sheet1!$B$4,'B. Expenditures'!AA103,IF($AC103=Sheet1!$B$3,'B. Expenditures'!U103,"")))</f>
        <v/>
      </c>
    </row>
    <row r="104" spans="3:35" x14ac:dyDescent="0.35">
      <c r="C104" s="35"/>
      <c r="D104" s="35"/>
      <c r="E104" s="7"/>
      <c r="F104" s="7"/>
      <c r="G104" s="7"/>
      <c r="I104" s="24" t="str">
        <f t="shared" si="87"/>
        <v/>
      </c>
      <c r="K104" s="14" t="str">
        <f t="shared" si="96"/>
        <v/>
      </c>
      <c r="L104" s="14" t="str">
        <f t="shared" ref="L104:O104" si="108">IFERROR((1+$I104)*K104, "")</f>
        <v/>
      </c>
      <c r="M104" s="14" t="str">
        <f t="shared" si="108"/>
        <v/>
      </c>
      <c r="N104" s="14" t="str">
        <f t="shared" si="108"/>
        <v/>
      </c>
      <c r="O104" s="14" t="str">
        <f t="shared" si="108"/>
        <v/>
      </c>
      <c r="P104" s="8"/>
      <c r="Q104" s="14" t="str">
        <f>IFERROR((AVERAGE(($E104/'A. Revenue'!$C$30), ('B. Expenditures'!$F104/'A. Revenue'!$D$30), ('B. Expenditures'!$G104/'A. Revenue'!$E$30)))*'A. Revenue'!J$30, "")</f>
        <v/>
      </c>
      <c r="R104" s="14" t="str">
        <f>IFERROR((AVERAGE(($E104/'A. Revenue'!$C$30), ('B. Expenditures'!$F104/'A. Revenue'!$D$30), ('B. Expenditures'!$G104/'A. Revenue'!$E$30)))*'A. Revenue'!K$30, "")</f>
        <v/>
      </c>
      <c r="S104" s="14" t="str">
        <f>IFERROR((AVERAGE(($E104/'A. Revenue'!$C$30), ('B. Expenditures'!$F104/'A. Revenue'!$D$30), ('B. Expenditures'!$G104/'A. Revenue'!$E$30)))*'A. Revenue'!L$30, "")</f>
        <v/>
      </c>
      <c r="T104" s="14" t="str">
        <f>IFERROR((AVERAGE(($E104/'A. Revenue'!$C$30), ('B. Expenditures'!$F104/'A. Revenue'!$D$30), ('B. Expenditures'!$G104/'A. Revenue'!$E$30)))*'A. Revenue'!M$30, "")</f>
        <v/>
      </c>
      <c r="U104" s="14" t="str">
        <f>IFERROR((AVERAGE(($E104/'A. Revenue'!$C$30), ('B. Expenditures'!$F104/'A. Revenue'!$D$30), ('B. Expenditures'!$G104/'A. Revenue'!$E$30)))*'A. Revenue'!N$30, "")</f>
        <v/>
      </c>
      <c r="V104" s="8"/>
      <c r="W104" s="7"/>
      <c r="X104" s="7"/>
      <c r="Y104" s="7"/>
      <c r="Z104" s="7"/>
      <c r="AA104" s="7"/>
      <c r="AC104" s="40" t="s">
        <v>33</v>
      </c>
      <c r="AE104" s="14" t="str">
        <f>IF($AC104=Sheet1!$B$2,'B. Expenditures'!K104,IF('B. Expenditures'!$AC104=Sheet1!$B$4,'B. Expenditures'!W104,IF($AC104=Sheet1!$B$3,'B. Expenditures'!Q104,"")))</f>
        <v/>
      </c>
      <c r="AF104" s="14" t="str">
        <f>IF($AC104=Sheet1!$B$2,'B. Expenditures'!L104,IF('B. Expenditures'!$AC104=Sheet1!$B$4,'B. Expenditures'!X104,IF($AC104=Sheet1!$B$3,'B. Expenditures'!R104,"")))</f>
        <v/>
      </c>
      <c r="AG104" s="14" t="str">
        <f>IF($AC104=Sheet1!$B$2,'B. Expenditures'!M104,IF('B. Expenditures'!$AC104=Sheet1!$B$4,'B. Expenditures'!Y104,IF($AC104=Sheet1!$B$3,'B. Expenditures'!S104,"")))</f>
        <v/>
      </c>
      <c r="AH104" s="14" t="str">
        <f>IF($AC104=Sheet1!$B$2,'B. Expenditures'!N104,IF('B. Expenditures'!$AC104=Sheet1!$B$4,'B. Expenditures'!Z104,IF($AC104=Sheet1!$B$3,'B. Expenditures'!T104,"")))</f>
        <v/>
      </c>
      <c r="AI104" s="14" t="str">
        <f>IF($AC104=Sheet1!$B$2,'B. Expenditures'!O104,IF('B. Expenditures'!$AC104=Sheet1!$B$4,'B. Expenditures'!AA104,IF($AC104=Sheet1!$B$3,'B. Expenditures'!U104,"")))</f>
        <v/>
      </c>
    </row>
    <row r="105" spans="3:35" x14ac:dyDescent="0.35">
      <c r="C105" s="35"/>
      <c r="D105" s="35"/>
      <c r="E105" s="7"/>
      <c r="F105" s="7"/>
      <c r="G105" s="7"/>
      <c r="I105" s="24" t="str">
        <f t="shared" si="87"/>
        <v/>
      </c>
      <c r="K105" s="14" t="str">
        <f t="shared" si="96"/>
        <v/>
      </c>
      <c r="L105" s="14" t="str">
        <f t="shared" ref="L105:O105" si="109">IFERROR((1+$I105)*K105, "")</f>
        <v/>
      </c>
      <c r="M105" s="14" t="str">
        <f t="shared" si="109"/>
        <v/>
      </c>
      <c r="N105" s="14" t="str">
        <f t="shared" si="109"/>
        <v/>
      </c>
      <c r="O105" s="14" t="str">
        <f t="shared" si="109"/>
        <v/>
      </c>
      <c r="P105" s="8"/>
      <c r="Q105" s="14" t="str">
        <f>IFERROR((AVERAGE(($E105/'A. Revenue'!$C$30), ('B. Expenditures'!$F105/'A. Revenue'!$D$30), ('B. Expenditures'!$G105/'A. Revenue'!$E$30)))*'A. Revenue'!J$30, "")</f>
        <v/>
      </c>
      <c r="R105" s="14" t="str">
        <f>IFERROR((AVERAGE(($E105/'A. Revenue'!$C$30), ('B. Expenditures'!$F105/'A. Revenue'!$D$30), ('B. Expenditures'!$G105/'A. Revenue'!$E$30)))*'A. Revenue'!K$30, "")</f>
        <v/>
      </c>
      <c r="S105" s="14" t="str">
        <f>IFERROR((AVERAGE(($E105/'A. Revenue'!$C$30), ('B. Expenditures'!$F105/'A. Revenue'!$D$30), ('B. Expenditures'!$G105/'A. Revenue'!$E$30)))*'A. Revenue'!L$30, "")</f>
        <v/>
      </c>
      <c r="T105" s="14" t="str">
        <f>IFERROR((AVERAGE(($E105/'A. Revenue'!$C$30), ('B. Expenditures'!$F105/'A. Revenue'!$D$30), ('B. Expenditures'!$G105/'A. Revenue'!$E$30)))*'A. Revenue'!M$30, "")</f>
        <v/>
      </c>
      <c r="U105" s="14" t="str">
        <f>IFERROR((AVERAGE(($E105/'A. Revenue'!$C$30), ('B. Expenditures'!$F105/'A. Revenue'!$D$30), ('B. Expenditures'!$G105/'A. Revenue'!$E$30)))*'A. Revenue'!N$30, "")</f>
        <v/>
      </c>
      <c r="V105" s="8"/>
      <c r="W105" s="7"/>
      <c r="X105" s="7"/>
      <c r="Y105" s="7"/>
      <c r="Z105" s="7"/>
      <c r="AA105" s="7"/>
      <c r="AC105" s="40" t="s">
        <v>33</v>
      </c>
      <c r="AE105" s="14" t="str">
        <f>IF($AC105=Sheet1!$B$2,'B. Expenditures'!K105,IF('B. Expenditures'!$AC105=Sheet1!$B$4,'B. Expenditures'!W105,IF($AC105=Sheet1!$B$3,'B. Expenditures'!Q105,"")))</f>
        <v/>
      </c>
      <c r="AF105" s="14" t="str">
        <f>IF($AC105=Sheet1!$B$2,'B. Expenditures'!L105,IF('B. Expenditures'!$AC105=Sheet1!$B$4,'B. Expenditures'!X105,IF($AC105=Sheet1!$B$3,'B. Expenditures'!R105,"")))</f>
        <v/>
      </c>
      <c r="AG105" s="14" t="str">
        <f>IF($AC105=Sheet1!$B$2,'B. Expenditures'!M105,IF('B. Expenditures'!$AC105=Sheet1!$B$4,'B. Expenditures'!Y105,IF($AC105=Sheet1!$B$3,'B. Expenditures'!S105,"")))</f>
        <v/>
      </c>
      <c r="AH105" s="14" t="str">
        <f>IF($AC105=Sheet1!$B$2,'B. Expenditures'!N105,IF('B. Expenditures'!$AC105=Sheet1!$B$4,'B. Expenditures'!Z105,IF($AC105=Sheet1!$B$3,'B. Expenditures'!T105,"")))</f>
        <v/>
      </c>
      <c r="AI105" s="14" t="str">
        <f>IF($AC105=Sheet1!$B$2,'B. Expenditures'!O105,IF('B. Expenditures'!$AC105=Sheet1!$B$4,'B. Expenditures'!AA105,IF($AC105=Sheet1!$B$3,'B. Expenditures'!U105,"")))</f>
        <v/>
      </c>
    </row>
    <row r="106" spans="3:35" x14ac:dyDescent="0.35">
      <c r="C106" s="35"/>
      <c r="D106" s="35"/>
      <c r="E106" s="7"/>
      <c r="F106" s="7"/>
      <c r="G106" s="7"/>
      <c r="I106" s="24" t="str">
        <f t="shared" si="87"/>
        <v/>
      </c>
      <c r="K106" s="14" t="str">
        <f t="shared" si="96"/>
        <v/>
      </c>
      <c r="L106" s="14" t="str">
        <f t="shared" ref="L106:O106" si="110">IFERROR((1+$I106)*K106, "")</f>
        <v/>
      </c>
      <c r="M106" s="14" t="str">
        <f t="shared" si="110"/>
        <v/>
      </c>
      <c r="N106" s="14" t="str">
        <f t="shared" si="110"/>
        <v/>
      </c>
      <c r="O106" s="14" t="str">
        <f t="shared" si="110"/>
        <v/>
      </c>
      <c r="P106" s="8"/>
      <c r="Q106" s="14" t="str">
        <f>IFERROR((AVERAGE(($E106/'A. Revenue'!$C$30), ('B. Expenditures'!$F106/'A. Revenue'!$D$30), ('B. Expenditures'!$G106/'A. Revenue'!$E$30)))*'A. Revenue'!J$30, "")</f>
        <v/>
      </c>
      <c r="R106" s="14" t="str">
        <f>IFERROR((AVERAGE(($E106/'A. Revenue'!$C$30), ('B. Expenditures'!$F106/'A. Revenue'!$D$30), ('B. Expenditures'!$G106/'A. Revenue'!$E$30)))*'A. Revenue'!K$30, "")</f>
        <v/>
      </c>
      <c r="S106" s="14" t="str">
        <f>IFERROR((AVERAGE(($E106/'A. Revenue'!$C$30), ('B. Expenditures'!$F106/'A. Revenue'!$D$30), ('B. Expenditures'!$G106/'A. Revenue'!$E$30)))*'A. Revenue'!L$30, "")</f>
        <v/>
      </c>
      <c r="T106" s="14" t="str">
        <f>IFERROR((AVERAGE(($E106/'A. Revenue'!$C$30), ('B. Expenditures'!$F106/'A. Revenue'!$D$30), ('B. Expenditures'!$G106/'A. Revenue'!$E$30)))*'A. Revenue'!M$30, "")</f>
        <v/>
      </c>
      <c r="U106" s="14" t="str">
        <f>IFERROR((AVERAGE(($E106/'A. Revenue'!$C$30), ('B. Expenditures'!$F106/'A. Revenue'!$D$30), ('B. Expenditures'!$G106/'A. Revenue'!$E$30)))*'A. Revenue'!N$30, "")</f>
        <v/>
      </c>
      <c r="V106" s="8"/>
      <c r="W106" s="7"/>
      <c r="X106" s="7"/>
      <c r="Y106" s="7"/>
      <c r="Z106" s="7"/>
      <c r="AA106" s="7"/>
      <c r="AC106" s="40" t="s">
        <v>33</v>
      </c>
      <c r="AE106" s="14" t="str">
        <f>IF($AC106=Sheet1!$B$2,'B. Expenditures'!K106,IF('B. Expenditures'!$AC106=Sheet1!$B$4,'B. Expenditures'!W106,IF($AC106=Sheet1!$B$3,'B. Expenditures'!Q106,"")))</f>
        <v/>
      </c>
      <c r="AF106" s="14" t="str">
        <f>IF($AC106=Sheet1!$B$2,'B. Expenditures'!L106,IF('B. Expenditures'!$AC106=Sheet1!$B$4,'B. Expenditures'!X106,IF($AC106=Sheet1!$B$3,'B. Expenditures'!R106,"")))</f>
        <v/>
      </c>
      <c r="AG106" s="14" t="str">
        <f>IF($AC106=Sheet1!$B$2,'B. Expenditures'!M106,IF('B. Expenditures'!$AC106=Sheet1!$B$4,'B. Expenditures'!Y106,IF($AC106=Sheet1!$B$3,'B. Expenditures'!S106,"")))</f>
        <v/>
      </c>
      <c r="AH106" s="14" t="str">
        <f>IF($AC106=Sheet1!$B$2,'B. Expenditures'!N106,IF('B. Expenditures'!$AC106=Sheet1!$B$4,'B. Expenditures'!Z106,IF($AC106=Sheet1!$B$3,'B. Expenditures'!T106,"")))</f>
        <v/>
      </c>
      <c r="AI106" s="14" t="str">
        <f>IF($AC106=Sheet1!$B$2,'B. Expenditures'!O106,IF('B. Expenditures'!$AC106=Sheet1!$B$4,'B. Expenditures'!AA106,IF($AC106=Sheet1!$B$3,'B. Expenditures'!U106,"")))</f>
        <v/>
      </c>
    </row>
    <row r="107" spans="3:35" x14ac:dyDescent="0.35">
      <c r="C107" s="35"/>
      <c r="D107" s="35"/>
      <c r="E107" s="7"/>
      <c r="F107" s="7"/>
      <c r="G107" s="7"/>
      <c r="I107" s="24" t="str">
        <f t="shared" si="87"/>
        <v/>
      </c>
      <c r="K107" s="14" t="str">
        <f t="shared" si="96"/>
        <v/>
      </c>
      <c r="L107" s="14" t="str">
        <f t="shared" ref="L107:O107" si="111">IFERROR((1+$I107)*K107, "")</f>
        <v/>
      </c>
      <c r="M107" s="14" t="str">
        <f t="shared" si="111"/>
        <v/>
      </c>
      <c r="N107" s="14" t="str">
        <f t="shared" si="111"/>
        <v/>
      </c>
      <c r="O107" s="14" t="str">
        <f t="shared" si="111"/>
        <v/>
      </c>
      <c r="P107" s="8"/>
      <c r="Q107" s="14" t="str">
        <f>IFERROR((AVERAGE(($E107/'A. Revenue'!$C$30), ('B. Expenditures'!$F107/'A. Revenue'!$D$30), ('B. Expenditures'!$G107/'A. Revenue'!$E$30)))*'A. Revenue'!J$30, "")</f>
        <v/>
      </c>
      <c r="R107" s="14" t="str">
        <f>IFERROR((AVERAGE(($E107/'A. Revenue'!$C$30), ('B. Expenditures'!$F107/'A. Revenue'!$D$30), ('B. Expenditures'!$G107/'A. Revenue'!$E$30)))*'A. Revenue'!K$30, "")</f>
        <v/>
      </c>
      <c r="S107" s="14" t="str">
        <f>IFERROR((AVERAGE(($E107/'A. Revenue'!$C$30), ('B. Expenditures'!$F107/'A. Revenue'!$D$30), ('B. Expenditures'!$G107/'A. Revenue'!$E$30)))*'A. Revenue'!L$30, "")</f>
        <v/>
      </c>
      <c r="T107" s="14" t="str">
        <f>IFERROR((AVERAGE(($E107/'A. Revenue'!$C$30), ('B. Expenditures'!$F107/'A. Revenue'!$D$30), ('B. Expenditures'!$G107/'A. Revenue'!$E$30)))*'A. Revenue'!M$30, "")</f>
        <v/>
      </c>
      <c r="U107" s="14" t="str">
        <f>IFERROR((AVERAGE(($E107/'A. Revenue'!$C$30), ('B. Expenditures'!$F107/'A. Revenue'!$D$30), ('B. Expenditures'!$G107/'A. Revenue'!$E$30)))*'A. Revenue'!N$30, "")</f>
        <v/>
      </c>
      <c r="V107" s="8"/>
      <c r="W107" s="7"/>
      <c r="X107" s="7"/>
      <c r="Y107" s="7"/>
      <c r="Z107" s="7"/>
      <c r="AA107" s="7"/>
      <c r="AC107" s="40" t="s">
        <v>33</v>
      </c>
      <c r="AE107" s="14" t="str">
        <f>IF($AC107=Sheet1!$B$2,'B. Expenditures'!K107,IF('B. Expenditures'!$AC107=Sheet1!$B$4,'B. Expenditures'!W107,IF($AC107=Sheet1!$B$3,'B. Expenditures'!Q107,"")))</f>
        <v/>
      </c>
      <c r="AF107" s="14" t="str">
        <f>IF($AC107=Sheet1!$B$2,'B. Expenditures'!L107,IF('B. Expenditures'!$AC107=Sheet1!$B$4,'B. Expenditures'!X107,IF($AC107=Sheet1!$B$3,'B. Expenditures'!R107,"")))</f>
        <v/>
      </c>
      <c r="AG107" s="14" t="str">
        <f>IF($AC107=Sheet1!$B$2,'B. Expenditures'!M107,IF('B. Expenditures'!$AC107=Sheet1!$B$4,'B. Expenditures'!Y107,IF($AC107=Sheet1!$B$3,'B. Expenditures'!S107,"")))</f>
        <v/>
      </c>
      <c r="AH107" s="14" t="str">
        <f>IF($AC107=Sheet1!$B$2,'B. Expenditures'!N107,IF('B. Expenditures'!$AC107=Sheet1!$B$4,'B. Expenditures'!Z107,IF($AC107=Sheet1!$B$3,'B. Expenditures'!T107,"")))</f>
        <v/>
      </c>
      <c r="AI107" s="14" t="str">
        <f>IF($AC107=Sheet1!$B$2,'B. Expenditures'!O107,IF('B. Expenditures'!$AC107=Sheet1!$B$4,'B. Expenditures'!AA107,IF($AC107=Sheet1!$B$3,'B. Expenditures'!U107,"")))</f>
        <v/>
      </c>
    </row>
    <row r="108" spans="3:35" x14ac:dyDescent="0.35">
      <c r="C108" s="35"/>
      <c r="D108" s="35"/>
      <c r="E108" s="7"/>
      <c r="F108" s="7"/>
      <c r="G108" s="7"/>
      <c r="I108" s="24" t="str">
        <f t="shared" si="87"/>
        <v/>
      </c>
      <c r="K108" s="14" t="str">
        <f t="shared" si="96"/>
        <v/>
      </c>
      <c r="L108" s="14" t="str">
        <f t="shared" ref="L108:O108" si="112">IFERROR((1+$I108)*K108, "")</f>
        <v/>
      </c>
      <c r="M108" s="14" t="str">
        <f t="shared" si="112"/>
        <v/>
      </c>
      <c r="N108" s="14" t="str">
        <f t="shared" si="112"/>
        <v/>
      </c>
      <c r="O108" s="14" t="str">
        <f t="shared" si="112"/>
        <v/>
      </c>
      <c r="P108" s="8"/>
      <c r="Q108" s="14" t="str">
        <f>IFERROR((AVERAGE(($E108/'A. Revenue'!$C$30), ('B. Expenditures'!$F108/'A. Revenue'!$D$30), ('B. Expenditures'!$G108/'A. Revenue'!$E$30)))*'A. Revenue'!J$30, "")</f>
        <v/>
      </c>
      <c r="R108" s="14" t="str">
        <f>IFERROR((AVERAGE(($E108/'A. Revenue'!$C$30), ('B. Expenditures'!$F108/'A. Revenue'!$D$30), ('B. Expenditures'!$G108/'A. Revenue'!$E$30)))*'A. Revenue'!K$30, "")</f>
        <v/>
      </c>
      <c r="S108" s="14" t="str">
        <f>IFERROR((AVERAGE(($E108/'A. Revenue'!$C$30), ('B. Expenditures'!$F108/'A. Revenue'!$D$30), ('B. Expenditures'!$G108/'A. Revenue'!$E$30)))*'A. Revenue'!L$30, "")</f>
        <v/>
      </c>
      <c r="T108" s="14" t="str">
        <f>IFERROR((AVERAGE(($E108/'A. Revenue'!$C$30), ('B. Expenditures'!$F108/'A. Revenue'!$D$30), ('B. Expenditures'!$G108/'A. Revenue'!$E$30)))*'A. Revenue'!M$30, "")</f>
        <v/>
      </c>
      <c r="U108" s="14" t="str">
        <f>IFERROR((AVERAGE(($E108/'A. Revenue'!$C$30), ('B. Expenditures'!$F108/'A. Revenue'!$D$30), ('B. Expenditures'!$G108/'A. Revenue'!$E$30)))*'A. Revenue'!N$30, "")</f>
        <v/>
      </c>
      <c r="V108" s="8"/>
      <c r="W108" s="7"/>
      <c r="X108" s="7"/>
      <c r="Y108" s="7"/>
      <c r="Z108" s="7"/>
      <c r="AA108" s="7"/>
      <c r="AC108" s="40" t="s">
        <v>33</v>
      </c>
      <c r="AE108" s="14" t="str">
        <f>IF($AC108=Sheet1!$B$2,'B. Expenditures'!K108,IF('B. Expenditures'!$AC108=Sheet1!$B$4,'B. Expenditures'!W108,IF($AC108=Sheet1!$B$3,'B. Expenditures'!Q108,"")))</f>
        <v/>
      </c>
      <c r="AF108" s="14" t="str">
        <f>IF($AC108=Sheet1!$B$2,'B. Expenditures'!L108,IF('B. Expenditures'!$AC108=Sheet1!$B$4,'B. Expenditures'!X108,IF($AC108=Sheet1!$B$3,'B. Expenditures'!R108,"")))</f>
        <v/>
      </c>
      <c r="AG108" s="14" t="str">
        <f>IF($AC108=Sheet1!$B$2,'B. Expenditures'!M108,IF('B. Expenditures'!$AC108=Sheet1!$B$4,'B. Expenditures'!Y108,IF($AC108=Sheet1!$B$3,'B. Expenditures'!S108,"")))</f>
        <v/>
      </c>
      <c r="AH108" s="14" t="str">
        <f>IF($AC108=Sheet1!$B$2,'B. Expenditures'!N108,IF('B. Expenditures'!$AC108=Sheet1!$B$4,'B. Expenditures'!Z108,IF($AC108=Sheet1!$B$3,'B. Expenditures'!T108,"")))</f>
        <v/>
      </c>
      <c r="AI108" s="14" t="str">
        <f>IF($AC108=Sheet1!$B$2,'B. Expenditures'!O108,IF('B. Expenditures'!$AC108=Sheet1!$B$4,'B. Expenditures'!AA108,IF($AC108=Sheet1!$B$3,'B. Expenditures'!U108,"")))</f>
        <v/>
      </c>
    </row>
    <row r="109" spans="3:35" x14ac:dyDescent="0.35">
      <c r="C109" s="35"/>
      <c r="D109" s="35"/>
      <c r="E109" s="7"/>
      <c r="F109" s="7"/>
      <c r="G109" s="7"/>
      <c r="I109" s="24" t="str">
        <f t="shared" si="87"/>
        <v/>
      </c>
      <c r="K109" s="14" t="str">
        <f t="shared" si="96"/>
        <v/>
      </c>
      <c r="L109" s="14" t="str">
        <f t="shared" ref="L109:O109" si="113">IFERROR((1+$I109)*K109, "")</f>
        <v/>
      </c>
      <c r="M109" s="14" t="str">
        <f t="shared" si="113"/>
        <v/>
      </c>
      <c r="N109" s="14" t="str">
        <f t="shared" si="113"/>
        <v/>
      </c>
      <c r="O109" s="14" t="str">
        <f t="shared" si="113"/>
        <v/>
      </c>
      <c r="P109" s="8"/>
      <c r="Q109" s="14" t="str">
        <f>IFERROR((AVERAGE(($E109/'A. Revenue'!$C$30), ('B. Expenditures'!$F109/'A. Revenue'!$D$30), ('B. Expenditures'!$G109/'A. Revenue'!$E$30)))*'A. Revenue'!J$30, "")</f>
        <v/>
      </c>
      <c r="R109" s="14" t="str">
        <f>IFERROR((AVERAGE(($E109/'A. Revenue'!$C$30), ('B. Expenditures'!$F109/'A. Revenue'!$D$30), ('B. Expenditures'!$G109/'A. Revenue'!$E$30)))*'A. Revenue'!K$30, "")</f>
        <v/>
      </c>
      <c r="S109" s="14" t="str">
        <f>IFERROR((AVERAGE(($E109/'A. Revenue'!$C$30), ('B. Expenditures'!$F109/'A. Revenue'!$D$30), ('B. Expenditures'!$G109/'A. Revenue'!$E$30)))*'A. Revenue'!L$30, "")</f>
        <v/>
      </c>
      <c r="T109" s="14" t="str">
        <f>IFERROR((AVERAGE(($E109/'A. Revenue'!$C$30), ('B. Expenditures'!$F109/'A. Revenue'!$D$30), ('B. Expenditures'!$G109/'A. Revenue'!$E$30)))*'A. Revenue'!M$30, "")</f>
        <v/>
      </c>
      <c r="U109" s="14" t="str">
        <f>IFERROR((AVERAGE(($E109/'A. Revenue'!$C$30), ('B. Expenditures'!$F109/'A. Revenue'!$D$30), ('B. Expenditures'!$G109/'A. Revenue'!$E$30)))*'A. Revenue'!N$30, "")</f>
        <v/>
      </c>
      <c r="V109" s="8"/>
      <c r="W109" s="7"/>
      <c r="X109" s="7"/>
      <c r="Y109" s="7"/>
      <c r="Z109" s="7"/>
      <c r="AA109" s="7"/>
      <c r="AC109" s="40" t="s">
        <v>33</v>
      </c>
      <c r="AE109" s="14" t="str">
        <f>IF($AC109=Sheet1!$B$2,'B. Expenditures'!K109,IF('B. Expenditures'!$AC109=Sheet1!$B$4,'B. Expenditures'!W109,IF($AC109=Sheet1!$B$3,'B. Expenditures'!Q109,"")))</f>
        <v/>
      </c>
      <c r="AF109" s="14" t="str">
        <f>IF($AC109=Sheet1!$B$2,'B. Expenditures'!L109,IF('B. Expenditures'!$AC109=Sheet1!$B$4,'B. Expenditures'!X109,IF($AC109=Sheet1!$B$3,'B. Expenditures'!R109,"")))</f>
        <v/>
      </c>
      <c r="AG109" s="14" t="str">
        <f>IF($AC109=Sheet1!$B$2,'B. Expenditures'!M109,IF('B. Expenditures'!$AC109=Sheet1!$B$4,'B. Expenditures'!Y109,IF($AC109=Sheet1!$B$3,'B. Expenditures'!S109,"")))</f>
        <v/>
      </c>
      <c r="AH109" s="14" t="str">
        <f>IF($AC109=Sheet1!$B$2,'B. Expenditures'!N109,IF('B. Expenditures'!$AC109=Sheet1!$B$4,'B. Expenditures'!Z109,IF($AC109=Sheet1!$B$3,'B. Expenditures'!T109,"")))</f>
        <v/>
      </c>
      <c r="AI109" s="14" t="str">
        <f>IF($AC109=Sheet1!$B$2,'B. Expenditures'!O109,IF('B. Expenditures'!$AC109=Sheet1!$B$4,'B. Expenditures'!AA109,IF($AC109=Sheet1!$B$3,'B. Expenditures'!U109,"")))</f>
        <v/>
      </c>
    </row>
    <row r="110" spans="3:35" x14ac:dyDescent="0.35">
      <c r="C110" s="35"/>
      <c r="D110" s="35"/>
      <c r="E110" s="7"/>
      <c r="F110" s="7"/>
      <c r="G110" s="7"/>
      <c r="I110" s="24" t="str">
        <f t="shared" si="87"/>
        <v/>
      </c>
      <c r="K110" s="14" t="str">
        <f t="shared" si="96"/>
        <v/>
      </c>
      <c r="L110" s="14" t="str">
        <f t="shared" ref="L110:O110" si="114">IFERROR((1+$I110)*K110, "")</f>
        <v/>
      </c>
      <c r="M110" s="14" t="str">
        <f t="shared" si="114"/>
        <v/>
      </c>
      <c r="N110" s="14" t="str">
        <f t="shared" si="114"/>
        <v/>
      </c>
      <c r="O110" s="14" t="str">
        <f t="shared" si="114"/>
        <v/>
      </c>
      <c r="P110" s="8"/>
      <c r="Q110" s="14" t="str">
        <f>IFERROR((AVERAGE(($E110/'A. Revenue'!$C$30), ('B. Expenditures'!$F110/'A. Revenue'!$D$30), ('B. Expenditures'!$G110/'A. Revenue'!$E$30)))*'A. Revenue'!J$30, "")</f>
        <v/>
      </c>
      <c r="R110" s="14" t="str">
        <f>IFERROR((AVERAGE(($E110/'A. Revenue'!$C$30), ('B. Expenditures'!$F110/'A. Revenue'!$D$30), ('B. Expenditures'!$G110/'A. Revenue'!$E$30)))*'A. Revenue'!K$30, "")</f>
        <v/>
      </c>
      <c r="S110" s="14" t="str">
        <f>IFERROR((AVERAGE(($E110/'A. Revenue'!$C$30), ('B. Expenditures'!$F110/'A. Revenue'!$D$30), ('B. Expenditures'!$G110/'A. Revenue'!$E$30)))*'A. Revenue'!L$30, "")</f>
        <v/>
      </c>
      <c r="T110" s="14" t="str">
        <f>IFERROR((AVERAGE(($E110/'A. Revenue'!$C$30), ('B. Expenditures'!$F110/'A. Revenue'!$D$30), ('B. Expenditures'!$G110/'A. Revenue'!$E$30)))*'A. Revenue'!M$30, "")</f>
        <v/>
      </c>
      <c r="U110" s="14" t="str">
        <f>IFERROR((AVERAGE(($E110/'A. Revenue'!$C$30), ('B. Expenditures'!$F110/'A. Revenue'!$D$30), ('B. Expenditures'!$G110/'A. Revenue'!$E$30)))*'A. Revenue'!N$30, "")</f>
        <v/>
      </c>
      <c r="V110" s="8"/>
      <c r="W110" s="7"/>
      <c r="X110" s="7"/>
      <c r="Y110" s="7"/>
      <c r="Z110" s="7"/>
      <c r="AA110" s="7"/>
      <c r="AC110" s="40" t="s">
        <v>33</v>
      </c>
      <c r="AE110" s="14" t="str">
        <f>IF($AC110=Sheet1!$B$2,'B. Expenditures'!K110,IF('B. Expenditures'!$AC110=Sheet1!$B$4,'B. Expenditures'!W110,IF($AC110=Sheet1!$B$3,'B. Expenditures'!Q110,"")))</f>
        <v/>
      </c>
      <c r="AF110" s="14" t="str">
        <f>IF($AC110=Sheet1!$B$2,'B. Expenditures'!L110,IF('B. Expenditures'!$AC110=Sheet1!$B$4,'B. Expenditures'!X110,IF($AC110=Sheet1!$B$3,'B. Expenditures'!R110,"")))</f>
        <v/>
      </c>
      <c r="AG110" s="14" t="str">
        <f>IF($AC110=Sheet1!$B$2,'B. Expenditures'!M110,IF('B. Expenditures'!$AC110=Sheet1!$B$4,'B. Expenditures'!Y110,IF($AC110=Sheet1!$B$3,'B. Expenditures'!S110,"")))</f>
        <v/>
      </c>
      <c r="AH110" s="14" t="str">
        <f>IF($AC110=Sheet1!$B$2,'B. Expenditures'!N110,IF('B. Expenditures'!$AC110=Sheet1!$B$4,'B. Expenditures'!Z110,IF($AC110=Sheet1!$B$3,'B. Expenditures'!T110,"")))</f>
        <v/>
      </c>
      <c r="AI110" s="14" t="str">
        <f>IF($AC110=Sheet1!$B$2,'B. Expenditures'!O110,IF('B. Expenditures'!$AC110=Sheet1!$B$4,'B. Expenditures'!AA110,IF($AC110=Sheet1!$B$3,'B. Expenditures'!U110,"")))</f>
        <v/>
      </c>
    </row>
    <row r="111" spans="3:35" x14ac:dyDescent="0.35">
      <c r="C111" s="35"/>
      <c r="D111" s="35"/>
      <c r="E111" s="7"/>
      <c r="F111" s="7"/>
      <c r="G111" s="7"/>
      <c r="I111" s="24" t="str">
        <f t="shared" si="87"/>
        <v/>
      </c>
      <c r="K111" s="14" t="str">
        <f t="shared" si="96"/>
        <v/>
      </c>
      <c r="L111" s="14" t="str">
        <f t="shared" ref="L111:O111" si="115">IFERROR((1+$I111)*K111, "")</f>
        <v/>
      </c>
      <c r="M111" s="14" t="str">
        <f t="shared" si="115"/>
        <v/>
      </c>
      <c r="N111" s="14" t="str">
        <f t="shared" si="115"/>
        <v/>
      </c>
      <c r="O111" s="14" t="str">
        <f t="shared" si="115"/>
        <v/>
      </c>
      <c r="P111" s="8"/>
      <c r="Q111" s="14" t="str">
        <f>IFERROR((AVERAGE(($E111/'A. Revenue'!$C$30), ('B. Expenditures'!$F111/'A. Revenue'!$D$30), ('B. Expenditures'!$G111/'A. Revenue'!$E$30)))*'A. Revenue'!J$30, "")</f>
        <v/>
      </c>
      <c r="R111" s="14" t="str">
        <f>IFERROR((AVERAGE(($E111/'A. Revenue'!$C$30), ('B. Expenditures'!$F111/'A. Revenue'!$D$30), ('B. Expenditures'!$G111/'A. Revenue'!$E$30)))*'A. Revenue'!K$30, "")</f>
        <v/>
      </c>
      <c r="S111" s="14" t="str">
        <f>IFERROR((AVERAGE(($E111/'A. Revenue'!$C$30), ('B. Expenditures'!$F111/'A. Revenue'!$D$30), ('B. Expenditures'!$G111/'A. Revenue'!$E$30)))*'A. Revenue'!L$30, "")</f>
        <v/>
      </c>
      <c r="T111" s="14" t="str">
        <f>IFERROR((AVERAGE(($E111/'A. Revenue'!$C$30), ('B. Expenditures'!$F111/'A. Revenue'!$D$30), ('B. Expenditures'!$G111/'A. Revenue'!$E$30)))*'A. Revenue'!M$30, "")</f>
        <v/>
      </c>
      <c r="U111" s="14" t="str">
        <f>IFERROR((AVERAGE(($E111/'A. Revenue'!$C$30), ('B. Expenditures'!$F111/'A. Revenue'!$D$30), ('B. Expenditures'!$G111/'A. Revenue'!$E$30)))*'A. Revenue'!N$30, "")</f>
        <v/>
      </c>
      <c r="V111" s="8"/>
      <c r="W111" s="7"/>
      <c r="X111" s="7"/>
      <c r="Y111" s="7"/>
      <c r="Z111" s="7"/>
      <c r="AA111" s="7"/>
      <c r="AC111" s="40" t="s">
        <v>33</v>
      </c>
      <c r="AE111" s="14" t="str">
        <f>IF($AC111=Sheet1!$B$2,'B. Expenditures'!K111,IF('B. Expenditures'!$AC111=Sheet1!$B$4,'B. Expenditures'!W111,IF($AC111=Sheet1!$B$3,'B. Expenditures'!Q111,"")))</f>
        <v/>
      </c>
      <c r="AF111" s="14" t="str">
        <f>IF($AC111=Sheet1!$B$2,'B. Expenditures'!L111,IF('B. Expenditures'!$AC111=Sheet1!$B$4,'B. Expenditures'!X111,IF($AC111=Sheet1!$B$3,'B. Expenditures'!R111,"")))</f>
        <v/>
      </c>
      <c r="AG111" s="14" t="str">
        <f>IF($AC111=Sheet1!$B$2,'B. Expenditures'!M111,IF('B. Expenditures'!$AC111=Sheet1!$B$4,'B. Expenditures'!Y111,IF($AC111=Sheet1!$B$3,'B. Expenditures'!S111,"")))</f>
        <v/>
      </c>
      <c r="AH111" s="14" t="str">
        <f>IF($AC111=Sheet1!$B$2,'B. Expenditures'!N111,IF('B. Expenditures'!$AC111=Sheet1!$B$4,'B. Expenditures'!Z111,IF($AC111=Sheet1!$B$3,'B. Expenditures'!T111,"")))</f>
        <v/>
      </c>
      <c r="AI111" s="14" t="str">
        <f>IF($AC111=Sheet1!$B$2,'B. Expenditures'!O111,IF('B. Expenditures'!$AC111=Sheet1!$B$4,'B. Expenditures'!AA111,IF($AC111=Sheet1!$B$3,'B. Expenditures'!U111,"")))</f>
        <v/>
      </c>
    </row>
    <row r="112" spans="3:35" x14ac:dyDescent="0.35">
      <c r="C112" s="35"/>
      <c r="D112" s="35"/>
      <c r="E112" s="7"/>
      <c r="F112" s="7"/>
      <c r="G112" s="7"/>
      <c r="I112" s="24" t="str">
        <f t="shared" si="87"/>
        <v/>
      </c>
      <c r="K112" s="14" t="str">
        <f t="shared" si="96"/>
        <v/>
      </c>
      <c r="L112" s="14" t="str">
        <f t="shared" ref="L112:O112" si="116">IFERROR((1+$I112)*K112, "")</f>
        <v/>
      </c>
      <c r="M112" s="14" t="str">
        <f t="shared" si="116"/>
        <v/>
      </c>
      <c r="N112" s="14" t="str">
        <f t="shared" si="116"/>
        <v/>
      </c>
      <c r="O112" s="14" t="str">
        <f t="shared" si="116"/>
        <v/>
      </c>
      <c r="P112" s="8"/>
      <c r="Q112" s="14" t="str">
        <f>IFERROR((AVERAGE(($E112/'A. Revenue'!$C$30), ('B. Expenditures'!$F112/'A. Revenue'!$D$30), ('B. Expenditures'!$G112/'A. Revenue'!$E$30)))*'A. Revenue'!J$30, "")</f>
        <v/>
      </c>
      <c r="R112" s="14" t="str">
        <f>IFERROR((AVERAGE(($E112/'A. Revenue'!$C$30), ('B. Expenditures'!$F112/'A. Revenue'!$D$30), ('B. Expenditures'!$G112/'A. Revenue'!$E$30)))*'A. Revenue'!K$30, "")</f>
        <v/>
      </c>
      <c r="S112" s="14" t="str">
        <f>IFERROR((AVERAGE(($E112/'A. Revenue'!$C$30), ('B. Expenditures'!$F112/'A. Revenue'!$D$30), ('B. Expenditures'!$G112/'A. Revenue'!$E$30)))*'A. Revenue'!L$30, "")</f>
        <v/>
      </c>
      <c r="T112" s="14" t="str">
        <f>IFERROR((AVERAGE(($E112/'A. Revenue'!$C$30), ('B. Expenditures'!$F112/'A. Revenue'!$D$30), ('B. Expenditures'!$G112/'A. Revenue'!$E$30)))*'A. Revenue'!M$30, "")</f>
        <v/>
      </c>
      <c r="U112" s="14" t="str">
        <f>IFERROR((AVERAGE(($E112/'A. Revenue'!$C$30), ('B. Expenditures'!$F112/'A. Revenue'!$D$30), ('B. Expenditures'!$G112/'A. Revenue'!$E$30)))*'A. Revenue'!N$30, "")</f>
        <v/>
      </c>
      <c r="V112" s="8"/>
      <c r="W112" s="7"/>
      <c r="X112" s="7"/>
      <c r="Y112" s="7"/>
      <c r="Z112" s="7"/>
      <c r="AA112" s="7"/>
      <c r="AC112" s="40" t="s">
        <v>33</v>
      </c>
      <c r="AE112" s="14" t="str">
        <f>IF($AC112=Sheet1!$B$2,'B. Expenditures'!K112,IF('B. Expenditures'!$AC112=Sheet1!$B$4,'B. Expenditures'!W112,IF($AC112=Sheet1!$B$3,'B. Expenditures'!Q112,"")))</f>
        <v/>
      </c>
      <c r="AF112" s="14" t="str">
        <f>IF($AC112=Sheet1!$B$2,'B. Expenditures'!L112,IF('B. Expenditures'!$AC112=Sheet1!$B$4,'B. Expenditures'!X112,IF($AC112=Sheet1!$B$3,'B. Expenditures'!R112,"")))</f>
        <v/>
      </c>
      <c r="AG112" s="14" t="str">
        <f>IF($AC112=Sheet1!$B$2,'B. Expenditures'!M112,IF('B. Expenditures'!$AC112=Sheet1!$B$4,'B. Expenditures'!Y112,IF($AC112=Sheet1!$B$3,'B. Expenditures'!S112,"")))</f>
        <v/>
      </c>
      <c r="AH112" s="14" t="str">
        <f>IF($AC112=Sheet1!$B$2,'B. Expenditures'!N112,IF('B. Expenditures'!$AC112=Sheet1!$B$4,'B. Expenditures'!Z112,IF($AC112=Sheet1!$B$3,'B. Expenditures'!T112,"")))</f>
        <v/>
      </c>
      <c r="AI112" s="14" t="str">
        <f>IF($AC112=Sheet1!$B$2,'B. Expenditures'!O112,IF('B. Expenditures'!$AC112=Sheet1!$B$4,'B. Expenditures'!AA112,IF($AC112=Sheet1!$B$3,'B. Expenditures'!U112,"")))</f>
        <v/>
      </c>
    </row>
    <row r="113" spans="3:35" x14ac:dyDescent="0.35">
      <c r="C113" s="35"/>
      <c r="D113" s="35"/>
      <c r="E113" s="7"/>
      <c r="F113" s="7"/>
      <c r="G113" s="7"/>
      <c r="I113" s="24" t="str">
        <f t="shared" si="87"/>
        <v/>
      </c>
      <c r="K113" s="14" t="str">
        <f t="shared" si="96"/>
        <v/>
      </c>
      <c r="L113" s="14" t="str">
        <f t="shared" ref="L113:O113" si="117">IFERROR((1+$I113)*K113, "")</f>
        <v/>
      </c>
      <c r="M113" s="14" t="str">
        <f t="shared" si="117"/>
        <v/>
      </c>
      <c r="N113" s="14" t="str">
        <f t="shared" si="117"/>
        <v/>
      </c>
      <c r="O113" s="14" t="str">
        <f t="shared" si="117"/>
        <v/>
      </c>
      <c r="P113" s="8"/>
      <c r="Q113" s="14" t="str">
        <f>IFERROR((AVERAGE(($E113/'A. Revenue'!$C$30), ('B. Expenditures'!$F113/'A. Revenue'!$D$30), ('B. Expenditures'!$G113/'A. Revenue'!$E$30)))*'A. Revenue'!J$30, "")</f>
        <v/>
      </c>
      <c r="R113" s="14" t="str">
        <f>IFERROR((AVERAGE(($E113/'A. Revenue'!$C$30), ('B. Expenditures'!$F113/'A. Revenue'!$D$30), ('B. Expenditures'!$G113/'A. Revenue'!$E$30)))*'A. Revenue'!K$30, "")</f>
        <v/>
      </c>
      <c r="S113" s="14" t="str">
        <f>IFERROR((AVERAGE(($E113/'A. Revenue'!$C$30), ('B. Expenditures'!$F113/'A. Revenue'!$D$30), ('B. Expenditures'!$G113/'A. Revenue'!$E$30)))*'A. Revenue'!L$30, "")</f>
        <v/>
      </c>
      <c r="T113" s="14" t="str">
        <f>IFERROR((AVERAGE(($E113/'A. Revenue'!$C$30), ('B. Expenditures'!$F113/'A. Revenue'!$D$30), ('B. Expenditures'!$G113/'A. Revenue'!$E$30)))*'A. Revenue'!M$30, "")</f>
        <v/>
      </c>
      <c r="U113" s="14" t="str">
        <f>IFERROR((AVERAGE(($E113/'A. Revenue'!$C$30), ('B. Expenditures'!$F113/'A. Revenue'!$D$30), ('B. Expenditures'!$G113/'A. Revenue'!$E$30)))*'A. Revenue'!N$30, "")</f>
        <v/>
      </c>
      <c r="V113" s="8"/>
      <c r="W113" s="7"/>
      <c r="X113" s="7"/>
      <c r="Y113" s="7"/>
      <c r="Z113" s="7"/>
      <c r="AA113" s="7"/>
      <c r="AC113" s="40" t="s">
        <v>33</v>
      </c>
      <c r="AE113" s="14" t="str">
        <f>IF($AC113=Sheet1!$B$2,'B. Expenditures'!K113,IF('B. Expenditures'!$AC113=Sheet1!$B$4,'B. Expenditures'!W113,IF($AC113=Sheet1!$B$3,'B. Expenditures'!Q113,"")))</f>
        <v/>
      </c>
      <c r="AF113" s="14" t="str">
        <f>IF($AC113=Sheet1!$B$2,'B. Expenditures'!L113,IF('B. Expenditures'!$AC113=Sheet1!$B$4,'B. Expenditures'!X113,IF($AC113=Sheet1!$B$3,'B. Expenditures'!R113,"")))</f>
        <v/>
      </c>
      <c r="AG113" s="14" t="str">
        <f>IF($AC113=Sheet1!$B$2,'B. Expenditures'!M113,IF('B. Expenditures'!$AC113=Sheet1!$B$4,'B. Expenditures'!Y113,IF($AC113=Sheet1!$B$3,'B. Expenditures'!S113,"")))</f>
        <v/>
      </c>
      <c r="AH113" s="14" t="str">
        <f>IF($AC113=Sheet1!$B$2,'B. Expenditures'!N113,IF('B. Expenditures'!$AC113=Sheet1!$B$4,'B. Expenditures'!Z113,IF($AC113=Sheet1!$B$3,'B. Expenditures'!T113,"")))</f>
        <v/>
      </c>
      <c r="AI113" s="14" t="str">
        <f>IF($AC113=Sheet1!$B$2,'B. Expenditures'!O113,IF('B. Expenditures'!$AC113=Sheet1!$B$4,'B. Expenditures'!AA113,IF($AC113=Sheet1!$B$3,'B. Expenditures'!U113,"")))</f>
        <v/>
      </c>
    </row>
    <row r="114" spans="3:35" x14ac:dyDescent="0.35">
      <c r="C114" s="35"/>
      <c r="D114" s="35"/>
      <c r="E114" s="7"/>
      <c r="F114" s="7"/>
      <c r="G114" s="7"/>
      <c r="I114" s="24" t="str">
        <f t="shared" si="87"/>
        <v/>
      </c>
      <c r="K114" s="14" t="str">
        <f t="shared" si="96"/>
        <v/>
      </c>
      <c r="L114" s="14" t="str">
        <f t="shared" ref="L114:O114" si="118">IFERROR((1+$I114)*K114, "")</f>
        <v/>
      </c>
      <c r="M114" s="14" t="str">
        <f t="shared" si="118"/>
        <v/>
      </c>
      <c r="N114" s="14" t="str">
        <f t="shared" si="118"/>
        <v/>
      </c>
      <c r="O114" s="14" t="str">
        <f t="shared" si="118"/>
        <v/>
      </c>
      <c r="P114" s="8"/>
      <c r="Q114" s="14" t="str">
        <f>IFERROR((AVERAGE(($E114/'A. Revenue'!$C$30), ('B. Expenditures'!$F114/'A. Revenue'!$D$30), ('B. Expenditures'!$G114/'A. Revenue'!$E$30)))*'A. Revenue'!J$30, "")</f>
        <v/>
      </c>
      <c r="R114" s="14" t="str">
        <f>IFERROR((AVERAGE(($E114/'A. Revenue'!$C$30), ('B. Expenditures'!$F114/'A. Revenue'!$D$30), ('B. Expenditures'!$G114/'A. Revenue'!$E$30)))*'A. Revenue'!K$30, "")</f>
        <v/>
      </c>
      <c r="S114" s="14" t="str">
        <f>IFERROR((AVERAGE(($E114/'A. Revenue'!$C$30), ('B. Expenditures'!$F114/'A. Revenue'!$D$30), ('B. Expenditures'!$G114/'A. Revenue'!$E$30)))*'A. Revenue'!L$30, "")</f>
        <v/>
      </c>
      <c r="T114" s="14" t="str">
        <f>IFERROR((AVERAGE(($E114/'A. Revenue'!$C$30), ('B. Expenditures'!$F114/'A. Revenue'!$D$30), ('B. Expenditures'!$G114/'A. Revenue'!$E$30)))*'A. Revenue'!M$30, "")</f>
        <v/>
      </c>
      <c r="U114" s="14" t="str">
        <f>IFERROR((AVERAGE(($E114/'A. Revenue'!$C$30), ('B. Expenditures'!$F114/'A. Revenue'!$D$30), ('B. Expenditures'!$G114/'A. Revenue'!$E$30)))*'A. Revenue'!N$30, "")</f>
        <v/>
      </c>
      <c r="V114" s="8"/>
      <c r="W114" s="7"/>
      <c r="X114" s="7"/>
      <c r="Y114" s="7"/>
      <c r="Z114" s="7"/>
      <c r="AA114" s="7"/>
      <c r="AC114" s="40" t="s">
        <v>33</v>
      </c>
      <c r="AE114" s="14" t="str">
        <f>IF($AC114=Sheet1!$B$2,'B. Expenditures'!K114,IF('B. Expenditures'!$AC114=Sheet1!$B$4,'B. Expenditures'!W114,IF($AC114=Sheet1!$B$3,'B. Expenditures'!Q114,"")))</f>
        <v/>
      </c>
      <c r="AF114" s="14" t="str">
        <f>IF($AC114=Sheet1!$B$2,'B. Expenditures'!L114,IF('B. Expenditures'!$AC114=Sheet1!$B$4,'B. Expenditures'!X114,IF($AC114=Sheet1!$B$3,'B. Expenditures'!R114,"")))</f>
        <v/>
      </c>
      <c r="AG114" s="14" t="str">
        <f>IF($AC114=Sheet1!$B$2,'B. Expenditures'!M114,IF('B. Expenditures'!$AC114=Sheet1!$B$4,'B. Expenditures'!Y114,IF($AC114=Sheet1!$B$3,'B. Expenditures'!S114,"")))</f>
        <v/>
      </c>
      <c r="AH114" s="14" t="str">
        <f>IF($AC114=Sheet1!$B$2,'B. Expenditures'!N114,IF('B. Expenditures'!$AC114=Sheet1!$B$4,'B. Expenditures'!Z114,IF($AC114=Sheet1!$B$3,'B. Expenditures'!T114,"")))</f>
        <v/>
      </c>
      <c r="AI114" s="14" t="str">
        <f>IF($AC114=Sheet1!$B$2,'B. Expenditures'!O114,IF('B. Expenditures'!$AC114=Sheet1!$B$4,'B. Expenditures'!AA114,IF($AC114=Sheet1!$B$3,'B. Expenditures'!U114,"")))</f>
        <v/>
      </c>
    </row>
    <row r="115" spans="3:35" x14ac:dyDescent="0.35">
      <c r="C115" s="35"/>
      <c r="D115" s="35"/>
      <c r="E115" s="7"/>
      <c r="F115" s="7"/>
      <c r="G115" s="7"/>
      <c r="I115" s="24" t="str">
        <f t="shared" si="87"/>
        <v/>
      </c>
      <c r="K115" s="14" t="str">
        <f t="shared" si="96"/>
        <v/>
      </c>
      <c r="L115" s="14" t="str">
        <f t="shared" ref="L115:O115" si="119">IFERROR((1+$I115)*K115, "")</f>
        <v/>
      </c>
      <c r="M115" s="14" t="str">
        <f t="shared" si="119"/>
        <v/>
      </c>
      <c r="N115" s="14" t="str">
        <f t="shared" si="119"/>
        <v/>
      </c>
      <c r="O115" s="14" t="str">
        <f t="shared" si="119"/>
        <v/>
      </c>
      <c r="P115" s="8"/>
      <c r="Q115" s="14" t="str">
        <f>IFERROR((AVERAGE(($E115/'A. Revenue'!$C$30), ('B. Expenditures'!$F115/'A. Revenue'!$D$30), ('B. Expenditures'!$G115/'A. Revenue'!$E$30)))*'A. Revenue'!J$30, "")</f>
        <v/>
      </c>
      <c r="R115" s="14" t="str">
        <f>IFERROR((AVERAGE(($E115/'A. Revenue'!$C$30), ('B. Expenditures'!$F115/'A. Revenue'!$D$30), ('B. Expenditures'!$G115/'A. Revenue'!$E$30)))*'A. Revenue'!K$30, "")</f>
        <v/>
      </c>
      <c r="S115" s="14" t="str">
        <f>IFERROR((AVERAGE(($E115/'A. Revenue'!$C$30), ('B. Expenditures'!$F115/'A. Revenue'!$D$30), ('B. Expenditures'!$G115/'A. Revenue'!$E$30)))*'A. Revenue'!L$30, "")</f>
        <v/>
      </c>
      <c r="T115" s="14" t="str">
        <f>IFERROR((AVERAGE(($E115/'A. Revenue'!$C$30), ('B. Expenditures'!$F115/'A. Revenue'!$D$30), ('B. Expenditures'!$G115/'A. Revenue'!$E$30)))*'A. Revenue'!M$30, "")</f>
        <v/>
      </c>
      <c r="U115" s="14" t="str">
        <f>IFERROR((AVERAGE(($E115/'A. Revenue'!$C$30), ('B. Expenditures'!$F115/'A. Revenue'!$D$30), ('B. Expenditures'!$G115/'A. Revenue'!$E$30)))*'A. Revenue'!N$30, "")</f>
        <v/>
      </c>
      <c r="V115" s="8"/>
      <c r="W115" s="7"/>
      <c r="X115" s="7"/>
      <c r="Y115" s="7"/>
      <c r="Z115" s="7"/>
      <c r="AA115" s="7"/>
      <c r="AC115" s="40" t="s">
        <v>33</v>
      </c>
      <c r="AE115" s="14" t="str">
        <f>IF($AC115=Sheet1!$B$2,'B. Expenditures'!K115,IF('B. Expenditures'!$AC115=Sheet1!$B$4,'B. Expenditures'!W115,IF($AC115=Sheet1!$B$3,'B. Expenditures'!Q115,"")))</f>
        <v/>
      </c>
      <c r="AF115" s="14" t="str">
        <f>IF($AC115=Sheet1!$B$2,'B. Expenditures'!L115,IF('B. Expenditures'!$AC115=Sheet1!$B$4,'B. Expenditures'!X115,IF($AC115=Sheet1!$B$3,'B. Expenditures'!R115,"")))</f>
        <v/>
      </c>
      <c r="AG115" s="14" t="str">
        <f>IF($AC115=Sheet1!$B$2,'B. Expenditures'!M115,IF('B. Expenditures'!$AC115=Sheet1!$B$4,'B. Expenditures'!Y115,IF($AC115=Sheet1!$B$3,'B. Expenditures'!S115,"")))</f>
        <v/>
      </c>
      <c r="AH115" s="14" t="str">
        <f>IF($AC115=Sheet1!$B$2,'B. Expenditures'!N115,IF('B. Expenditures'!$AC115=Sheet1!$B$4,'B. Expenditures'!Z115,IF($AC115=Sheet1!$B$3,'B. Expenditures'!T115,"")))</f>
        <v/>
      </c>
      <c r="AI115" s="14" t="str">
        <f>IF($AC115=Sheet1!$B$2,'B. Expenditures'!O115,IF('B. Expenditures'!$AC115=Sheet1!$B$4,'B. Expenditures'!AA115,IF($AC115=Sheet1!$B$3,'B. Expenditures'!U115,"")))</f>
        <v/>
      </c>
    </row>
    <row r="116" spans="3:35" x14ac:dyDescent="0.35">
      <c r="C116" s="35"/>
      <c r="D116" s="35"/>
      <c r="E116" s="7"/>
      <c r="F116" s="7"/>
      <c r="G116" s="7"/>
      <c r="I116" s="24" t="str">
        <f t="shared" si="87"/>
        <v/>
      </c>
      <c r="K116" s="14" t="str">
        <f t="shared" si="96"/>
        <v/>
      </c>
      <c r="L116" s="14" t="str">
        <f t="shared" ref="L116:O116" si="120">IFERROR((1+$I116)*K116, "")</f>
        <v/>
      </c>
      <c r="M116" s="14" t="str">
        <f t="shared" si="120"/>
        <v/>
      </c>
      <c r="N116" s="14" t="str">
        <f t="shared" si="120"/>
        <v/>
      </c>
      <c r="O116" s="14" t="str">
        <f t="shared" si="120"/>
        <v/>
      </c>
      <c r="P116" s="8"/>
      <c r="Q116" s="14" t="str">
        <f>IFERROR((AVERAGE(($E116/'A. Revenue'!$C$30), ('B. Expenditures'!$F116/'A. Revenue'!$D$30), ('B. Expenditures'!$G116/'A. Revenue'!$E$30)))*'A. Revenue'!J$30, "")</f>
        <v/>
      </c>
      <c r="R116" s="14" t="str">
        <f>IFERROR((AVERAGE(($E116/'A. Revenue'!$C$30), ('B. Expenditures'!$F116/'A. Revenue'!$D$30), ('B. Expenditures'!$G116/'A. Revenue'!$E$30)))*'A. Revenue'!K$30, "")</f>
        <v/>
      </c>
      <c r="S116" s="14" t="str">
        <f>IFERROR((AVERAGE(($E116/'A. Revenue'!$C$30), ('B. Expenditures'!$F116/'A. Revenue'!$D$30), ('B. Expenditures'!$G116/'A. Revenue'!$E$30)))*'A. Revenue'!L$30, "")</f>
        <v/>
      </c>
      <c r="T116" s="14" t="str">
        <f>IFERROR((AVERAGE(($E116/'A. Revenue'!$C$30), ('B. Expenditures'!$F116/'A. Revenue'!$D$30), ('B. Expenditures'!$G116/'A. Revenue'!$E$30)))*'A. Revenue'!M$30, "")</f>
        <v/>
      </c>
      <c r="U116" s="14" t="str">
        <f>IFERROR((AVERAGE(($E116/'A. Revenue'!$C$30), ('B. Expenditures'!$F116/'A. Revenue'!$D$30), ('B. Expenditures'!$G116/'A. Revenue'!$E$30)))*'A. Revenue'!N$30, "")</f>
        <v/>
      </c>
      <c r="V116" s="8"/>
      <c r="W116" s="7"/>
      <c r="X116" s="7"/>
      <c r="Y116" s="7"/>
      <c r="Z116" s="7"/>
      <c r="AA116" s="7"/>
      <c r="AC116" s="40" t="s">
        <v>33</v>
      </c>
      <c r="AE116" s="14" t="str">
        <f>IF($AC116=Sheet1!$B$2,'B. Expenditures'!K116,IF('B. Expenditures'!$AC116=Sheet1!$B$4,'B. Expenditures'!W116,IF($AC116=Sheet1!$B$3,'B. Expenditures'!Q116,"")))</f>
        <v/>
      </c>
      <c r="AF116" s="14" t="str">
        <f>IF($AC116=Sheet1!$B$2,'B. Expenditures'!L116,IF('B. Expenditures'!$AC116=Sheet1!$B$4,'B. Expenditures'!X116,IF($AC116=Sheet1!$B$3,'B. Expenditures'!R116,"")))</f>
        <v/>
      </c>
      <c r="AG116" s="14" t="str">
        <f>IF($AC116=Sheet1!$B$2,'B. Expenditures'!M116,IF('B. Expenditures'!$AC116=Sheet1!$B$4,'B. Expenditures'!Y116,IF($AC116=Sheet1!$B$3,'B. Expenditures'!S116,"")))</f>
        <v/>
      </c>
      <c r="AH116" s="14" t="str">
        <f>IF($AC116=Sheet1!$B$2,'B. Expenditures'!N116,IF('B. Expenditures'!$AC116=Sheet1!$B$4,'B. Expenditures'!Z116,IF($AC116=Sheet1!$B$3,'B. Expenditures'!T116,"")))</f>
        <v/>
      </c>
      <c r="AI116" s="14" t="str">
        <f>IF($AC116=Sheet1!$B$2,'B. Expenditures'!O116,IF('B. Expenditures'!$AC116=Sheet1!$B$4,'B. Expenditures'!AA116,IF($AC116=Sheet1!$B$3,'B. Expenditures'!U116,"")))</f>
        <v/>
      </c>
    </row>
    <row r="117" spans="3:35" x14ac:dyDescent="0.35">
      <c r="C117" s="35"/>
      <c r="D117" s="35"/>
      <c r="E117" s="7"/>
      <c r="F117" s="7"/>
      <c r="G117" s="7"/>
      <c r="I117" s="24" t="str">
        <f t="shared" si="87"/>
        <v/>
      </c>
      <c r="K117" s="14" t="str">
        <f t="shared" si="96"/>
        <v/>
      </c>
      <c r="L117" s="14" t="str">
        <f t="shared" ref="L117:O117" si="121">IFERROR((1+$I117)*K117, "")</f>
        <v/>
      </c>
      <c r="M117" s="14" t="str">
        <f t="shared" si="121"/>
        <v/>
      </c>
      <c r="N117" s="14" t="str">
        <f t="shared" si="121"/>
        <v/>
      </c>
      <c r="O117" s="14" t="str">
        <f t="shared" si="121"/>
        <v/>
      </c>
      <c r="P117" s="8"/>
      <c r="Q117" s="14" t="str">
        <f>IFERROR((AVERAGE(($E117/'A. Revenue'!$C$30), ('B. Expenditures'!$F117/'A. Revenue'!$D$30), ('B. Expenditures'!$G117/'A. Revenue'!$E$30)))*'A. Revenue'!J$30, "")</f>
        <v/>
      </c>
      <c r="R117" s="14" t="str">
        <f>IFERROR((AVERAGE(($E117/'A. Revenue'!$C$30), ('B. Expenditures'!$F117/'A. Revenue'!$D$30), ('B. Expenditures'!$G117/'A. Revenue'!$E$30)))*'A. Revenue'!K$30, "")</f>
        <v/>
      </c>
      <c r="S117" s="14" t="str">
        <f>IFERROR((AVERAGE(($E117/'A. Revenue'!$C$30), ('B. Expenditures'!$F117/'A. Revenue'!$D$30), ('B. Expenditures'!$G117/'A. Revenue'!$E$30)))*'A. Revenue'!L$30, "")</f>
        <v/>
      </c>
      <c r="T117" s="14" t="str">
        <f>IFERROR((AVERAGE(($E117/'A. Revenue'!$C$30), ('B. Expenditures'!$F117/'A. Revenue'!$D$30), ('B. Expenditures'!$G117/'A. Revenue'!$E$30)))*'A. Revenue'!M$30, "")</f>
        <v/>
      </c>
      <c r="U117" s="14" t="str">
        <f>IFERROR((AVERAGE(($E117/'A. Revenue'!$C$30), ('B. Expenditures'!$F117/'A. Revenue'!$D$30), ('B. Expenditures'!$G117/'A. Revenue'!$E$30)))*'A. Revenue'!N$30, "")</f>
        <v/>
      </c>
      <c r="V117" s="8"/>
      <c r="W117" s="7"/>
      <c r="X117" s="7"/>
      <c r="Y117" s="7"/>
      <c r="Z117" s="7"/>
      <c r="AA117" s="7"/>
      <c r="AC117" s="40" t="s">
        <v>33</v>
      </c>
      <c r="AE117" s="14" t="str">
        <f>IF($AC117=Sheet1!$B$2,'B. Expenditures'!K117,IF('B. Expenditures'!$AC117=Sheet1!$B$4,'B. Expenditures'!W117,IF($AC117=Sheet1!$B$3,'B. Expenditures'!Q117,"")))</f>
        <v/>
      </c>
      <c r="AF117" s="14" t="str">
        <f>IF($AC117=Sheet1!$B$2,'B. Expenditures'!L117,IF('B. Expenditures'!$AC117=Sheet1!$B$4,'B. Expenditures'!X117,IF($AC117=Sheet1!$B$3,'B. Expenditures'!R117,"")))</f>
        <v/>
      </c>
      <c r="AG117" s="14" t="str">
        <f>IF($AC117=Sheet1!$B$2,'B. Expenditures'!M117,IF('B. Expenditures'!$AC117=Sheet1!$B$4,'B. Expenditures'!Y117,IF($AC117=Sheet1!$B$3,'B. Expenditures'!S117,"")))</f>
        <v/>
      </c>
      <c r="AH117" s="14" t="str">
        <f>IF($AC117=Sheet1!$B$2,'B. Expenditures'!N117,IF('B. Expenditures'!$AC117=Sheet1!$B$4,'B. Expenditures'!Z117,IF($AC117=Sheet1!$B$3,'B. Expenditures'!T117,"")))</f>
        <v/>
      </c>
      <c r="AI117" s="14" t="str">
        <f>IF($AC117=Sheet1!$B$2,'B. Expenditures'!O117,IF('B. Expenditures'!$AC117=Sheet1!$B$4,'B. Expenditures'!AA117,IF($AC117=Sheet1!$B$3,'B. Expenditures'!U117,"")))</f>
        <v/>
      </c>
    </row>
    <row r="118" spans="3:35" x14ac:dyDescent="0.35">
      <c r="C118" s="35"/>
      <c r="D118" s="35"/>
      <c r="E118" s="7"/>
      <c r="F118" s="7"/>
      <c r="G118" s="7"/>
      <c r="I118" s="24" t="str">
        <f t="shared" si="87"/>
        <v/>
      </c>
      <c r="K118" s="14" t="str">
        <f t="shared" si="96"/>
        <v/>
      </c>
      <c r="L118" s="14" t="str">
        <f t="shared" ref="L118:O118" si="122">IFERROR((1+$I118)*K118, "")</f>
        <v/>
      </c>
      <c r="M118" s="14" t="str">
        <f t="shared" si="122"/>
        <v/>
      </c>
      <c r="N118" s="14" t="str">
        <f t="shared" si="122"/>
        <v/>
      </c>
      <c r="O118" s="14" t="str">
        <f t="shared" si="122"/>
        <v/>
      </c>
      <c r="P118" s="8"/>
      <c r="Q118" s="14" t="str">
        <f>IFERROR((AVERAGE(($E118/'A. Revenue'!$C$30), ('B. Expenditures'!$F118/'A. Revenue'!$D$30), ('B. Expenditures'!$G118/'A. Revenue'!$E$30)))*'A. Revenue'!J$30, "")</f>
        <v/>
      </c>
      <c r="R118" s="14" t="str">
        <f>IFERROR((AVERAGE(($E118/'A. Revenue'!$C$30), ('B. Expenditures'!$F118/'A. Revenue'!$D$30), ('B. Expenditures'!$G118/'A. Revenue'!$E$30)))*'A. Revenue'!K$30, "")</f>
        <v/>
      </c>
      <c r="S118" s="14" t="str">
        <f>IFERROR((AVERAGE(($E118/'A. Revenue'!$C$30), ('B. Expenditures'!$F118/'A. Revenue'!$D$30), ('B. Expenditures'!$G118/'A. Revenue'!$E$30)))*'A. Revenue'!L$30, "")</f>
        <v/>
      </c>
      <c r="T118" s="14" t="str">
        <f>IFERROR((AVERAGE(($E118/'A. Revenue'!$C$30), ('B. Expenditures'!$F118/'A. Revenue'!$D$30), ('B. Expenditures'!$G118/'A. Revenue'!$E$30)))*'A. Revenue'!M$30, "")</f>
        <v/>
      </c>
      <c r="U118" s="14" t="str">
        <f>IFERROR((AVERAGE(($E118/'A. Revenue'!$C$30), ('B. Expenditures'!$F118/'A. Revenue'!$D$30), ('B. Expenditures'!$G118/'A. Revenue'!$E$30)))*'A. Revenue'!N$30, "")</f>
        <v/>
      </c>
      <c r="V118" s="8"/>
      <c r="W118" s="7"/>
      <c r="X118" s="7"/>
      <c r="Y118" s="7"/>
      <c r="Z118" s="7"/>
      <c r="AA118" s="7"/>
      <c r="AC118" s="40" t="s">
        <v>33</v>
      </c>
      <c r="AE118" s="14" t="str">
        <f>IF($AC118=Sheet1!$B$2,'B. Expenditures'!K118,IF('B. Expenditures'!$AC118=Sheet1!$B$4,'B. Expenditures'!W118,IF($AC118=Sheet1!$B$3,'B. Expenditures'!Q118,"")))</f>
        <v/>
      </c>
      <c r="AF118" s="14" t="str">
        <f>IF($AC118=Sheet1!$B$2,'B. Expenditures'!L118,IF('B. Expenditures'!$AC118=Sheet1!$B$4,'B. Expenditures'!X118,IF($AC118=Sheet1!$B$3,'B. Expenditures'!R118,"")))</f>
        <v/>
      </c>
      <c r="AG118" s="14" t="str">
        <f>IF($AC118=Sheet1!$B$2,'B. Expenditures'!M118,IF('B. Expenditures'!$AC118=Sheet1!$B$4,'B. Expenditures'!Y118,IF($AC118=Sheet1!$B$3,'B. Expenditures'!S118,"")))</f>
        <v/>
      </c>
      <c r="AH118" s="14" t="str">
        <f>IF($AC118=Sheet1!$B$2,'B. Expenditures'!N118,IF('B. Expenditures'!$AC118=Sheet1!$B$4,'B. Expenditures'!Z118,IF($AC118=Sheet1!$B$3,'B. Expenditures'!T118,"")))</f>
        <v/>
      </c>
      <c r="AI118" s="14" t="str">
        <f>IF($AC118=Sheet1!$B$2,'B. Expenditures'!O118,IF('B. Expenditures'!$AC118=Sheet1!$B$4,'B. Expenditures'!AA118,IF($AC118=Sheet1!$B$3,'B. Expenditures'!U118,"")))</f>
        <v/>
      </c>
    </row>
    <row r="119" spans="3:35" x14ac:dyDescent="0.35">
      <c r="C119" s="35"/>
      <c r="D119" s="35"/>
      <c r="E119" s="7"/>
      <c r="F119" s="7"/>
      <c r="G119" s="7"/>
      <c r="I119" s="24" t="str">
        <f t="shared" si="87"/>
        <v/>
      </c>
      <c r="K119" s="14" t="str">
        <f t="shared" si="96"/>
        <v/>
      </c>
      <c r="L119" s="14" t="str">
        <f t="shared" ref="L119:O119" si="123">IFERROR((1+$I119)*K119, "")</f>
        <v/>
      </c>
      <c r="M119" s="14" t="str">
        <f t="shared" si="123"/>
        <v/>
      </c>
      <c r="N119" s="14" t="str">
        <f t="shared" si="123"/>
        <v/>
      </c>
      <c r="O119" s="14" t="str">
        <f t="shared" si="123"/>
        <v/>
      </c>
      <c r="P119" s="8"/>
      <c r="Q119" s="14" t="str">
        <f>IFERROR((AVERAGE(($E119/'A. Revenue'!$C$30), ('B. Expenditures'!$F119/'A. Revenue'!$D$30), ('B. Expenditures'!$G119/'A. Revenue'!$E$30)))*'A. Revenue'!J$30, "")</f>
        <v/>
      </c>
      <c r="R119" s="14" t="str">
        <f>IFERROR((AVERAGE(($E119/'A. Revenue'!$C$30), ('B. Expenditures'!$F119/'A. Revenue'!$D$30), ('B. Expenditures'!$G119/'A. Revenue'!$E$30)))*'A. Revenue'!K$30, "")</f>
        <v/>
      </c>
      <c r="S119" s="14" t="str">
        <f>IFERROR((AVERAGE(($E119/'A. Revenue'!$C$30), ('B. Expenditures'!$F119/'A. Revenue'!$D$30), ('B. Expenditures'!$G119/'A. Revenue'!$E$30)))*'A. Revenue'!L$30, "")</f>
        <v/>
      </c>
      <c r="T119" s="14" t="str">
        <f>IFERROR((AVERAGE(($E119/'A. Revenue'!$C$30), ('B. Expenditures'!$F119/'A. Revenue'!$D$30), ('B. Expenditures'!$G119/'A. Revenue'!$E$30)))*'A. Revenue'!M$30, "")</f>
        <v/>
      </c>
      <c r="U119" s="14" t="str">
        <f>IFERROR((AVERAGE(($E119/'A. Revenue'!$C$30), ('B. Expenditures'!$F119/'A. Revenue'!$D$30), ('B. Expenditures'!$G119/'A. Revenue'!$E$30)))*'A. Revenue'!N$30, "")</f>
        <v/>
      </c>
      <c r="V119" s="8"/>
      <c r="W119" s="7"/>
      <c r="X119" s="7"/>
      <c r="Y119" s="7"/>
      <c r="Z119" s="7"/>
      <c r="AA119" s="7"/>
      <c r="AC119" s="40" t="s">
        <v>33</v>
      </c>
      <c r="AE119" s="14" t="str">
        <f>IF($AC119=Sheet1!$B$2,'B. Expenditures'!K119,IF('B. Expenditures'!$AC119=Sheet1!$B$4,'B. Expenditures'!W119,IF($AC119=Sheet1!$B$3,'B. Expenditures'!Q119,"")))</f>
        <v/>
      </c>
      <c r="AF119" s="14" t="str">
        <f>IF($AC119=Sheet1!$B$2,'B. Expenditures'!L119,IF('B. Expenditures'!$AC119=Sheet1!$B$4,'B. Expenditures'!X119,IF($AC119=Sheet1!$B$3,'B. Expenditures'!R119,"")))</f>
        <v/>
      </c>
      <c r="AG119" s="14" t="str">
        <f>IF($AC119=Sheet1!$B$2,'B. Expenditures'!M119,IF('B. Expenditures'!$AC119=Sheet1!$B$4,'B. Expenditures'!Y119,IF($AC119=Sheet1!$B$3,'B. Expenditures'!S119,"")))</f>
        <v/>
      </c>
      <c r="AH119" s="14" t="str">
        <f>IF($AC119=Sheet1!$B$2,'B. Expenditures'!N119,IF('B. Expenditures'!$AC119=Sheet1!$B$4,'B. Expenditures'!Z119,IF($AC119=Sheet1!$B$3,'B. Expenditures'!T119,"")))</f>
        <v/>
      </c>
      <c r="AI119" s="14" t="str">
        <f>IF($AC119=Sheet1!$B$2,'B. Expenditures'!O119,IF('B. Expenditures'!$AC119=Sheet1!$B$4,'B. Expenditures'!AA119,IF($AC119=Sheet1!$B$3,'B. Expenditures'!U119,"")))</f>
        <v/>
      </c>
    </row>
    <row r="120" spans="3:35" x14ac:dyDescent="0.35">
      <c r="C120" s="35"/>
      <c r="D120" s="35"/>
      <c r="E120" s="7"/>
      <c r="F120" s="7"/>
      <c r="G120" s="7"/>
      <c r="I120" s="24" t="str">
        <f t="shared" si="87"/>
        <v/>
      </c>
      <c r="K120" s="14" t="str">
        <f t="shared" si="96"/>
        <v/>
      </c>
      <c r="L120" s="14" t="str">
        <f t="shared" ref="L120:O120" si="124">IFERROR((1+$I120)*K120, "")</f>
        <v/>
      </c>
      <c r="M120" s="14" t="str">
        <f t="shared" si="124"/>
        <v/>
      </c>
      <c r="N120" s="14" t="str">
        <f t="shared" si="124"/>
        <v/>
      </c>
      <c r="O120" s="14" t="str">
        <f t="shared" si="124"/>
        <v/>
      </c>
      <c r="P120" s="8"/>
      <c r="Q120" s="14" t="str">
        <f>IFERROR((AVERAGE(($E120/'A. Revenue'!$C$30), ('B. Expenditures'!$F120/'A. Revenue'!$D$30), ('B. Expenditures'!$G120/'A. Revenue'!$E$30)))*'A. Revenue'!J$30, "")</f>
        <v/>
      </c>
      <c r="R120" s="14" t="str">
        <f>IFERROR((AVERAGE(($E120/'A. Revenue'!$C$30), ('B. Expenditures'!$F120/'A. Revenue'!$D$30), ('B. Expenditures'!$G120/'A. Revenue'!$E$30)))*'A. Revenue'!K$30, "")</f>
        <v/>
      </c>
      <c r="S120" s="14" t="str">
        <f>IFERROR((AVERAGE(($E120/'A. Revenue'!$C$30), ('B. Expenditures'!$F120/'A. Revenue'!$D$30), ('B. Expenditures'!$G120/'A. Revenue'!$E$30)))*'A. Revenue'!L$30, "")</f>
        <v/>
      </c>
      <c r="T120" s="14" t="str">
        <f>IFERROR((AVERAGE(($E120/'A. Revenue'!$C$30), ('B. Expenditures'!$F120/'A. Revenue'!$D$30), ('B. Expenditures'!$G120/'A. Revenue'!$E$30)))*'A. Revenue'!M$30, "")</f>
        <v/>
      </c>
      <c r="U120" s="14" t="str">
        <f>IFERROR((AVERAGE(($E120/'A. Revenue'!$C$30), ('B. Expenditures'!$F120/'A. Revenue'!$D$30), ('B. Expenditures'!$G120/'A. Revenue'!$E$30)))*'A. Revenue'!N$30, "")</f>
        <v/>
      </c>
      <c r="V120" s="8"/>
      <c r="W120" s="7"/>
      <c r="X120" s="7"/>
      <c r="Y120" s="7"/>
      <c r="Z120" s="7"/>
      <c r="AA120" s="7"/>
      <c r="AC120" s="40" t="s">
        <v>33</v>
      </c>
      <c r="AE120" s="14" t="str">
        <f>IF($AC120=Sheet1!$B$2,'B. Expenditures'!K120,IF('B. Expenditures'!$AC120=Sheet1!$B$4,'B. Expenditures'!W120,IF($AC120=Sheet1!$B$3,'B. Expenditures'!Q120,"")))</f>
        <v/>
      </c>
      <c r="AF120" s="14" t="str">
        <f>IF($AC120=Sheet1!$B$2,'B. Expenditures'!L120,IF('B. Expenditures'!$AC120=Sheet1!$B$4,'B. Expenditures'!X120,IF($AC120=Sheet1!$B$3,'B. Expenditures'!R120,"")))</f>
        <v/>
      </c>
      <c r="AG120" s="14" t="str">
        <f>IF($AC120=Sheet1!$B$2,'B. Expenditures'!M120,IF('B. Expenditures'!$AC120=Sheet1!$B$4,'B. Expenditures'!Y120,IF($AC120=Sheet1!$B$3,'B. Expenditures'!S120,"")))</f>
        <v/>
      </c>
      <c r="AH120" s="14" t="str">
        <f>IF($AC120=Sheet1!$B$2,'B. Expenditures'!N120,IF('B. Expenditures'!$AC120=Sheet1!$B$4,'B. Expenditures'!Z120,IF($AC120=Sheet1!$B$3,'B. Expenditures'!T120,"")))</f>
        <v/>
      </c>
      <c r="AI120" s="14" t="str">
        <f>IF($AC120=Sheet1!$B$2,'B. Expenditures'!O120,IF('B. Expenditures'!$AC120=Sheet1!$B$4,'B. Expenditures'!AA120,IF($AC120=Sheet1!$B$3,'B. Expenditures'!U120,"")))</f>
        <v/>
      </c>
    </row>
    <row r="121" spans="3:35" x14ac:dyDescent="0.35">
      <c r="C121" s="35"/>
      <c r="D121" s="35"/>
      <c r="E121" s="7"/>
      <c r="F121" s="7"/>
      <c r="G121" s="7"/>
      <c r="I121" s="24" t="str">
        <f t="shared" si="87"/>
        <v/>
      </c>
      <c r="K121" s="14" t="str">
        <f t="shared" si="96"/>
        <v/>
      </c>
      <c r="L121" s="14" t="str">
        <f t="shared" ref="L121:O121" si="125">IFERROR((1+$I121)*K121, "")</f>
        <v/>
      </c>
      <c r="M121" s="14" t="str">
        <f t="shared" si="125"/>
        <v/>
      </c>
      <c r="N121" s="14" t="str">
        <f t="shared" si="125"/>
        <v/>
      </c>
      <c r="O121" s="14" t="str">
        <f t="shared" si="125"/>
        <v/>
      </c>
      <c r="P121" s="8"/>
      <c r="Q121" s="14" t="str">
        <f>IFERROR((AVERAGE(($E121/'A. Revenue'!$C$30), ('B. Expenditures'!$F121/'A. Revenue'!$D$30), ('B. Expenditures'!$G121/'A. Revenue'!$E$30)))*'A. Revenue'!J$30, "")</f>
        <v/>
      </c>
      <c r="R121" s="14" t="str">
        <f>IFERROR((AVERAGE(($E121/'A. Revenue'!$C$30), ('B. Expenditures'!$F121/'A. Revenue'!$D$30), ('B. Expenditures'!$G121/'A. Revenue'!$E$30)))*'A. Revenue'!K$30, "")</f>
        <v/>
      </c>
      <c r="S121" s="14" t="str">
        <f>IFERROR((AVERAGE(($E121/'A. Revenue'!$C$30), ('B. Expenditures'!$F121/'A. Revenue'!$D$30), ('B. Expenditures'!$G121/'A. Revenue'!$E$30)))*'A. Revenue'!L$30, "")</f>
        <v/>
      </c>
      <c r="T121" s="14" t="str">
        <f>IFERROR((AVERAGE(($E121/'A. Revenue'!$C$30), ('B. Expenditures'!$F121/'A. Revenue'!$D$30), ('B. Expenditures'!$G121/'A. Revenue'!$E$30)))*'A. Revenue'!M$30, "")</f>
        <v/>
      </c>
      <c r="U121" s="14" t="str">
        <f>IFERROR((AVERAGE(($E121/'A. Revenue'!$C$30), ('B. Expenditures'!$F121/'A. Revenue'!$D$30), ('B. Expenditures'!$G121/'A. Revenue'!$E$30)))*'A. Revenue'!N$30, "")</f>
        <v/>
      </c>
      <c r="V121" s="8"/>
      <c r="W121" s="7"/>
      <c r="X121" s="7"/>
      <c r="Y121" s="7"/>
      <c r="Z121" s="7"/>
      <c r="AA121" s="7"/>
      <c r="AC121" s="40" t="s">
        <v>33</v>
      </c>
      <c r="AE121" s="14" t="str">
        <f>IF($AC121=Sheet1!$B$2,'B. Expenditures'!K121,IF('B. Expenditures'!$AC121=Sheet1!$B$4,'B. Expenditures'!W121,IF($AC121=Sheet1!$B$3,'B. Expenditures'!Q121,"")))</f>
        <v/>
      </c>
      <c r="AF121" s="14" t="str">
        <f>IF($AC121=Sheet1!$B$2,'B. Expenditures'!L121,IF('B. Expenditures'!$AC121=Sheet1!$B$4,'B. Expenditures'!X121,IF($AC121=Sheet1!$B$3,'B. Expenditures'!R121,"")))</f>
        <v/>
      </c>
      <c r="AG121" s="14" t="str">
        <f>IF($AC121=Sheet1!$B$2,'B. Expenditures'!M121,IF('B. Expenditures'!$AC121=Sheet1!$B$4,'B. Expenditures'!Y121,IF($AC121=Sheet1!$B$3,'B. Expenditures'!S121,"")))</f>
        <v/>
      </c>
      <c r="AH121" s="14" t="str">
        <f>IF($AC121=Sheet1!$B$2,'B. Expenditures'!N121,IF('B. Expenditures'!$AC121=Sheet1!$B$4,'B. Expenditures'!Z121,IF($AC121=Sheet1!$B$3,'B. Expenditures'!T121,"")))</f>
        <v/>
      </c>
      <c r="AI121" s="14" t="str">
        <f>IF($AC121=Sheet1!$B$2,'B. Expenditures'!O121,IF('B. Expenditures'!$AC121=Sheet1!$B$4,'B. Expenditures'!AA121,IF($AC121=Sheet1!$B$3,'B. Expenditures'!U121,"")))</f>
        <v/>
      </c>
    </row>
    <row r="122" spans="3:35" x14ac:dyDescent="0.35">
      <c r="C122" s="35"/>
      <c r="D122" s="35"/>
      <c r="E122" s="7"/>
      <c r="F122" s="7"/>
      <c r="G122" s="7"/>
      <c r="I122" s="24" t="str">
        <f t="shared" si="87"/>
        <v/>
      </c>
      <c r="K122" s="14" t="str">
        <f t="shared" si="96"/>
        <v/>
      </c>
      <c r="L122" s="14" t="str">
        <f t="shared" ref="L122:O122" si="126">IFERROR((1+$I122)*K122, "")</f>
        <v/>
      </c>
      <c r="M122" s="14" t="str">
        <f t="shared" si="126"/>
        <v/>
      </c>
      <c r="N122" s="14" t="str">
        <f t="shared" si="126"/>
        <v/>
      </c>
      <c r="O122" s="14" t="str">
        <f t="shared" si="126"/>
        <v/>
      </c>
      <c r="P122" s="8"/>
      <c r="Q122" s="14" t="str">
        <f>IFERROR((AVERAGE(($E122/'A. Revenue'!$C$30), ('B. Expenditures'!$F122/'A. Revenue'!$D$30), ('B. Expenditures'!$G122/'A. Revenue'!$E$30)))*'A. Revenue'!J$30, "")</f>
        <v/>
      </c>
      <c r="R122" s="14" t="str">
        <f>IFERROR((AVERAGE(($E122/'A. Revenue'!$C$30), ('B. Expenditures'!$F122/'A. Revenue'!$D$30), ('B. Expenditures'!$G122/'A. Revenue'!$E$30)))*'A. Revenue'!K$30, "")</f>
        <v/>
      </c>
      <c r="S122" s="14" t="str">
        <f>IFERROR((AVERAGE(($E122/'A. Revenue'!$C$30), ('B. Expenditures'!$F122/'A. Revenue'!$D$30), ('B. Expenditures'!$G122/'A. Revenue'!$E$30)))*'A. Revenue'!L$30, "")</f>
        <v/>
      </c>
      <c r="T122" s="14" t="str">
        <f>IFERROR((AVERAGE(($E122/'A. Revenue'!$C$30), ('B. Expenditures'!$F122/'A. Revenue'!$D$30), ('B. Expenditures'!$G122/'A. Revenue'!$E$30)))*'A. Revenue'!M$30, "")</f>
        <v/>
      </c>
      <c r="U122" s="14" t="str">
        <f>IFERROR((AVERAGE(($E122/'A. Revenue'!$C$30), ('B. Expenditures'!$F122/'A. Revenue'!$D$30), ('B. Expenditures'!$G122/'A. Revenue'!$E$30)))*'A. Revenue'!N$30, "")</f>
        <v/>
      </c>
      <c r="V122" s="8"/>
      <c r="W122" s="7"/>
      <c r="X122" s="7"/>
      <c r="Y122" s="7"/>
      <c r="Z122" s="7"/>
      <c r="AA122" s="7"/>
      <c r="AC122" s="40" t="s">
        <v>33</v>
      </c>
      <c r="AE122" s="14" t="str">
        <f>IF($AC122=Sheet1!$B$2,'B. Expenditures'!K122,IF('B. Expenditures'!$AC122=Sheet1!$B$4,'B. Expenditures'!W122,IF($AC122=Sheet1!$B$3,'B. Expenditures'!Q122,"")))</f>
        <v/>
      </c>
      <c r="AF122" s="14" t="str">
        <f>IF($AC122=Sheet1!$B$2,'B. Expenditures'!L122,IF('B. Expenditures'!$AC122=Sheet1!$B$4,'B. Expenditures'!X122,IF($AC122=Sheet1!$B$3,'B. Expenditures'!R122,"")))</f>
        <v/>
      </c>
      <c r="AG122" s="14" t="str">
        <f>IF($AC122=Sheet1!$B$2,'B. Expenditures'!M122,IF('B. Expenditures'!$AC122=Sheet1!$B$4,'B. Expenditures'!Y122,IF($AC122=Sheet1!$B$3,'B. Expenditures'!S122,"")))</f>
        <v/>
      </c>
      <c r="AH122" s="14" t="str">
        <f>IF($AC122=Sheet1!$B$2,'B. Expenditures'!N122,IF('B. Expenditures'!$AC122=Sheet1!$B$4,'B. Expenditures'!Z122,IF($AC122=Sheet1!$B$3,'B. Expenditures'!T122,"")))</f>
        <v/>
      </c>
      <c r="AI122" s="14" t="str">
        <f>IF($AC122=Sheet1!$B$2,'B. Expenditures'!O122,IF('B. Expenditures'!$AC122=Sheet1!$B$4,'B. Expenditures'!AA122,IF($AC122=Sheet1!$B$3,'B. Expenditures'!U122,"")))</f>
        <v/>
      </c>
    </row>
    <row r="123" spans="3:35" x14ac:dyDescent="0.35">
      <c r="C123" s="35"/>
      <c r="D123" s="35"/>
      <c r="E123" s="7"/>
      <c r="F123" s="7"/>
      <c r="G123" s="7"/>
      <c r="I123" s="24" t="str">
        <f t="shared" si="87"/>
        <v/>
      </c>
      <c r="K123" s="14" t="str">
        <f t="shared" si="96"/>
        <v/>
      </c>
      <c r="L123" s="14" t="str">
        <f t="shared" ref="L123:O123" si="127">IFERROR((1+$I123)*K123, "")</f>
        <v/>
      </c>
      <c r="M123" s="14" t="str">
        <f t="shared" si="127"/>
        <v/>
      </c>
      <c r="N123" s="14" t="str">
        <f t="shared" si="127"/>
        <v/>
      </c>
      <c r="O123" s="14" t="str">
        <f t="shared" si="127"/>
        <v/>
      </c>
      <c r="P123" s="8"/>
      <c r="Q123" s="14" t="str">
        <f>IFERROR((AVERAGE(($E123/'A. Revenue'!$C$30), ('B. Expenditures'!$F123/'A. Revenue'!$D$30), ('B. Expenditures'!$G123/'A. Revenue'!$E$30)))*'A. Revenue'!J$30, "")</f>
        <v/>
      </c>
      <c r="R123" s="14" t="str">
        <f>IFERROR((AVERAGE(($E123/'A. Revenue'!$C$30), ('B. Expenditures'!$F123/'A. Revenue'!$D$30), ('B. Expenditures'!$G123/'A. Revenue'!$E$30)))*'A. Revenue'!K$30, "")</f>
        <v/>
      </c>
      <c r="S123" s="14" t="str">
        <f>IFERROR((AVERAGE(($E123/'A. Revenue'!$C$30), ('B. Expenditures'!$F123/'A. Revenue'!$D$30), ('B. Expenditures'!$G123/'A. Revenue'!$E$30)))*'A. Revenue'!L$30, "")</f>
        <v/>
      </c>
      <c r="T123" s="14" t="str">
        <f>IFERROR((AVERAGE(($E123/'A. Revenue'!$C$30), ('B. Expenditures'!$F123/'A. Revenue'!$D$30), ('B. Expenditures'!$G123/'A. Revenue'!$E$30)))*'A. Revenue'!M$30, "")</f>
        <v/>
      </c>
      <c r="U123" s="14" t="str">
        <f>IFERROR((AVERAGE(($E123/'A. Revenue'!$C$30), ('B. Expenditures'!$F123/'A. Revenue'!$D$30), ('B. Expenditures'!$G123/'A. Revenue'!$E$30)))*'A. Revenue'!N$30, "")</f>
        <v/>
      </c>
      <c r="V123" s="8"/>
      <c r="W123" s="7"/>
      <c r="X123" s="7"/>
      <c r="Y123" s="7"/>
      <c r="Z123" s="7"/>
      <c r="AA123" s="7"/>
      <c r="AC123" s="40" t="s">
        <v>33</v>
      </c>
      <c r="AE123" s="14" t="str">
        <f>IF($AC123=Sheet1!$B$2,'B. Expenditures'!K123,IF('B. Expenditures'!$AC123=Sheet1!$B$4,'B. Expenditures'!W123,IF($AC123=Sheet1!$B$3,'B. Expenditures'!Q123,"")))</f>
        <v/>
      </c>
      <c r="AF123" s="14" t="str">
        <f>IF($AC123=Sheet1!$B$2,'B. Expenditures'!L123,IF('B. Expenditures'!$AC123=Sheet1!$B$4,'B. Expenditures'!X123,IF($AC123=Sheet1!$B$3,'B. Expenditures'!R123,"")))</f>
        <v/>
      </c>
      <c r="AG123" s="14" t="str">
        <f>IF($AC123=Sheet1!$B$2,'B. Expenditures'!M123,IF('B. Expenditures'!$AC123=Sheet1!$B$4,'B. Expenditures'!Y123,IF($AC123=Sheet1!$B$3,'B. Expenditures'!S123,"")))</f>
        <v/>
      </c>
      <c r="AH123" s="14" t="str">
        <f>IF($AC123=Sheet1!$B$2,'B. Expenditures'!N123,IF('B. Expenditures'!$AC123=Sheet1!$B$4,'B. Expenditures'!Z123,IF($AC123=Sheet1!$B$3,'B. Expenditures'!T123,"")))</f>
        <v/>
      </c>
      <c r="AI123" s="14" t="str">
        <f>IF($AC123=Sheet1!$B$2,'B. Expenditures'!O123,IF('B. Expenditures'!$AC123=Sheet1!$B$4,'B. Expenditures'!AA123,IF($AC123=Sheet1!$B$3,'B. Expenditures'!U123,"")))</f>
        <v/>
      </c>
    </row>
    <row r="124" spans="3:35" x14ac:dyDescent="0.35">
      <c r="C124" s="35"/>
      <c r="D124" s="35"/>
      <c r="E124" s="7"/>
      <c r="F124" s="7"/>
      <c r="G124" s="7"/>
      <c r="I124" s="24" t="str">
        <f t="shared" si="87"/>
        <v/>
      </c>
      <c r="K124" s="14" t="str">
        <f t="shared" si="96"/>
        <v/>
      </c>
      <c r="L124" s="14" t="str">
        <f t="shared" ref="L124:O124" si="128">IFERROR((1+$I124)*K124, "")</f>
        <v/>
      </c>
      <c r="M124" s="14" t="str">
        <f t="shared" si="128"/>
        <v/>
      </c>
      <c r="N124" s="14" t="str">
        <f t="shared" si="128"/>
        <v/>
      </c>
      <c r="O124" s="14" t="str">
        <f t="shared" si="128"/>
        <v/>
      </c>
      <c r="P124" s="8"/>
      <c r="Q124" s="14" t="str">
        <f>IFERROR((AVERAGE(($E124/'A. Revenue'!$C$30), ('B. Expenditures'!$F124/'A. Revenue'!$D$30), ('B. Expenditures'!$G124/'A. Revenue'!$E$30)))*'A. Revenue'!J$30, "")</f>
        <v/>
      </c>
      <c r="R124" s="14" t="str">
        <f>IFERROR((AVERAGE(($E124/'A. Revenue'!$C$30), ('B. Expenditures'!$F124/'A. Revenue'!$D$30), ('B. Expenditures'!$G124/'A. Revenue'!$E$30)))*'A. Revenue'!K$30, "")</f>
        <v/>
      </c>
      <c r="S124" s="14" t="str">
        <f>IFERROR((AVERAGE(($E124/'A. Revenue'!$C$30), ('B. Expenditures'!$F124/'A. Revenue'!$D$30), ('B. Expenditures'!$G124/'A. Revenue'!$E$30)))*'A. Revenue'!L$30, "")</f>
        <v/>
      </c>
      <c r="T124" s="14" t="str">
        <f>IFERROR((AVERAGE(($E124/'A. Revenue'!$C$30), ('B. Expenditures'!$F124/'A. Revenue'!$D$30), ('B. Expenditures'!$G124/'A. Revenue'!$E$30)))*'A. Revenue'!M$30, "")</f>
        <v/>
      </c>
      <c r="U124" s="14" t="str">
        <f>IFERROR((AVERAGE(($E124/'A. Revenue'!$C$30), ('B. Expenditures'!$F124/'A. Revenue'!$D$30), ('B. Expenditures'!$G124/'A. Revenue'!$E$30)))*'A. Revenue'!N$30, "")</f>
        <v/>
      </c>
      <c r="V124" s="8"/>
      <c r="W124" s="7"/>
      <c r="X124" s="7"/>
      <c r="Y124" s="7"/>
      <c r="Z124" s="7"/>
      <c r="AA124" s="7"/>
      <c r="AC124" s="40" t="s">
        <v>33</v>
      </c>
      <c r="AE124" s="14" t="str">
        <f>IF($AC124=Sheet1!$B$2,'B. Expenditures'!K124,IF('B. Expenditures'!$AC124=Sheet1!$B$4,'B. Expenditures'!W124,IF($AC124=Sheet1!$B$3,'B. Expenditures'!Q124,"")))</f>
        <v/>
      </c>
      <c r="AF124" s="14" t="str">
        <f>IF($AC124=Sheet1!$B$2,'B. Expenditures'!L124,IF('B. Expenditures'!$AC124=Sheet1!$B$4,'B. Expenditures'!X124,IF($AC124=Sheet1!$B$3,'B. Expenditures'!R124,"")))</f>
        <v/>
      </c>
      <c r="AG124" s="14" t="str">
        <f>IF($AC124=Sheet1!$B$2,'B. Expenditures'!M124,IF('B. Expenditures'!$AC124=Sheet1!$B$4,'B. Expenditures'!Y124,IF($AC124=Sheet1!$B$3,'B. Expenditures'!S124,"")))</f>
        <v/>
      </c>
      <c r="AH124" s="14" t="str">
        <f>IF($AC124=Sheet1!$B$2,'B. Expenditures'!N124,IF('B. Expenditures'!$AC124=Sheet1!$B$4,'B. Expenditures'!Z124,IF($AC124=Sheet1!$B$3,'B. Expenditures'!T124,"")))</f>
        <v/>
      </c>
      <c r="AI124" s="14" t="str">
        <f>IF($AC124=Sheet1!$B$2,'B. Expenditures'!O124,IF('B. Expenditures'!$AC124=Sheet1!$B$4,'B. Expenditures'!AA124,IF($AC124=Sheet1!$B$3,'B. Expenditures'!U124,"")))</f>
        <v/>
      </c>
    </row>
    <row r="125" spans="3:35" x14ac:dyDescent="0.35">
      <c r="C125" s="35"/>
      <c r="D125" s="35"/>
      <c r="E125" s="7"/>
      <c r="F125" s="7"/>
      <c r="G125" s="7"/>
      <c r="I125" s="24" t="str">
        <f t="shared" si="87"/>
        <v/>
      </c>
      <c r="K125" s="14" t="str">
        <f t="shared" si="96"/>
        <v/>
      </c>
      <c r="L125" s="14" t="str">
        <f t="shared" ref="L125:O125" si="129">IFERROR((1+$I125)*K125, "")</f>
        <v/>
      </c>
      <c r="M125" s="14" t="str">
        <f t="shared" si="129"/>
        <v/>
      </c>
      <c r="N125" s="14" t="str">
        <f t="shared" si="129"/>
        <v/>
      </c>
      <c r="O125" s="14" t="str">
        <f t="shared" si="129"/>
        <v/>
      </c>
      <c r="P125" s="8"/>
      <c r="Q125" s="14" t="str">
        <f>IFERROR((AVERAGE(($E125/'A. Revenue'!$C$30), ('B. Expenditures'!$F125/'A. Revenue'!$D$30), ('B. Expenditures'!$G125/'A. Revenue'!$E$30)))*'A. Revenue'!J$30, "")</f>
        <v/>
      </c>
      <c r="R125" s="14" t="str">
        <f>IFERROR((AVERAGE(($E125/'A. Revenue'!$C$30), ('B. Expenditures'!$F125/'A. Revenue'!$D$30), ('B. Expenditures'!$G125/'A. Revenue'!$E$30)))*'A. Revenue'!K$30, "")</f>
        <v/>
      </c>
      <c r="S125" s="14" t="str">
        <f>IFERROR((AVERAGE(($E125/'A. Revenue'!$C$30), ('B. Expenditures'!$F125/'A. Revenue'!$D$30), ('B. Expenditures'!$G125/'A. Revenue'!$E$30)))*'A. Revenue'!L$30, "")</f>
        <v/>
      </c>
      <c r="T125" s="14" t="str">
        <f>IFERROR((AVERAGE(($E125/'A. Revenue'!$C$30), ('B. Expenditures'!$F125/'A. Revenue'!$D$30), ('B. Expenditures'!$G125/'A. Revenue'!$E$30)))*'A. Revenue'!M$30, "")</f>
        <v/>
      </c>
      <c r="U125" s="14" t="str">
        <f>IFERROR((AVERAGE(($E125/'A. Revenue'!$C$30), ('B. Expenditures'!$F125/'A. Revenue'!$D$30), ('B. Expenditures'!$G125/'A. Revenue'!$E$30)))*'A. Revenue'!N$30, "")</f>
        <v/>
      </c>
      <c r="V125" s="8"/>
      <c r="W125" s="7"/>
      <c r="X125" s="7"/>
      <c r="Y125" s="7"/>
      <c r="Z125" s="7"/>
      <c r="AA125" s="7"/>
      <c r="AC125" s="40" t="s">
        <v>33</v>
      </c>
      <c r="AE125" s="14" t="str">
        <f>IF($AC125=Sheet1!$B$2,'B. Expenditures'!K125,IF('B. Expenditures'!$AC125=Sheet1!$B$4,'B. Expenditures'!W125,IF($AC125=Sheet1!$B$3,'B. Expenditures'!Q125,"")))</f>
        <v/>
      </c>
      <c r="AF125" s="14" t="str">
        <f>IF($AC125=Sheet1!$B$2,'B. Expenditures'!L125,IF('B. Expenditures'!$AC125=Sheet1!$B$4,'B. Expenditures'!X125,IF($AC125=Sheet1!$B$3,'B. Expenditures'!R125,"")))</f>
        <v/>
      </c>
      <c r="AG125" s="14" t="str">
        <f>IF($AC125=Sheet1!$B$2,'B. Expenditures'!M125,IF('B. Expenditures'!$AC125=Sheet1!$B$4,'B. Expenditures'!Y125,IF($AC125=Sheet1!$B$3,'B. Expenditures'!S125,"")))</f>
        <v/>
      </c>
      <c r="AH125" s="14" t="str">
        <f>IF($AC125=Sheet1!$B$2,'B. Expenditures'!N125,IF('B. Expenditures'!$AC125=Sheet1!$B$4,'B. Expenditures'!Z125,IF($AC125=Sheet1!$B$3,'B. Expenditures'!T125,"")))</f>
        <v/>
      </c>
      <c r="AI125" s="14" t="str">
        <f>IF($AC125=Sheet1!$B$2,'B. Expenditures'!O125,IF('B. Expenditures'!$AC125=Sheet1!$B$4,'B. Expenditures'!AA125,IF($AC125=Sheet1!$B$3,'B. Expenditures'!U125,"")))</f>
        <v/>
      </c>
    </row>
    <row r="126" spans="3:35" x14ac:dyDescent="0.35">
      <c r="C126" s="35"/>
      <c r="D126" s="35"/>
      <c r="E126" s="7"/>
      <c r="F126" s="7"/>
      <c r="G126" s="7"/>
      <c r="I126" s="24" t="str">
        <f t="shared" si="87"/>
        <v/>
      </c>
      <c r="K126" s="14" t="str">
        <f t="shared" si="96"/>
        <v/>
      </c>
      <c r="L126" s="14" t="str">
        <f t="shared" ref="L126:O126" si="130">IFERROR((1+$I126)*K126, "")</f>
        <v/>
      </c>
      <c r="M126" s="14" t="str">
        <f t="shared" si="130"/>
        <v/>
      </c>
      <c r="N126" s="14" t="str">
        <f t="shared" si="130"/>
        <v/>
      </c>
      <c r="O126" s="14" t="str">
        <f t="shared" si="130"/>
        <v/>
      </c>
      <c r="P126" s="8"/>
      <c r="Q126" s="14" t="str">
        <f>IFERROR((AVERAGE(($E126/'A. Revenue'!$C$30), ('B. Expenditures'!$F126/'A. Revenue'!$D$30), ('B. Expenditures'!$G126/'A. Revenue'!$E$30)))*'A. Revenue'!J$30, "")</f>
        <v/>
      </c>
      <c r="R126" s="14" t="str">
        <f>IFERROR((AVERAGE(($E126/'A. Revenue'!$C$30), ('B. Expenditures'!$F126/'A. Revenue'!$D$30), ('B. Expenditures'!$G126/'A. Revenue'!$E$30)))*'A. Revenue'!K$30, "")</f>
        <v/>
      </c>
      <c r="S126" s="14" t="str">
        <f>IFERROR((AVERAGE(($E126/'A. Revenue'!$C$30), ('B. Expenditures'!$F126/'A. Revenue'!$D$30), ('B. Expenditures'!$G126/'A. Revenue'!$E$30)))*'A. Revenue'!L$30, "")</f>
        <v/>
      </c>
      <c r="T126" s="14" t="str">
        <f>IFERROR((AVERAGE(($E126/'A. Revenue'!$C$30), ('B. Expenditures'!$F126/'A. Revenue'!$D$30), ('B. Expenditures'!$G126/'A. Revenue'!$E$30)))*'A. Revenue'!M$30, "")</f>
        <v/>
      </c>
      <c r="U126" s="14" t="str">
        <f>IFERROR((AVERAGE(($E126/'A. Revenue'!$C$30), ('B. Expenditures'!$F126/'A. Revenue'!$D$30), ('B. Expenditures'!$G126/'A. Revenue'!$E$30)))*'A. Revenue'!N$30, "")</f>
        <v/>
      </c>
      <c r="V126" s="8"/>
      <c r="W126" s="7"/>
      <c r="X126" s="7"/>
      <c r="Y126" s="7"/>
      <c r="Z126" s="7"/>
      <c r="AA126" s="7"/>
      <c r="AC126" s="40" t="s">
        <v>33</v>
      </c>
      <c r="AE126" s="14" t="str">
        <f>IF($AC126=Sheet1!$B$2,'B. Expenditures'!K126,IF('B. Expenditures'!$AC126=Sheet1!$B$4,'B. Expenditures'!W126,IF($AC126=Sheet1!$B$3,'B. Expenditures'!Q126,"")))</f>
        <v/>
      </c>
      <c r="AF126" s="14" t="str">
        <f>IF($AC126=Sheet1!$B$2,'B. Expenditures'!L126,IF('B. Expenditures'!$AC126=Sheet1!$B$4,'B. Expenditures'!X126,IF($AC126=Sheet1!$B$3,'B. Expenditures'!R126,"")))</f>
        <v/>
      </c>
      <c r="AG126" s="14" t="str">
        <f>IF($AC126=Sheet1!$B$2,'B. Expenditures'!M126,IF('B. Expenditures'!$AC126=Sheet1!$B$4,'B. Expenditures'!Y126,IF($AC126=Sheet1!$B$3,'B. Expenditures'!S126,"")))</f>
        <v/>
      </c>
      <c r="AH126" s="14" t="str">
        <f>IF($AC126=Sheet1!$B$2,'B. Expenditures'!N126,IF('B. Expenditures'!$AC126=Sheet1!$B$4,'B. Expenditures'!Z126,IF($AC126=Sheet1!$B$3,'B. Expenditures'!T126,"")))</f>
        <v/>
      </c>
      <c r="AI126" s="14" t="str">
        <f>IF($AC126=Sheet1!$B$2,'B. Expenditures'!O126,IF('B. Expenditures'!$AC126=Sheet1!$B$4,'B. Expenditures'!AA126,IF($AC126=Sheet1!$B$3,'B. Expenditures'!U126,"")))</f>
        <v/>
      </c>
    </row>
    <row r="127" spans="3:35" x14ac:dyDescent="0.35">
      <c r="C127" s="35"/>
      <c r="D127" s="35"/>
      <c r="E127" s="7"/>
      <c r="F127" s="7"/>
      <c r="G127" s="7"/>
      <c r="I127" s="24" t="str">
        <f t="shared" si="87"/>
        <v/>
      </c>
      <c r="K127" s="14" t="str">
        <f t="shared" si="96"/>
        <v/>
      </c>
      <c r="L127" s="14" t="str">
        <f t="shared" ref="L127:O127" si="131">IFERROR((1+$I127)*K127, "")</f>
        <v/>
      </c>
      <c r="M127" s="14" t="str">
        <f t="shared" si="131"/>
        <v/>
      </c>
      <c r="N127" s="14" t="str">
        <f t="shared" si="131"/>
        <v/>
      </c>
      <c r="O127" s="14" t="str">
        <f t="shared" si="131"/>
        <v/>
      </c>
      <c r="P127" s="8"/>
      <c r="Q127" s="14" t="str">
        <f>IFERROR((AVERAGE(($E127/'A. Revenue'!$C$30), ('B. Expenditures'!$F127/'A. Revenue'!$D$30), ('B. Expenditures'!$G127/'A. Revenue'!$E$30)))*'A. Revenue'!J$30, "")</f>
        <v/>
      </c>
      <c r="R127" s="14" t="str">
        <f>IFERROR((AVERAGE(($E127/'A. Revenue'!$C$30), ('B. Expenditures'!$F127/'A. Revenue'!$D$30), ('B. Expenditures'!$G127/'A. Revenue'!$E$30)))*'A. Revenue'!K$30, "")</f>
        <v/>
      </c>
      <c r="S127" s="14" t="str">
        <f>IFERROR((AVERAGE(($E127/'A. Revenue'!$C$30), ('B. Expenditures'!$F127/'A. Revenue'!$D$30), ('B. Expenditures'!$G127/'A. Revenue'!$E$30)))*'A. Revenue'!L$30, "")</f>
        <v/>
      </c>
      <c r="T127" s="14" t="str">
        <f>IFERROR((AVERAGE(($E127/'A. Revenue'!$C$30), ('B. Expenditures'!$F127/'A. Revenue'!$D$30), ('B. Expenditures'!$G127/'A. Revenue'!$E$30)))*'A. Revenue'!M$30, "")</f>
        <v/>
      </c>
      <c r="U127" s="14" t="str">
        <f>IFERROR((AVERAGE(($E127/'A. Revenue'!$C$30), ('B. Expenditures'!$F127/'A. Revenue'!$D$30), ('B. Expenditures'!$G127/'A. Revenue'!$E$30)))*'A. Revenue'!N$30, "")</f>
        <v/>
      </c>
      <c r="V127" s="8"/>
      <c r="W127" s="7"/>
      <c r="X127" s="7"/>
      <c r="Y127" s="7"/>
      <c r="Z127" s="7"/>
      <c r="AA127" s="7"/>
      <c r="AC127" s="40" t="s">
        <v>33</v>
      </c>
      <c r="AE127" s="14" t="str">
        <f>IF($AC127=Sheet1!$B$2,'B. Expenditures'!K127,IF('B. Expenditures'!$AC127=Sheet1!$B$4,'B. Expenditures'!W127,IF($AC127=Sheet1!$B$3,'B. Expenditures'!Q127,"")))</f>
        <v/>
      </c>
      <c r="AF127" s="14" t="str">
        <f>IF($AC127=Sheet1!$B$2,'B. Expenditures'!L127,IF('B. Expenditures'!$AC127=Sheet1!$B$4,'B. Expenditures'!X127,IF($AC127=Sheet1!$B$3,'B. Expenditures'!R127,"")))</f>
        <v/>
      </c>
      <c r="AG127" s="14" t="str">
        <f>IF($AC127=Sheet1!$B$2,'B. Expenditures'!M127,IF('B. Expenditures'!$AC127=Sheet1!$B$4,'B. Expenditures'!Y127,IF($AC127=Sheet1!$B$3,'B. Expenditures'!S127,"")))</f>
        <v/>
      </c>
      <c r="AH127" s="14" t="str">
        <f>IF($AC127=Sheet1!$B$2,'B. Expenditures'!N127,IF('B. Expenditures'!$AC127=Sheet1!$B$4,'B. Expenditures'!Z127,IF($AC127=Sheet1!$B$3,'B. Expenditures'!T127,"")))</f>
        <v/>
      </c>
      <c r="AI127" s="14" t="str">
        <f>IF($AC127=Sheet1!$B$2,'B. Expenditures'!O127,IF('B. Expenditures'!$AC127=Sheet1!$B$4,'B. Expenditures'!AA127,IF($AC127=Sheet1!$B$3,'B. Expenditures'!U127,"")))</f>
        <v/>
      </c>
    </row>
    <row r="128" spans="3:35" x14ac:dyDescent="0.35">
      <c r="C128" s="35"/>
      <c r="D128" s="35"/>
      <c r="E128" s="7"/>
      <c r="F128" s="7"/>
      <c r="G128" s="7"/>
      <c r="I128" s="24" t="str">
        <f t="shared" si="87"/>
        <v/>
      </c>
      <c r="K128" s="14" t="str">
        <f t="shared" si="96"/>
        <v/>
      </c>
      <c r="L128" s="14" t="str">
        <f t="shared" ref="L128:O128" si="132">IFERROR((1+$I128)*K128, "")</f>
        <v/>
      </c>
      <c r="M128" s="14" t="str">
        <f t="shared" si="132"/>
        <v/>
      </c>
      <c r="N128" s="14" t="str">
        <f t="shared" si="132"/>
        <v/>
      </c>
      <c r="O128" s="14" t="str">
        <f t="shared" si="132"/>
        <v/>
      </c>
      <c r="P128" s="8"/>
      <c r="Q128" s="14" t="str">
        <f>IFERROR((AVERAGE(($E128/'A. Revenue'!$C$30), ('B. Expenditures'!$F128/'A. Revenue'!$D$30), ('B. Expenditures'!$G128/'A. Revenue'!$E$30)))*'A. Revenue'!J$30, "")</f>
        <v/>
      </c>
      <c r="R128" s="14" t="str">
        <f>IFERROR((AVERAGE(($E128/'A. Revenue'!$C$30), ('B. Expenditures'!$F128/'A. Revenue'!$D$30), ('B. Expenditures'!$G128/'A. Revenue'!$E$30)))*'A. Revenue'!K$30, "")</f>
        <v/>
      </c>
      <c r="S128" s="14" t="str">
        <f>IFERROR((AVERAGE(($E128/'A. Revenue'!$C$30), ('B. Expenditures'!$F128/'A. Revenue'!$D$30), ('B. Expenditures'!$G128/'A. Revenue'!$E$30)))*'A. Revenue'!L$30, "")</f>
        <v/>
      </c>
      <c r="T128" s="14" t="str">
        <f>IFERROR((AVERAGE(($E128/'A. Revenue'!$C$30), ('B. Expenditures'!$F128/'A. Revenue'!$D$30), ('B. Expenditures'!$G128/'A. Revenue'!$E$30)))*'A. Revenue'!M$30, "")</f>
        <v/>
      </c>
      <c r="U128" s="14" t="str">
        <f>IFERROR((AVERAGE(($E128/'A. Revenue'!$C$30), ('B. Expenditures'!$F128/'A. Revenue'!$D$30), ('B. Expenditures'!$G128/'A. Revenue'!$E$30)))*'A. Revenue'!N$30, "")</f>
        <v/>
      </c>
      <c r="V128" s="8"/>
      <c r="W128" s="7"/>
      <c r="X128" s="7"/>
      <c r="Y128" s="7"/>
      <c r="Z128" s="7"/>
      <c r="AA128" s="7"/>
      <c r="AC128" s="40" t="s">
        <v>33</v>
      </c>
      <c r="AE128" s="14" t="str">
        <f>IF($AC128=Sheet1!$B$2,'B. Expenditures'!K128,IF('B. Expenditures'!$AC128=Sheet1!$B$4,'B. Expenditures'!W128,IF($AC128=Sheet1!$B$3,'B. Expenditures'!Q128,"")))</f>
        <v/>
      </c>
      <c r="AF128" s="14" t="str">
        <f>IF($AC128=Sheet1!$B$2,'B. Expenditures'!L128,IF('B. Expenditures'!$AC128=Sheet1!$B$4,'B. Expenditures'!X128,IF($AC128=Sheet1!$B$3,'B. Expenditures'!R128,"")))</f>
        <v/>
      </c>
      <c r="AG128" s="14" t="str">
        <f>IF($AC128=Sheet1!$B$2,'B. Expenditures'!M128,IF('B. Expenditures'!$AC128=Sheet1!$B$4,'B. Expenditures'!Y128,IF($AC128=Sheet1!$B$3,'B. Expenditures'!S128,"")))</f>
        <v/>
      </c>
      <c r="AH128" s="14" t="str">
        <f>IF($AC128=Sheet1!$B$2,'B. Expenditures'!N128,IF('B. Expenditures'!$AC128=Sheet1!$B$4,'B. Expenditures'!Z128,IF($AC128=Sheet1!$B$3,'B. Expenditures'!T128,"")))</f>
        <v/>
      </c>
      <c r="AI128" s="14" t="str">
        <f>IF($AC128=Sheet1!$B$2,'B. Expenditures'!O128,IF('B. Expenditures'!$AC128=Sheet1!$B$4,'B. Expenditures'!AA128,IF($AC128=Sheet1!$B$3,'B. Expenditures'!U128,"")))</f>
        <v/>
      </c>
    </row>
    <row r="129" spans="3:35" x14ac:dyDescent="0.35">
      <c r="C129" s="35"/>
      <c r="D129" s="35"/>
      <c r="E129" s="7"/>
      <c r="F129" s="7"/>
      <c r="G129" s="7"/>
      <c r="I129" s="24" t="str">
        <f t="shared" si="87"/>
        <v/>
      </c>
      <c r="K129" s="14" t="str">
        <f t="shared" si="96"/>
        <v/>
      </c>
      <c r="L129" s="14" t="str">
        <f t="shared" ref="L129:O129" si="133">IFERROR((1+$I129)*K129, "")</f>
        <v/>
      </c>
      <c r="M129" s="14" t="str">
        <f t="shared" si="133"/>
        <v/>
      </c>
      <c r="N129" s="14" t="str">
        <f t="shared" si="133"/>
        <v/>
      </c>
      <c r="O129" s="14" t="str">
        <f t="shared" si="133"/>
        <v/>
      </c>
      <c r="P129" s="8"/>
      <c r="Q129" s="14" t="str">
        <f>IFERROR((AVERAGE(($E129/'A. Revenue'!$C$30), ('B. Expenditures'!$F129/'A. Revenue'!$D$30), ('B. Expenditures'!$G129/'A. Revenue'!$E$30)))*'A. Revenue'!J$30, "")</f>
        <v/>
      </c>
      <c r="R129" s="14" t="str">
        <f>IFERROR((AVERAGE(($E129/'A. Revenue'!$C$30), ('B. Expenditures'!$F129/'A. Revenue'!$D$30), ('B. Expenditures'!$G129/'A. Revenue'!$E$30)))*'A. Revenue'!K$30, "")</f>
        <v/>
      </c>
      <c r="S129" s="14" t="str">
        <f>IFERROR((AVERAGE(($E129/'A. Revenue'!$C$30), ('B. Expenditures'!$F129/'A. Revenue'!$D$30), ('B. Expenditures'!$G129/'A. Revenue'!$E$30)))*'A. Revenue'!L$30, "")</f>
        <v/>
      </c>
      <c r="T129" s="14" t="str">
        <f>IFERROR((AVERAGE(($E129/'A. Revenue'!$C$30), ('B. Expenditures'!$F129/'A. Revenue'!$D$30), ('B. Expenditures'!$G129/'A. Revenue'!$E$30)))*'A. Revenue'!M$30, "")</f>
        <v/>
      </c>
      <c r="U129" s="14" t="str">
        <f>IFERROR((AVERAGE(($E129/'A. Revenue'!$C$30), ('B. Expenditures'!$F129/'A. Revenue'!$D$30), ('B. Expenditures'!$G129/'A. Revenue'!$E$30)))*'A. Revenue'!N$30, "")</f>
        <v/>
      </c>
      <c r="V129" s="8"/>
      <c r="W129" s="7"/>
      <c r="X129" s="7"/>
      <c r="Y129" s="7"/>
      <c r="Z129" s="7"/>
      <c r="AA129" s="7"/>
      <c r="AC129" s="40" t="s">
        <v>33</v>
      </c>
      <c r="AE129" s="14" t="str">
        <f>IF($AC129=Sheet1!$B$2,'B. Expenditures'!K129,IF('B. Expenditures'!$AC129=Sheet1!$B$4,'B. Expenditures'!W129,IF($AC129=Sheet1!$B$3,'B. Expenditures'!Q129,"")))</f>
        <v/>
      </c>
      <c r="AF129" s="14" t="str">
        <f>IF($AC129=Sheet1!$B$2,'B. Expenditures'!L129,IF('B. Expenditures'!$AC129=Sheet1!$B$4,'B. Expenditures'!X129,IF($AC129=Sheet1!$B$3,'B. Expenditures'!R129,"")))</f>
        <v/>
      </c>
      <c r="AG129" s="14" t="str">
        <f>IF($AC129=Sheet1!$B$2,'B. Expenditures'!M129,IF('B. Expenditures'!$AC129=Sheet1!$B$4,'B. Expenditures'!Y129,IF($AC129=Sheet1!$B$3,'B. Expenditures'!S129,"")))</f>
        <v/>
      </c>
      <c r="AH129" s="14" t="str">
        <f>IF($AC129=Sheet1!$B$2,'B. Expenditures'!N129,IF('B. Expenditures'!$AC129=Sheet1!$B$4,'B. Expenditures'!Z129,IF($AC129=Sheet1!$B$3,'B. Expenditures'!T129,"")))</f>
        <v/>
      </c>
      <c r="AI129" s="14" t="str">
        <f>IF($AC129=Sheet1!$B$2,'B. Expenditures'!O129,IF('B. Expenditures'!$AC129=Sheet1!$B$4,'B. Expenditures'!AA129,IF($AC129=Sheet1!$B$3,'B. Expenditures'!U129,"")))</f>
        <v/>
      </c>
    </row>
    <row r="130" spans="3:35" x14ac:dyDescent="0.35">
      <c r="C130" s="35"/>
      <c r="D130" s="35"/>
      <c r="E130" s="7"/>
      <c r="F130" s="7"/>
      <c r="G130" s="7"/>
      <c r="I130" s="24" t="str">
        <f t="shared" si="87"/>
        <v/>
      </c>
      <c r="K130" s="14" t="str">
        <f t="shared" si="96"/>
        <v/>
      </c>
      <c r="L130" s="14" t="str">
        <f t="shared" ref="L130:O130" si="134">IFERROR((1+$I130)*K130, "")</f>
        <v/>
      </c>
      <c r="M130" s="14" t="str">
        <f t="shared" si="134"/>
        <v/>
      </c>
      <c r="N130" s="14" t="str">
        <f t="shared" si="134"/>
        <v/>
      </c>
      <c r="O130" s="14" t="str">
        <f t="shared" si="134"/>
        <v/>
      </c>
      <c r="P130" s="8"/>
      <c r="Q130" s="14" t="str">
        <f>IFERROR((AVERAGE(($E130/'A. Revenue'!$C$30), ('B. Expenditures'!$F130/'A. Revenue'!$D$30), ('B. Expenditures'!$G130/'A. Revenue'!$E$30)))*'A. Revenue'!J$30, "")</f>
        <v/>
      </c>
      <c r="R130" s="14" t="str">
        <f>IFERROR((AVERAGE(($E130/'A. Revenue'!$C$30), ('B. Expenditures'!$F130/'A. Revenue'!$D$30), ('B. Expenditures'!$G130/'A. Revenue'!$E$30)))*'A. Revenue'!K$30, "")</f>
        <v/>
      </c>
      <c r="S130" s="14" t="str">
        <f>IFERROR((AVERAGE(($E130/'A. Revenue'!$C$30), ('B. Expenditures'!$F130/'A. Revenue'!$D$30), ('B. Expenditures'!$G130/'A. Revenue'!$E$30)))*'A. Revenue'!L$30, "")</f>
        <v/>
      </c>
      <c r="T130" s="14" t="str">
        <f>IFERROR((AVERAGE(($E130/'A. Revenue'!$C$30), ('B. Expenditures'!$F130/'A. Revenue'!$D$30), ('B. Expenditures'!$G130/'A. Revenue'!$E$30)))*'A. Revenue'!M$30, "")</f>
        <v/>
      </c>
      <c r="U130" s="14" t="str">
        <f>IFERROR((AVERAGE(($E130/'A. Revenue'!$C$30), ('B. Expenditures'!$F130/'A. Revenue'!$D$30), ('B. Expenditures'!$G130/'A. Revenue'!$E$30)))*'A. Revenue'!N$30, "")</f>
        <v/>
      </c>
      <c r="V130" s="8"/>
      <c r="W130" s="7"/>
      <c r="X130" s="7"/>
      <c r="Y130" s="7"/>
      <c r="Z130" s="7"/>
      <c r="AA130" s="7"/>
      <c r="AC130" s="40" t="s">
        <v>33</v>
      </c>
      <c r="AE130" s="14" t="str">
        <f>IF($AC130=Sheet1!$B$2,'B. Expenditures'!K130,IF('B. Expenditures'!$AC130=Sheet1!$B$4,'B. Expenditures'!W130,IF($AC130=Sheet1!$B$3,'B. Expenditures'!Q130,"")))</f>
        <v/>
      </c>
      <c r="AF130" s="14" t="str">
        <f>IF($AC130=Sheet1!$B$2,'B. Expenditures'!L130,IF('B. Expenditures'!$AC130=Sheet1!$B$4,'B. Expenditures'!X130,IF($AC130=Sheet1!$B$3,'B. Expenditures'!R130,"")))</f>
        <v/>
      </c>
      <c r="AG130" s="14" t="str">
        <f>IF($AC130=Sheet1!$B$2,'B. Expenditures'!M130,IF('B. Expenditures'!$AC130=Sheet1!$B$4,'B. Expenditures'!Y130,IF($AC130=Sheet1!$B$3,'B. Expenditures'!S130,"")))</f>
        <v/>
      </c>
      <c r="AH130" s="14" t="str">
        <f>IF($AC130=Sheet1!$B$2,'B. Expenditures'!N130,IF('B. Expenditures'!$AC130=Sheet1!$B$4,'B. Expenditures'!Z130,IF($AC130=Sheet1!$B$3,'B. Expenditures'!T130,"")))</f>
        <v/>
      </c>
      <c r="AI130" s="14" t="str">
        <f>IF($AC130=Sheet1!$B$2,'B. Expenditures'!O130,IF('B. Expenditures'!$AC130=Sheet1!$B$4,'B. Expenditures'!AA130,IF($AC130=Sheet1!$B$3,'B. Expenditures'!U130,"")))</f>
        <v/>
      </c>
    </row>
    <row r="131" spans="3:35" x14ac:dyDescent="0.35">
      <c r="C131" s="35"/>
      <c r="D131" s="35"/>
      <c r="E131" s="7"/>
      <c r="F131" s="7"/>
      <c r="G131" s="7"/>
      <c r="I131" s="24" t="str">
        <f t="shared" si="87"/>
        <v/>
      </c>
      <c r="K131" s="14" t="str">
        <f t="shared" si="96"/>
        <v/>
      </c>
      <c r="L131" s="14" t="str">
        <f t="shared" ref="L131:O131" si="135">IFERROR((1+$I131)*K131, "")</f>
        <v/>
      </c>
      <c r="M131" s="14" t="str">
        <f t="shared" si="135"/>
        <v/>
      </c>
      <c r="N131" s="14" t="str">
        <f t="shared" si="135"/>
        <v/>
      </c>
      <c r="O131" s="14" t="str">
        <f t="shared" si="135"/>
        <v/>
      </c>
      <c r="P131" s="8"/>
      <c r="Q131" s="14" t="str">
        <f>IFERROR((AVERAGE(($E131/'A. Revenue'!$C$30), ('B. Expenditures'!$F131/'A. Revenue'!$D$30), ('B. Expenditures'!$G131/'A. Revenue'!$E$30)))*'A. Revenue'!J$30, "")</f>
        <v/>
      </c>
      <c r="R131" s="14" t="str">
        <f>IFERROR((AVERAGE(($E131/'A. Revenue'!$C$30), ('B. Expenditures'!$F131/'A. Revenue'!$D$30), ('B. Expenditures'!$G131/'A. Revenue'!$E$30)))*'A. Revenue'!K$30, "")</f>
        <v/>
      </c>
      <c r="S131" s="14" t="str">
        <f>IFERROR((AVERAGE(($E131/'A. Revenue'!$C$30), ('B. Expenditures'!$F131/'A. Revenue'!$D$30), ('B. Expenditures'!$G131/'A. Revenue'!$E$30)))*'A. Revenue'!L$30, "")</f>
        <v/>
      </c>
      <c r="T131" s="14" t="str">
        <f>IFERROR((AVERAGE(($E131/'A. Revenue'!$C$30), ('B. Expenditures'!$F131/'A. Revenue'!$D$30), ('B. Expenditures'!$G131/'A. Revenue'!$E$30)))*'A. Revenue'!M$30, "")</f>
        <v/>
      </c>
      <c r="U131" s="14" t="str">
        <f>IFERROR((AVERAGE(($E131/'A. Revenue'!$C$30), ('B. Expenditures'!$F131/'A. Revenue'!$D$30), ('B. Expenditures'!$G131/'A. Revenue'!$E$30)))*'A. Revenue'!N$30, "")</f>
        <v/>
      </c>
      <c r="V131" s="8"/>
      <c r="W131" s="7"/>
      <c r="X131" s="7"/>
      <c r="Y131" s="7"/>
      <c r="Z131" s="7"/>
      <c r="AA131" s="7"/>
      <c r="AC131" s="40" t="s">
        <v>33</v>
      </c>
      <c r="AE131" s="14" t="str">
        <f>IF($AC131=Sheet1!$B$2,'B. Expenditures'!K131,IF('B. Expenditures'!$AC131=Sheet1!$B$4,'B. Expenditures'!W131,IF($AC131=Sheet1!$B$3,'B. Expenditures'!Q131,"")))</f>
        <v/>
      </c>
      <c r="AF131" s="14" t="str">
        <f>IF($AC131=Sheet1!$B$2,'B. Expenditures'!L131,IF('B. Expenditures'!$AC131=Sheet1!$B$4,'B. Expenditures'!X131,IF($AC131=Sheet1!$B$3,'B. Expenditures'!R131,"")))</f>
        <v/>
      </c>
      <c r="AG131" s="14" t="str">
        <f>IF($AC131=Sheet1!$B$2,'B. Expenditures'!M131,IF('B. Expenditures'!$AC131=Sheet1!$B$4,'B. Expenditures'!Y131,IF($AC131=Sheet1!$B$3,'B. Expenditures'!S131,"")))</f>
        <v/>
      </c>
      <c r="AH131" s="14" t="str">
        <f>IF($AC131=Sheet1!$B$2,'B. Expenditures'!N131,IF('B. Expenditures'!$AC131=Sheet1!$B$4,'B. Expenditures'!Z131,IF($AC131=Sheet1!$B$3,'B. Expenditures'!T131,"")))</f>
        <v/>
      </c>
      <c r="AI131" s="14" t="str">
        <f>IF($AC131=Sheet1!$B$2,'B. Expenditures'!O131,IF('B. Expenditures'!$AC131=Sheet1!$B$4,'B. Expenditures'!AA131,IF($AC131=Sheet1!$B$3,'B. Expenditures'!U131,"")))</f>
        <v/>
      </c>
    </row>
    <row r="132" spans="3:35" x14ac:dyDescent="0.35">
      <c r="C132" s="35"/>
      <c r="D132" s="35"/>
      <c r="E132" s="7"/>
      <c r="F132" s="7"/>
      <c r="G132" s="7"/>
      <c r="I132" s="24" t="str">
        <f t="shared" si="87"/>
        <v/>
      </c>
      <c r="K132" s="14" t="str">
        <f t="shared" si="96"/>
        <v/>
      </c>
      <c r="L132" s="14" t="str">
        <f t="shared" ref="L132:O132" si="136">IFERROR((1+$I132)*K132, "")</f>
        <v/>
      </c>
      <c r="M132" s="14" t="str">
        <f t="shared" si="136"/>
        <v/>
      </c>
      <c r="N132" s="14" t="str">
        <f t="shared" si="136"/>
        <v/>
      </c>
      <c r="O132" s="14" t="str">
        <f t="shared" si="136"/>
        <v/>
      </c>
      <c r="P132" s="8"/>
      <c r="Q132" s="14" t="str">
        <f>IFERROR((AVERAGE(($E132/'A. Revenue'!$C$30), ('B. Expenditures'!$F132/'A. Revenue'!$D$30), ('B. Expenditures'!$G132/'A. Revenue'!$E$30)))*'A. Revenue'!J$30, "")</f>
        <v/>
      </c>
      <c r="R132" s="14" t="str">
        <f>IFERROR((AVERAGE(($E132/'A. Revenue'!$C$30), ('B. Expenditures'!$F132/'A. Revenue'!$D$30), ('B. Expenditures'!$G132/'A. Revenue'!$E$30)))*'A. Revenue'!K$30, "")</f>
        <v/>
      </c>
      <c r="S132" s="14" t="str">
        <f>IFERROR((AVERAGE(($E132/'A. Revenue'!$C$30), ('B. Expenditures'!$F132/'A. Revenue'!$D$30), ('B. Expenditures'!$G132/'A. Revenue'!$E$30)))*'A. Revenue'!L$30, "")</f>
        <v/>
      </c>
      <c r="T132" s="14" t="str">
        <f>IFERROR((AVERAGE(($E132/'A. Revenue'!$C$30), ('B. Expenditures'!$F132/'A. Revenue'!$D$30), ('B. Expenditures'!$G132/'A. Revenue'!$E$30)))*'A. Revenue'!M$30, "")</f>
        <v/>
      </c>
      <c r="U132" s="14" t="str">
        <f>IFERROR((AVERAGE(($E132/'A. Revenue'!$C$30), ('B. Expenditures'!$F132/'A. Revenue'!$D$30), ('B. Expenditures'!$G132/'A. Revenue'!$E$30)))*'A. Revenue'!N$30, "")</f>
        <v/>
      </c>
      <c r="V132" s="8"/>
      <c r="W132" s="7"/>
      <c r="X132" s="7"/>
      <c r="Y132" s="7"/>
      <c r="Z132" s="7"/>
      <c r="AA132" s="7"/>
      <c r="AC132" s="40" t="s">
        <v>33</v>
      </c>
      <c r="AE132" s="14" t="str">
        <f>IF($AC132=Sheet1!$B$2,'B. Expenditures'!K132,IF('B. Expenditures'!$AC132=Sheet1!$B$4,'B. Expenditures'!W132,IF($AC132=Sheet1!$B$3,'B. Expenditures'!Q132,"")))</f>
        <v/>
      </c>
      <c r="AF132" s="14" t="str">
        <f>IF($AC132=Sheet1!$B$2,'B. Expenditures'!L132,IF('B. Expenditures'!$AC132=Sheet1!$B$4,'B. Expenditures'!X132,IF($AC132=Sheet1!$B$3,'B. Expenditures'!R132,"")))</f>
        <v/>
      </c>
      <c r="AG132" s="14" t="str">
        <f>IF($AC132=Sheet1!$B$2,'B. Expenditures'!M132,IF('B. Expenditures'!$AC132=Sheet1!$B$4,'B. Expenditures'!Y132,IF($AC132=Sheet1!$B$3,'B. Expenditures'!S132,"")))</f>
        <v/>
      </c>
      <c r="AH132" s="14" t="str">
        <f>IF($AC132=Sheet1!$B$2,'B. Expenditures'!N132,IF('B. Expenditures'!$AC132=Sheet1!$B$4,'B. Expenditures'!Z132,IF($AC132=Sheet1!$B$3,'B. Expenditures'!T132,"")))</f>
        <v/>
      </c>
      <c r="AI132" s="14" t="str">
        <f>IF($AC132=Sheet1!$B$2,'B. Expenditures'!O132,IF('B. Expenditures'!$AC132=Sheet1!$B$4,'B. Expenditures'!AA132,IF($AC132=Sheet1!$B$3,'B. Expenditures'!U132,"")))</f>
        <v/>
      </c>
    </row>
    <row r="133" spans="3:35" x14ac:dyDescent="0.35">
      <c r="C133" s="35"/>
      <c r="D133" s="35"/>
      <c r="E133" s="7"/>
      <c r="F133" s="7"/>
      <c r="G133" s="7"/>
      <c r="I133" s="24" t="str">
        <f t="shared" si="87"/>
        <v/>
      </c>
      <c r="K133" s="14" t="str">
        <f t="shared" si="96"/>
        <v/>
      </c>
      <c r="L133" s="14" t="str">
        <f t="shared" ref="L133:O133" si="137">IFERROR((1+$I133)*K133, "")</f>
        <v/>
      </c>
      <c r="M133" s="14" t="str">
        <f t="shared" si="137"/>
        <v/>
      </c>
      <c r="N133" s="14" t="str">
        <f t="shared" si="137"/>
        <v/>
      </c>
      <c r="O133" s="14" t="str">
        <f t="shared" si="137"/>
        <v/>
      </c>
      <c r="P133" s="8"/>
      <c r="Q133" s="14" t="str">
        <f>IFERROR((AVERAGE(($E133/'A. Revenue'!$C$30), ('B. Expenditures'!$F133/'A. Revenue'!$D$30), ('B. Expenditures'!$G133/'A. Revenue'!$E$30)))*'A. Revenue'!J$30, "")</f>
        <v/>
      </c>
      <c r="R133" s="14" t="str">
        <f>IFERROR((AVERAGE(($E133/'A. Revenue'!$C$30), ('B. Expenditures'!$F133/'A. Revenue'!$D$30), ('B. Expenditures'!$G133/'A. Revenue'!$E$30)))*'A. Revenue'!K$30, "")</f>
        <v/>
      </c>
      <c r="S133" s="14" t="str">
        <f>IFERROR((AVERAGE(($E133/'A. Revenue'!$C$30), ('B. Expenditures'!$F133/'A. Revenue'!$D$30), ('B. Expenditures'!$G133/'A. Revenue'!$E$30)))*'A. Revenue'!L$30, "")</f>
        <v/>
      </c>
      <c r="T133" s="14" t="str">
        <f>IFERROR((AVERAGE(($E133/'A. Revenue'!$C$30), ('B. Expenditures'!$F133/'A. Revenue'!$D$30), ('B. Expenditures'!$G133/'A. Revenue'!$E$30)))*'A. Revenue'!M$30, "")</f>
        <v/>
      </c>
      <c r="U133" s="14" t="str">
        <f>IFERROR((AVERAGE(($E133/'A. Revenue'!$C$30), ('B. Expenditures'!$F133/'A. Revenue'!$D$30), ('B. Expenditures'!$G133/'A. Revenue'!$E$30)))*'A. Revenue'!N$30, "")</f>
        <v/>
      </c>
      <c r="V133" s="8"/>
      <c r="W133" s="7"/>
      <c r="X133" s="7"/>
      <c r="Y133" s="7"/>
      <c r="Z133" s="7"/>
      <c r="AA133" s="7"/>
      <c r="AC133" s="40" t="s">
        <v>33</v>
      </c>
      <c r="AE133" s="14" t="str">
        <f>IF($AC133=Sheet1!$B$2,'B. Expenditures'!K133,IF('B. Expenditures'!$AC133=Sheet1!$B$4,'B. Expenditures'!W133,IF($AC133=Sheet1!$B$3,'B. Expenditures'!Q133,"")))</f>
        <v/>
      </c>
      <c r="AF133" s="14" t="str">
        <f>IF($AC133=Sheet1!$B$2,'B. Expenditures'!L133,IF('B. Expenditures'!$AC133=Sheet1!$B$4,'B. Expenditures'!X133,IF($AC133=Sheet1!$B$3,'B. Expenditures'!R133,"")))</f>
        <v/>
      </c>
      <c r="AG133" s="14" t="str">
        <f>IF($AC133=Sheet1!$B$2,'B. Expenditures'!M133,IF('B. Expenditures'!$AC133=Sheet1!$B$4,'B. Expenditures'!Y133,IF($AC133=Sheet1!$B$3,'B. Expenditures'!S133,"")))</f>
        <v/>
      </c>
      <c r="AH133" s="14" t="str">
        <f>IF($AC133=Sheet1!$B$2,'B. Expenditures'!N133,IF('B. Expenditures'!$AC133=Sheet1!$B$4,'B. Expenditures'!Z133,IF($AC133=Sheet1!$B$3,'B. Expenditures'!T133,"")))</f>
        <v/>
      </c>
      <c r="AI133" s="14" t="str">
        <f>IF($AC133=Sheet1!$B$2,'B. Expenditures'!O133,IF('B. Expenditures'!$AC133=Sheet1!$B$4,'B. Expenditures'!AA133,IF($AC133=Sheet1!$B$3,'B. Expenditures'!U133,"")))</f>
        <v/>
      </c>
    </row>
    <row r="134" spans="3:35" x14ac:dyDescent="0.35">
      <c r="C134" s="35"/>
      <c r="D134" s="35"/>
      <c r="E134" s="7"/>
      <c r="F134" s="7"/>
      <c r="G134" s="7"/>
      <c r="I134" s="24" t="str">
        <f t="shared" si="87"/>
        <v/>
      </c>
      <c r="K134" s="14" t="str">
        <f t="shared" si="96"/>
        <v/>
      </c>
      <c r="L134" s="14" t="str">
        <f t="shared" ref="L134:O134" si="138">IFERROR((1+$I134)*K134, "")</f>
        <v/>
      </c>
      <c r="M134" s="14" t="str">
        <f t="shared" si="138"/>
        <v/>
      </c>
      <c r="N134" s="14" t="str">
        <f t="shared" si="138"/>
        <v/>
      </c>
      <c r="O134" s="14" t="str">
        <f t="shared" si="138"/>
        <v/>
      </c>
      <c r="P134" s="8"/>
      <c r="Q134" s="14" t="str">
        <f>IFERROR((AVERAGE(($E134/'A. Revenue'!$C$30), ('B. Expenditures'!$F134/'A. Revenue'!$D$30), ('B. Expenditures'!$G134/'A. Revenue'!$E$30)))*'A. Revenue'!J$30, "")</f>
        <v/>
      </c>
      <c r="R134" s="14" t="str">
        <f>IFERROR((AVERAGE(($E134/'A. Revenue'!$C$30), ('B. Expenditures'!$F134/'A. Revenue'!$D$30), ('B. Expenditures'!$G134/'A. Revenue'!$E$30)))*'A. Revenue'!K$30, "")</f>
        <v/>
      </c>
      <c r="S134" s="14" t="str">
        <f>IFERROR((AVERAGE(($E134/'A. Revenue'!$C$30), ('B. Expenditures'!$F134/'A. Revenue'!$D$30), ('B. Expenditures'!$G134/'A. Revenue'!$E$30)))*'A. Revenue'!L$30, "")</f>
        <v/>
      </c>
      <c r="T134" s="14" t="str">
        <f>IFERROR((AVERAGE(($E134/'A. Revenue'!$C$30), ('B. Expenditures'!$F134/'A. Revenue'!$D$30), ('B. Expenditures'!$G134/'A. Revenue'!$E$30)))*'A. Revenue'!M$30, "")</f>
        <v/>
      </c>
      <c r="U134" s="14" t="str">
        <f>IFERROR((AVERAGE(($E134/'A. Revenue'!$C$30), ('B. Expenditures'!$F134/'A. Revenue'!$D$30), ('B. Expenditures'!$G134/'A. Revenue'!$E$30)))*'A. Revenue'!N$30, "")</f>
        <v/>
      </c>
      <c r="V134" s="8"/>
      <c r="W134" s="7"/>
      <c r="X134" s="7"/>
      <c r="Y134" s="7"/>
      <c r="Z134" s="7"/>
      <c r="AA134" s="7"/>
      <c r="AC134" s="40" t="s">
        <v>33</v>
      </c>
      <c r="AE134" s="14" t="str">
        <f>IF($AC134=Sheet1!$B$2,'B. Expenditures'!K134,IF('B. Expenditures'!$AC134=Sheet1!$B$4,'B. Expenditures'!W134,IF($AC134=Sheet1!$B$3,'B. Expenditures'!Q134,"")))</f>
        <v/>
      </c>
      <c r="AF134" s="14" t="str">
        <f>IF($AC134=Sheet1!$B$2,'B. Expenditures'!L134,IF('B. Expenditures'!$AC134=Sheet1!$B$4,'B. Expenditures'!X134,IF($AC134=Sheet1!$B$3,'B. Expenditures'!R134,"")))</f>
        <v/>
      </c>
      <c r="AG134" s="14" t="str">
        <f>IF($AC134=Sheet1!$B$2,'B. Expenditures'!M134,IF('B. Expenditures'!$AC134=Sheet1!$B$4,'B. Expenditures'!Y134,IF($AC134=Sheet1!$B$3,'B. Expenditures'!S134,"")))</f>
        <v/>
      </c>
      <c r="AH134" s="14" t="str">
        <f>IF($AC134=Sheet1!$B$2,'B. Expenditures'!N134,IF('B. Expenditures'!$AC134=Sheet1!$B$4,'B. Expenditures'!Z134,IF($AC134=Sheet1!$B$3,'B. Expenditures'!T134,"")))</f>
        <v/>
      </c>
      <c r="AI134" s="14" t="str">
        <f>IF($AC134=Sheet1!$B$2,'B. Expenditures'!O134,IF('B. Expenditures'!$AC134=Sheet1!$B$4,'B. Expenditures'!AA134,IF($AC134=Sheet1!$B$3,'B. Expenditures'!U134,"")))</f>
        <v/>
      </c>
    </row>
    <row r="135" spans="3:35" x14ac:dyDescent="0.35">
      <c r="C135" s="35"/>
      <c r="D135" s="35"/>
      <c r="E135" s="7"/>
      <c r="F135" s="7"/>
      <c r="G135" s="7"/>
      <c r="I135" s="24" t="str">
        <f t="shared" si="87"/>
        <v/>
      </c>
      <c r="K135" s="14" t="str">
        <f t="shared" si="96"/>
        <v/>
      </c>
      <c r="L135" s="14" t="str">
        <f t="shared" ref="L135:O135" si="139">IFERROR((1+$I135)*K135, "")</f>
        <v/>
      </c>
      <c r="M135" s="14" t="str">
        <f t="shared" si="139"/>
        <v/>
      </c>
      <c r="N135" s="14" t="str">
        <f t="shared" si="139"/>
        <v/>
      </c>
      <c r="O135" s="14" t="str">
        <f t="shared" si="139"/>
        <v/>
      </c>
      <c r="P135" s="8"/>
      <c r="Q135" s="14" t="str">
        <f>IFERROR((AVERAGE(($E135/'A. Revenue'!$C$30), ('B. Expenditures'!$F135/'A. Revenue'!$D$30), ('B. Expenditures'!$G135/'A. Revenue'!$E$30)))*'A. Revenue'!J$30, "")</f>
        <v/>
      </c>
      <c r="R135" s="14" t="str">
        <f>IFERROR((AVERAGE(($E135/'A. Revenue'!$C$30), ('B. Expenditures'!$F135/'A. Revenue'!$D$30), ('B. Expenditures'!$G135/'A. Revenue'!$E$30)))*'A. Revenue'!K$30, "")</f>
        <v/>
      </c>
      <c r="S135" s="14" t="str">
        <f>IFERROR((AVERAGE(($E135/'A. Revenue'!$C$30), ('B. Expenditures'!$F135/'A. Revenue'!$D$30), ('B. Expenditures'!$G135/'A. Revenue'!$E$30)))*'A. Revenue'!L$30, "")</f>
        <v/>
      </c>
      <c r="T135" s="14" t="str">
        <f>IFERROR((AVERAGE(($E135/'A. Revenue'!$C$30), ('B. Expenditures'!$F135/'A. Revenue'!$D$30), ('B. Expenditures'!$G135/'A. Revenue'!$E$30)))*'A. Revenue'!M$30, "")</f>
        <v/>
      </c>
      <c r="U135" s="14" t="str">
        <f>IFERROR((AVERAGE(($E135/'A. Revenue'!$C$30), ('B. Expenditures'!$F135/'A. Revenue'!$D$30), ('B. Expenditures'!$G135/'A. Revenue'!$E$30)))*'A. Revenue'!N$30, "")</f>
        <v/>
      </c>
      <c r="V135" s="8"/>
      <c r="W135" s="7"/>
      <c r="X135" s="7"/>
      <c r="Y135" s="7"/>
      <c r="Z135" s="7"/>
      <c r="AA135" s="7"/>
      <c r="AC135" s="40" t="s">
        <v>33</v>
      </c>
      <c r="AE135" s="14" t="str">
        <f>IF($AC135=Sheet1!$B$2,'B. Expenditures'!K135,IF('B. Expenditures'!$AC135=Sheet1!$B$4,'B. Expenditures'!W135,IF($AC135=Sheet1!$B$3,'B. Expenditures'!Q135,"")))</f>
        <v/>
      </c>
      <c r="AF135" s="14" t="str">
        <f>IF($AC135=Sheet1!$B$2,'B. Expenditures'!L135,IF('B. Expenditures'!$AC135=Sheet1!$B$4,'B. Expenditures'!X135,IF($AC135=Sheet1!$B$3,'B. Expenditures'!R135,"")))</f>
        <v/>
      </c>
      <c r="AG135" s="14" t="str">
        <f>IF($AC135=Sheet1!$B$2,'B. Expenditures'!M135,IF('B. Expenditures'!$AC135=Sheet1!$B$4,'B. Expenditures'!Y135,IF($AC135=Sheet1!$B$3,'B. Expenditures'!S135,"")))</f>
        <v/>
      </c>
      <c r="AH135" s="14" t="str">
        <f>IF($AC135=Sheet1!$B$2,'B. Expenditures'!N135,IF('B. Expenditures'!$AC135=Sheet1!$B$4,'B. Expenditures'!Z135,IF($AC135=Sheet1!$B$3,'B. Expenditures'!T135,"")))</f>
        <v/>
      </c>
      <c r="AI135" s="14" t="str">
        <f>IF($AC135=Sheet1!$B$2,'B. Expenditures'!O135,IF('B. Expenditures'!$AC135=Sheet1!$B$4,'B. Expenditures'!AA135,IF($AC135=Sheet1!$B$3,'B. Expenditures'!U135,"")))</f>
        <v/>
      </c>
    </row>
    <row r="136" spans="3:35" x14ac:dyDescent="0.35">
      <c r="C136" s="35"/>
      <c r="D136" s="35"/>
      <c r="E136" s="7"/>
      <c r="F136" s="7"/>
      <c r="G136" s="7"/>
      <c r="I136" s="24" t="str">
        <f t="shared" si="87"/>
        <v/>
      </c>
      <c r="K136" s="14" t="str">
        <f t="shared" si="96"/>
        <v/>
      </c>
      <c r="L136" s="14" t="str">
        <f t="shared" ref="L136:O136" si="140">IFERROR((1+$I136)*K136, "")</f>
        <v/>
      </c>
      <c r="M136" s="14" t="str">
        <f t="shared" si="140"/>
        <v/>
      </c>
      <c r="N136" s="14" t="str">
        <f t="shared" si="140"/>
        <v/>
      </c>
      <c r="O136" s="14" t="str">
        <f t="shared" si="140"/>
        <v/>
      </c>
      <c r="P136" s="8"/>
      <c r="Q136" s="14" t="str">
        <f>IFERROR((AVERAGE(($E136/'A. Revenue'!$C$30), ('B. Expenditures'!$F136/'A. Revenue'!$D$30), ('B. Expenditures'!$G136/'A. Revenue'!$E$30)))*'A. Revenue'!J$30, "")</f>
        <v/>
      </c>
      <c r="R136" s="14" t="str">
        <f>IFERROR((AVERAGE(($E136/'A. Revenue'!$C$30), ('B. Expenditures'!$F136/'A. Revenue'!$D$30), ('B. Expenditures'!$G136/'A. Revenue'!$E$30)))*'A. Revenue'!K$30, "")</f>
        <v/>
      </c>
      <c r="S136" s="14" t="str">
        <f>IFERROR((AVERAGE(($E136/'A. Revenue'!$C$30), ('B. Expenditures'!$F136/'A. Revenue'!$D$30), ('B. Expenditures'!$G136/'A. Revenue'!$E$30)))*'A. Revenue'!L$30, "")</f>
        <v/>
      </c>
      <c r="T136" s="14" t="str">
        <f>IFERROR((AVERAGE(($E136/'A. Revenue'!$C$30), ('B. Expenditures'!$F136/'A. Revenue'!$D$30), ('B. Expenditures'!$G136/'A. Revenue'!$E$30)))*'A. Revenue'!M$30, "")</f>
        <v/>
      </c>
      <c r="U136" s="14" t="str">
        <f>IFERROR((AVERAGE(($E136/'A. Revenue'!$C$30), ('B. Expenditures'!$F136/'A. Revenue'!$D$30), ('B. Expenditures'!$G136/'A. Revenue'!$E$30)))*'A. Revenue'!N$30, "")</f>
        <v/>
      </c>
      <c r="V136" s="8"/>
      <c r="W136" s="7"/>
      <c r="X136" s="7"/>
      <c r="Y136" s="7"/>
      <c r="Z136" s="7"/>
      <c r="AA136" s="7"/>
      <c r="AC136" s="40" t="s">
        <v>33</v>
      </c>
      <c r="AE136" s="14" t="str">
        <f>IF($AC136=Sheet1!$B$2,'B. Expenditures'!K136,IF('B. Expenditures'!$AC136=Sheet1!$B$4,'B. Expenditures'!W136,IF($AC136=Sheet1!$B$3,'B. Expenditures'!Q136,"")))</f>
        <v/>
      </c>
      <c r="AF136" s="14" t="str">
        <f>IF($AC136=Sheet1!$B$2,'B. Expenditures'!L136,IF('B. Expenditures'!$AC136=Sheet1!$B$4,'B. Expenditures'!X136,IF($AC136=Sheet1!$B$3,'B. Expenditures'!R136,"")))</f>
        <v/>
      </c>
      <c r="AG136" s="14" t="str">
        <f>IF($AC136=Sheet1!$B$2,'B. Expenditures'!M136,IF('B. Expenditures'!$AC136=Sheet1!$B$4,'B. Expenditures'!Y136,IF($AC136=Sheet1!$B$3,'B. Expenditures'!S136,"")))</f>
        <v/>
      </c>
      <c r="AH136" s="14" t="str">
        <f>IF($AC136=Sheet1!$B$2,'B. Expenditures'!N136,IF('B. Expenditures'!$AC136=Sheet1!$B$4,'B. Expenditures'!Z136,IF($AC136=Sheet1!$B$3,'B. Expenditures'!T136,"")))</f>
        <v/>
      </c>
      <c r="AI136" s="14" t="str">
        <f>IF($AC136=Sheet1!$B$2,'B. Expenditures'!O136,IF('B. Expenditures'!$AC136=Sheet1!$B$4,'B. Expenditures'!AA136,IF($AC136=Sheet1!$B$3,'B. Expenditures'!U136,"")))</f>
        <v/>
      </c>
    </row>
    <row r="137" spans="3:35" x14ac:dyDescent="0.35">
      <c r="C137" s="35"/>
      <c r="D137" s="35"/>
      <c r="E137" s="7"/>
      <c r="F137" s="7"/>
      <c r="G137" s="7"/>
      <c r="I137" s="24" t="str">
        <f t="shared" si="87"/>
        <v/>
      </c>
      <c r="K137" s="14" t="str">
        <f t="shared" si="96"/>
        <v/>
      </c>
      <c r="L137" s="14" t="str">
        <f t="shared" ref="L137:O137" si="141">IFERROR((1+$I137)*K137, "")</f>
        <v/>
      </c>
      <c r="M137" s="14" t="str">
        <f t="shared" si="141"/>
        <v/>
      </c>
      <c r="N137" s="14" t="str">
        <f t="shared" si="141"/>
        <v/>
      </c>
      <c r="O137" s="14" t="str">
        <f t="shared" si="141"/>
        <v/>
      </c>
      <c r="P137" s="8"/>
      <c r="Q137" s="14" t="str">
        <f>IFERROR((AVERAGE(($E137/'A. Revenue'!$C$30), ('B. Expenditures'!$F137/'A. Revenue'!$D$30), ('B. Expenditures'!$G137/'A. Revenue'!$E$30)))*'A. Revenue'!J$30, "")</f>
        <v/>
      </c>
      <c r="R137" s="14" t="str">
        <f>IFERROR((AVERAGE(($E137/'A. Revenue'!$C$30), ('B. Expenditures'!$F137/'A. Revenue'!$D$30), ('B. Expenditures'!$G137/'A. Revenue'!$E$30)))*'A. Revenue'!K$30, "")</f>
        <v/>
      </c>
      <c r="S137" s="14" t="str">
        <f>IFERROR((AVERAGE(($E137/'A. Revenue'!$C$30), ('B. Expenditures'!$F137/'A. Revenue'!$D$30), ('B. Expenditures'!$G137/'A. Revenue'!$E$30)))*'A. Revenue'!L$30, "")</f>
        <v/>
      </c>
      <c r="T137" s="14" t="str">
        <f>IFERROR((AVERAGE(($E137/'A. Revenue'!$C$30), ('B. Expenditures'!$F137/'A. Revenue'!$D$30), ('B. Expenditures'!$G137/'A. Revenue'!$E$30)))*'A. Revenue'!M$30, "")</f>
        <v/>
      </c>
      <c r="U137" s="14" t="str">
        <f>IFERROR((AVERAGE(($E137/'A. Revenue'!$C$30), ('B. Expenditures'!$F137/'A. Revenue'!$D$30), ('B. Expenditures'!$G137/'A. Revenue'!$E$30)))*'A. Revenue'!N$30, "")</f>
        <v/>
      </c>
      <c r="V137" s="8"/>
      <c r="W137" s="7"/>
      <c r="X137" s="7"/>
      <c r="Y137" s="7"/>
      <c r="Z137" s="7"/>
      <c r="AA137" s="7"/>
      <c r="AC137" s="40" t="s">
        <v>33</v>
      </c>
      <c r="AE137" s="14" t="str">
        <f>IF($AC137=Sheet1!$B$2,'B. Expenditures'!K137,IF('B. Expenditures'!$AC137=Sheet1!$B$4,'B. Expenditures'!W137,IF($AC137=Sheet1!$B$3,'B. Expenditures'!Q137,"")))</f>
        <v/>
      </c>
      <c r="AF137" s="14" t="str">
        <f>IF($AC137=Sheet1!$B$2,'B. Expenditures'!L137,IF('B. Expenditures'!$AC137=Sheet1!$B$4,'B. Expenditures'!X137,IF($AC137=Sheet1!$B$3,'B. Expenditures'!R137,"")))</f>
        <v/>
      </c>
      <c r="AG137" s="14" t="str">
        <f>IF($AC137=Sheet1!$B$2,'B. Expenditures'!M137,IF('B. Expenditures'!$AC137=Sheet1!$B$4,'B. Expenditures'!Y137,IF($AC137=Sheet1!$B$3,'B. Expenditures'!S137,"")))</f>
        <v/>
      </c>
      <c r="AH137" s="14" t="str">
        <f>IF($AC137=Sheet1!$B$2,'B. Expenditures'!N137,IF('B. Expenditures'!$AC137=Sheet1!$B$4,'B. Expenditures'!Z137,IF($AC137=Sheet1!$B$3,'B. Expenditures'!T137,"")))</f>
        <v/>
      </c>
      <c r="AI137" s="14" t="str">
        <f>IF($AC137=Sheet1!$B$2,'B. Expenditures'!O137,IF('B. Expenditures'!$AC137=Sheet1!$B$4,'B. Expenditures'!AA137,IF($AC137=Sheet1!$B$3,'B. Expenditures'!U137,"")))</f>
        <v/>
      </c>
    </row>
    <row r="138" spans="3:35" x14ac:dyDescent="0.35">
      <c r="C138" s="35"/>
      <c r="D138" s="35"/>
      <c r="E138" s="7"/>
      <c r="F138" s="7"/>
      <c r="G138" s="7"/>
      <c r="I138" s="24" t="str">
        <f t="shared" si="87"/>
        <v/>
      </c>
      <c r="K138" s="14" t="str">
        <f t="shared" si="96"/>
        <v/>
      </c>
      <c r="L138" s="14" t="str">
        <f t="shared" ref="L138:O138" si="142">IFERROR((1+$I138)*K138, "")</f>
        <v/>
      </c>
      <c r="M138" s="14" t="str">
        <f t="shared" si="142"/>
        <v/>
      </c>
      <c r="N138" s="14" t="str">
        <f t="shared" si="142"/>
        <v/>
      </c>
      <c r="O138" s="14" t="str">
        <f t="shared" si="142"/>
        <v/>
      </c>
      <c r="P138" s="8"/>
      <c r="Q138" s="14" t="str">
        <f>IFERROR((AVERAGE(($E138/'A. Revenue'!$C$30), ('B. Expenditures'!$F138/'A. Revenue'!$D$30), ('B. Expenditures'!$G138/'A. Revenue'!$E$30)))*'A. Revenue'!J$30, "")</f>
        <v/>
      </c>
      <c r="R138" s="14" t="str">
        <f>IFERROR((AVERAGE(($E138/'A. Revenue'!$C$30), ('B. Expenditures'!$F138/'A. Revenue'!$D$30), ('B. Expenditures'!$G138/'A. Revenue'!$E$30)))*'A. Revenue'!K$30, "")</f>
        <v/>
      </c>
      <c r="S138" s="14" t="str">
        <f>IFERROR((AVERAGE(($E138/'A. Revenue'!$C$30), ('B. Expenditures'!$F138/'A. Revenue'!$D$30), ('B. Expenditures'!$G138/'A. Revenue'!$E$30)))*'A. Revenue'!L$30, "")</f>
        <v/>
      </c>
      <c r="T138" s="14" t="str">
        <f>IFERROR((AVERAGE(($E138/'A. Revenue'!$C$30), ('B. Expenditures'!$F138/'A. Revenue'!$D$30), ('B. Expenditures'!$G138/'A. Revenue'!$E$30)))*'A. Revenue'!M$30, "")</f>
        <v/>
      </c>
      <c r="U138" s="14" t="str">
        <f>IFERROR((AVERAGE(($E138/'A. Revenue'!$C$30), ('B. Expenditures'!$F138/'A. Revenue'!$D$30), ('B. Expenditures'!$G138/'A. Revenue'!$E$30)))*'A. Revenue'!N$30, "")</f>
        <v/>
      </c>
      <c r="V138" s="8"/>
      <c r="W138" s="7"/>
      <c r="X138" s="7"/>
      <c r="Y138" s="7"/>
      <c r="Z138" s="7"/>
      <c r="AA138" s="7"/>
      <c r="AC138" s="40" t="s">
        <v>33</v>
      </c>
      <c r="AE138" s="14" t="str">
        <f>IF($AC138=Sheet1!$B$2,'B. Expenditures'!K138,IF('B. Expenditures'!$AC138=Sheet1!$B$4,'B. Expenditures'!W138,IF($AC138=Sheet1!$B$3,'B. Expenditures'!Q138,"")))</f>
        <v/>
      </c>
      <c r="AF138" s="14" t="str">
        <f>IF($AC138=Sheet1!$B$2,'B. Expenditures'!L138,IF('B. Expenditures'!$AC138=Sheet1!$B$4,'B. Expenditures'!X138,IF($AC138=Sheet1!$B$3,'B. Expenditures'!R138,"")))</f>
        <v/>
      </c>
      <c r="AG138" s="14" t="str">
        <f>IF($AC138=Sheet1!$B$2,'B. Expenditures'!M138,IF('B. Expenditures'!$AC138=Sheet1!$B$4,'B. Expenditures'!Y138,IF($AC138=Sheet1!$B$3,'B. Expenditures'!S138,"")))</f>
        <v/>
      </c>
      <c r="AH138" s="14" t="str">
        <f>IF($AC138=Sheet1!$B$2,'B. Expenditures'!N138,IF('B. Expenditures'!$AC138=Sheet1!$B$4,'B. Expenditures'!Z138,IF($AC138=Sheet1!$B$3,'B. Expenditures'!T138,"")))</f>
        <v/>
      </c>
      <c r="AI138" s="14" t="str">
        <f>IF($AC138=Sheet1!$B$2,'B. Expenditures'!O138,IF('B. Expenditures'!$AC138=Sheet1!$B$4,'B. Expenditures'!AA138,IF($AC138=Sheet1!$B$3,'B. Expenditures'!U138,"")))</f>
        <v/>
      </c>
    </row>
    <row r="139" spans="3:35" x14ac:dyDescent="0.35">
      <c r="C139" s="35"/>
      <c r="D139" s="35"/>
      <c r="E139" s="7"/>
      <c r="F139" s="7"/>
      <c r="G139" s="7"/>
      <c r="I139" s="24" t="str">
        <f t="shared" si="87"/>
        <v/>
      </c>
      <c r="K139" s="14" t="str">
        <f t="shared" si="96"/>
        <v/>
      </c>
      <c r="L139" s="14" t="str">
        <f t="shared" ref="L139:O139" si="143">IFERROR((1+$I139)*K139, "")</f>
        <v/>
      </c>
      <c r="M139" s="14" t="str">
        <f t="shared" si="143"/>
        <v/>
      </c>
      <c r="N139" s="14" t="str">
        <f t="shared" si="143"/>
        <v/>
      </c>
      <c r="O139" s="14" t="str">
        <f t="shared" si="143"/>
        <v/>
      </c>
      <c r="P139" s="8"/>
      <c r="Q139" s="14" t="str">
        <f>IFERROR((AVERAGE(($E139/'A. Revenue'!$C$30), ('B. Expenditures'!$F139/'A. Revenue'!$D$30), ('B. Expenditures'!$G139/'A. Revenue'!$E$30)))*'A. Revenue'!J$30, "")</f>
        <v/>
      </c>
      <c r="R139" s="14" t="str">
        <f>IFERROR((AVERAGE(($E139/'A. Revenue'!$C$30), ('B. Expenditures'!$F139/'A. Revenue'!$D$30), ('B. Expenditures'!$G139/'A. Revenue'!$E$30)))*'A. Revenue'!K$30, "")</f>
        <v/>
      </c>
      <c r="S139" s="14" t="str">
        <f>IFERROR((AVERAGE(($E139/'A. Revenue'!$C$30), ('B. Expenditures'!$F139/'A. Revenue'!$D$30), ('B. Expenditures'!$G139/'A. Revenue'!$E$30)))*'A. Revenue'!L$30, "")</f>
        <v/>
      </c>
      <c r="T139" s="14" t="str">
        <f>IFERROR((AVERAGE(($E139/'A. Revenue'!$C$30), ('B. Expenditures'!$F139/'A. Revenue'!$D$30), ('B. Expenditures'!$G139/'A. Revenue'!$E$30)))*'A. Revenue'!M$30, "")</f>
        <v/>
      </c>
      <c r="U139" s="14" t="str">
        <f>IFERROR((AVERAGE(($E139/'A. Revenue'!$C$30), ('B. Expenditures'!$F139/'A. Revenue'!$D$30), ('B. Expenditures'!$G139/'A. Revenue'!$E$30)))*'A. Revenue'!N$30, "")</f>
        <v/>
      </c>
      <c r="V139" s="8"/>
      <c r="W139" s="7"/>
      <c r="X139" s="7"/>
      <c r="Y139" s="7"/>
      <c r="Z139" s="7"/>
      <c r="AA139" s="7"/>
      <c r="AC139" s="40" t="s">
        <v>33</v>
      </c>
      <c r="AE139" s="14" t="str">
        <f>IF($AC139=Sheet1!$B$2,'B. Expenditures'!K139,IF('B. Expenditures'!$AC139=Sheet1!$B$4,'B. Expenditures'!W139,IF($AC139=Sheet1!$B$3,'B. Expenditures'!Q139,"")))</f>
        <v/>
      </c>
      <c r="AF139" s="14" t="str">
        <f>IF($AC139=Sheet1!$B$2,'B. Expenditures'!L139,IF('B. Expenditures'!$AC139=Sheet1!$B$4,'B. Expenditures'!X139,IF($AC139=Sheet1!$B$3,'B. Expenditures'!R139,"")))</f>
        <v/>
      </c>
      <c r="AG139" s="14" t="str">
        <f>IF($AC139=Sheet1!$B$2,'B. Expenditures'!M139,IF('B. Expenditures'!$AC139=Sheet1!$B$4,'B. Expenditures'!Y139,IF($AC139=Sheet1!$B$3,'B. Expenditures'!S139,"")))</f>
        <v/>
      </c>
      <c r="AH139" s="14" t="str">
        <f>IF($AC139=Sheet1!$B$2,'B. Expenditures'!N139,IF('B. Expenditures'!$AC139=Sheet1!$B$4,'B. Expenditures'!Z139,IF($AC139=Sheet1!$B$3,'B. Expenditures'!T139,"")))</f>
        <v/>
      </c>
      <c r="AI139" s="14" t="str">
        <f>IF($AC139=Sheet1!$B$2,'B. Expenditures'!O139,IF('B. Expenditures'!$AC139=Sheet1!$B$4,'B. Expenditures'!AA139,IF($AC139=Sheet1!$B$3,'B. Expenditures'!U139,"")))</f>
        <v/>
      </c>
    </row>
    <row r="140" spans="3:35" x14ac:dyDescent="0.35">
      <c r="C140" s="35"/>
      <c r="D140" s="35"/>
      <c r="E140" s="7"/>
      <c r="F140" s="7"/>
      <c r="G140" s="7"/>
      <c r="I140" s="24" t="str">
        <f t="shared" si="87"/>
        <v/>
      </c>
      <c r="K140" s="14" t="str">
        <f t="shared" si="96"/>
        <v/>
      </c>
      <c r="L140" s="14" t="str">
        <f t="shared" ref="L140:O140" si="144">IFERROR((1+$I140)*K140, "")</f>
        <v/>
      </c>
      <c r="M140" s="14" t="str">
        <f t="shared" si="144"/>
        <v/>
      </c>
      <c r="N140" s="14" t="str">
        <f t="shared" si="144"/>
        <v/>
      </c>
      <c r="O140" s="14" t="str">
        <f t="shared" si="144"/>
        <v/>
      </c>
      <c r="P140" s="8"/>
      <c r="Q140" s="14" t="str">
        <f>IFERROR((AVERAGE(($E140/'A. Revenue'!$C$30), ('B. Expenditures'!$F140/'A. Revenue'!$D$30), ('B. Expenditures'!$G140/'A. Revenue'!$E$30)))*'A. Revenue'!J$30, "")</f>
        <v/>
      </c>
      <c r="R140" s="14" t="str">
        <f>IFERROR((AVERAGE(($E140/'A. Revenue'!$C$30), ('B. Expenditures'!$F140/'A. Revenue'!$D$30), ('B. Expenditures'!$G140/'A. Revenue'!$E$30)))*'A. Revenue'!K$30, "")</f>
        <v/>
      </c>
      <c r="S140" s="14" t="str">
        <f>IFERROR((AVERAGE(($E140/'A. Revenue'!$C$30), ('B. Expenditures'!$F140/'A. Revenue'!$D$30), ('B. Expenditures'!$G140/'A. Revenue'!$E$30)))*'A. Revenue'!L$30, "")</f>
        <v/>
      </c>
      <c r="T140" s="14" t="str">
        <f>IFERROR((AVERAGE(($E140/'A. Revenue'!$C$30), ('B. Expenditures'!$F140/'A. Revenue'!$D$30), ('B. Expenditures'!$G140/'A. Revenue'!$E$30)))*'A. Revenue'!M$30, "")</f>
        <v/>
      </c>
      <c r="U140" s="14" t="str">
        <f>IFERROR((AVERAGE(($E140/'A. Revenue'!$C$30), ('B. Expenditures'!$F140/'A. Revenue'!$D$30), ('B. Expenditures'!$G140/'A. Revenue'!$E$30)))*'A. Revenue'!N$30, "")</f>
        <v/>
      </c>
      <c r="V140" s="8"/>
      <c r="W140" s="7"/>
      <c r="X140" s="7"/>
      <c r="Y140" s="7"/>
      <c r="Z140" s="7"/>
      <c r="AA140" s="7"/>
      <c r="AC140" s="40" t="s">
        <v>33</v>
      </c>
      <c r="AE140" s="14" t="str">
        <f>IF($AC140=Sheet1!$B$2,'B. Expenditures'!K140,IF('B. Expenditures'!$AC140=Sheet1!$B$4,'B. Expenditures'!W140,IF($AC140=Sheet1!$B$3,'B. Expenditures'!Q140,"")))</f>
        <v/>
      </c>
      <c r="AF140" s="14" t="str">
        <f>IF($AC140=Sheet1!$B$2,'B. Expenditures'!L140,IF('B. Expenditures'!$AC140=Sheet1!$B$4,'B. Expenditures'!X140,IF($AC140=Sheet1!$B$3,'B. Expenditures'!R140,"")))</f>
        <v/>
      </c>
      <c r="AG140" s="14" t="str">
        <f>IF($AC140=Sheet1!$B$2,'B. Expenditures'!M140,IF('B. Expenditures'!$AC140=Sheet1!$B$4,'B. Expenditures'!Y140,IF($AC140=Sheet1!$B$3,'B. Expenditures'!S140,"")))</f>
        <v/>
      </c>
      <c r="AH140" s="14" t="str">
        <f>IF($AC140=Sheet1!$B$2,'B. Expenditures'!N140,IF('B. Expenditures'!$AC140=Sheet1!$B$4,'B. Expenditures'!Z140,IF($AC140=Sheet1!$B$3,'B. Expenditures'!T140,"")))</f>
        <v/>
      </c>
      <c r="AI140" s="14" t="str">
        <f>IF($AC140=Sheet1!$B$2,'B. Expenditures'!O140,IF('B. Expenditures'!$AC140=Sheet1!$B$4,'B. Expenditures'!AA140,IF($AC140=Sheet1!$B$3,'B. Expenditures'!U140,"")))</f>
        <v/>
      </c>
    </row>
    <row r="141" spans="3:35" x14ac:dyDescent="0.35">
      <c r="C141" s="35"/>
      <c r="D141" s="35"/>
      <c r="E141" s="7"/>
      <c r="F141" s="7"/>
      <c r="G141" s="7"/>
      <c r="I141" s="24" t="str">
        <f t="shared" si="87"/>
        <v/>
      </c>
      <c r="K141" s="14" t="str">
        <f t="shared" si="96"/>
        <v/>
      </c>
      <c r="L141" s="14" t="str">
        <f t="shared" ref="L141:O141" si="145">IFERROR((1+$I141)*K141, "")</f>
        <v/>
      </c>
      <c r="M141" s="14" t="str">
        <f t="shared" si="145"/>
        <v/>
      </c>
      <c r="N141" s="14" t="str">
        <f t="shared" si="145"/>
        <v/>
      </c>
      <c r="O141" s="14" t="str">
        <f t="shared" si="145"/>
        <v/>
      </c>
      <c r="P141" s="8"/>
      <c r="Q141" s="14" t="str">
        <f>IFERROR((AVERAGE(($E141/'A. Revenue'!$C$30), ('B. Expenditures'!$F141/'A. Revenue'!$D$30), ('B. Expenditures'!$G141/'A. Revenue'!$E$30)))*'A. Revenue'!J$30, "")</f>
        <v/>
      </c>
      <c r="R141" s="14" t="str">
        <f>IFERROR((AVERAGE(($E141/'A. Revenue'!$C$30), ('B. Expenditures'!$F141/'A. Revenue'!$D$30), ('B. Expenditures'!$G141/'A. Revenue'!$E$30)))*'A. Revenue'!K$30, "")</f>
        <v/>
      </c>
      <c r="S141" s="14" t="str">
        <f>IFERROR((AVERAGE(($E141/'A. Revenue'!$C$30), ('B. Expenditures'!$F141/'A. Revenue'!$D$30), ('B. Expenditures'!$G141/'A. Revenue'!$E$30)))*'A. Revenue'!L$30, "")</f>
        <v/>
      </c>
      <c r="T141" s="14" t="str">
        <f>IFERROR((AVERAGE(($E141/'A. Revenue'!$C$30), ('B. Expenditures'!$F141/'A. Revenue'!$D$30), ('B. Expenditures'!$G141/'A. Revenue'!$E$30)))*'A. Revenue'!M$30, "")</f>
        <v/>
      </c>
      <c r="U141" s="14" t="str">
        <f>IFERROR((AVERAGE(($E141/'A. Revenue'!$C$30), ('B. Expenditures'!$F141/'A. Revenue'!$D$30), ('B. Expenditures'!$G141/'A. Revenue'!$E$30)))*'A. Revenue'!N$30, "")</f>
        <v/>
      </c>
      <c r="V141" s="8"/>
      <c r="W141" s="7"/>
      <c r="X141" s="7"/>
      <c r="Y141" s="7"/>
      <c r="Z141" s="7"/>
      <c r="AA141" s="7"/>
      <c r="AC141" s="40" t="s">
        <v>33</v>
      </c>
      <c r="AE141" s="14" t="str">
        <f>IF($AC141=Sheet1!$B$2,'B. Expenditures'!K141,IF('B. Expenditures'!$AC141=Sheet1!$B$4,'B. Expenditures'!W141,IF($AC141=Sheet1!$B$3,'B. Expenditures'!Q141,"")))</f>
        <v/>
      </c>
      <c r="AF141" s="14" t="str">
        <f>IF($AC141=Sheet1!$B$2,'B. Expenditures'!L141,IF('B. Expenditures'!$AC141=Sheet1!$B$4,'B. Expenditures'!X141,IF($AC141=Sheet1!$B$3,'B. Expenditures'!R141,"")))</f>
        <v/>
      </c>
      <c r="AG141" s="14" t="str">
        <f>IF($AC141=Sheet1!$B$2,'B. Expenditures'!M141,IF('B. Expenditures'!$AC141=Sheet1!$B$4,'B. Expenditures'!Y141,IF($AC141=Sheet1!$B$3,'B. Expenditures'!S141,"")))</f>
        <v/>
      </c>
      <c r="AH141" s="14" t="str">
        <f>IF($AC141=Sheet1!$B$2,'B. Expenditures'!N141,IF('B. Expenditures'!$AC141=Sheet1!$B$4,'B. Expenditures'!Z141,IF($AC141=Sheet1!$B$3,'B. Expenditures'!T141,"")))</f>
        <v/>
      </c>
      <c r="AI141" s="14" t="str">
        <f>IF($AC141=Sheet1!$B$2,'B. Expenditures'!O141,IF('B. Expenditures'!$AC141=Sheet1!$B$4,'B. Expenditures'!AA141,IF($AC141=Sheet1!$B$3,'B. Expenditures'!U141,"")))</f>
        <v/>
      </c>
    </row>
    <row r="142" spans="3:35" x14ac:dyDescent="0.35">
      <c r="C142" s="35"/>
      <c r="D142" s="35"/>
      <c r="E142" s="7"/>
      <c r="F142" s="7"/>
      <c r="G142" s="7"/>
      <c r="I142" s="24" t="str">
        <f t="shared" si="87"/>
        <v/>
      </c>
      <c r="K142" s="14" t="str">
        <f t="shared" si="96"/>
        <v/>
      </c>
      <c r="L142" s="14" t="str">
        <f t="shared" ref="L142:O142" si="146">IFERROR((1+$I142)*K142, "")</f>
        <v/>
      </c>
      <c r="M142" s="14" t="str">
        <f t="shared" si="146"/>
        <v/>
      </c>
      <c r="N142" s="14" t="str">
        <f t="shared" si="146"/>
        <v/>
      </c>
      <c r="O142" s="14" t="str">
        <f t="shared" si="146"/>
        <v/>
      </c>
      <c r="P142" s="8"/>
      <c r="Q142" s="14" t="str">
        <f>IFERROR((AVERAGE(($E142/'A. Revenue'!$C$30), ('B. Expenditures'!$F142/'A. Revenue'!$D$30), ('B. Expenditures'!$G142/'A. Revenue'!$E$30)))*'A. Revenue'!J$30, "")</f>
        <v/>
      </c>
      <c r="R142" s="14" t="str">
        <f>IFERROR((AVERAGE(($E142/'A. Revenue'!$C$30), ('B. Expenditures'!$F142/'A. Revenue'!$D$30), ('B. Expenditures'!$G142/'A. Revenue'!$E$30)))*'A. Revenue'!K$30, "")</f>
        <v/>
      </c>
      <c r="S142" s="14" t="str">
        <f>IFERROR((AVERAGE(($E142/'A. Revenue'!$C$30), ('B. Expenditures'!$F142/'A. Revenue'!$D$30), ('B. Expenditures'!$G142/'A. Revenue'!$E$30)))*'A. Revenue'!L$30, "")</f>
        <v/>
      </c>
      <c r="T142" s="14" t="str">
        <f>IFERROR((AVERAGE(($E142/'A. Revenue'!$C$30), ('B. Expenditures'!$F142/'A. Revenue'!$D$30), ('B. Expenditures'!$G142/'A. Revenue'!$E$30)))*'A. Revenue'!M$30, "")</f>
        <v/>
      </c>
      <c r="U142" s="14" t="str">
        <f>IFERROR((AVERAGE(($E142/'A. Revenue'!$C$30), ('B. Expenditures'!$F142/'A. Revenue'!$D$30), ('B. Expenditures'!$G142/'A. Revenue'!$E$30)))*'A. Revenue'!N$30, "")</f>
        <v/>
      </c>
      <c r="V142" s="8"/>
      <c r="W142" s="7"/>
      <c r="X142" s="7"/>
      <c r="Y142" s="7"/>
      <c r="Z142" s="7"/>
      <c r="AA142" s="7"/>
      <c r="AC142" s="40" t="s">
        <v>33</v>
      </c>
      <c r="AE142" s="14" t="str">
        <f>IF($AC142=Sheet1!$B$2,'B. Expenditures'!K142,IF('B. Expenditures'!$AC142=Sheet1!$B$4,'B. Expenditures'!W142,IF($AC142=Sheet1!$B$3,'B. Expenditures'!Q142,"")))</f>
        <v/>
      </c>
      <c r="AF142" s="14" t="str">
        <f>IF($AC142=Sheet1!$B$2,'B. Expenditures'!L142,IF('B. Expenditures'!$AC142=Sheet1!$B$4,'B. Expenditures'!X142,IF($AC142=Sheet1!$B$3,'B. Expenditures'!R142,"")))</f>
        <v/>
      </c>
      <c r="AG142" s="14" t="str">
        <f>IF($AC142=Sheet1!$B$2,'B. Expenditures'!M142,IF('B. Expenditures'!$AC142=Sheet1!$B$4,'B. Expenditures'!Y142,IF($AC142=Sheet1!$B$3,'B. Expenditures'!S142,"")))</f>
        <v/>
      </c>
      <c r="AH142" s="14" t="str">
        <f>IF($AC142=Sheet1!$B$2,'B. Expenditures'!N142,IF('B. Expenditures'!$AC142=Sheet1!$B$4,'B. Expenditures'!Z142,IF($AC142=Sheet1!$B$3,'B. Expenditures'!T142,"")))</f>
        <v/>
      </c>
      <c r="AI142" s="14" t="str">
        <f>IF($AC142=Sheet1!$B$2,'B. Expenditures'!O142,IF('B. Expenditures'!$AC142=Sheet1!$B$4,'B. Expenditures'!AA142,IF($AC142=Sheet1!$B$3,'B. Expenditures'!U142,"")))</f>
        <v/>
      </c>
    </row>
    <row r="143" spans="3:35" x14ac:dyDescent="0.35">
      <c r="C143" s="35"/>
      <c r="D143" s="35"/>
      <c r="E143" s="7"/>
      <c r="F143" s="7"/>
      <c r="G143" s="7"/>
      <c r="I143" s="24" t="str">
        <f t="shared" si="87"/>
        <v/>
      </c>
      <c r="K143" s="14" t="str">
        <f t="shared" si="96"/>
        <v/>
      </c>
      <c r="L143" s="14" t="str">
        <f t="shared" ref="L143:O143" si="147">IFERROR((1+$I143)*K143, "")</f>
        <v/>
      </c>
      <c r="M143" s="14" t="str">
        <f t="shared" si="147"/>
        <v/>
      </c>
      <c r="N143" s="14" t="str">
        <f t="shared" si="147"/>
        <v/>
      </c>
      <c r="O143" s="14" t="str">
        <f t="shared" si="147"/>
        <v/>
      </c>
      <c r="P143" s="8"/>
      <c r="Q143" s="14" t="str">
        <f>IFERROR((AVERAGE(($E143/'A. Revenue'!$C$30), ('B. Expenditures'!$F143/'A. Revenue'!$D$30), ('B. Expenditures'!$G143/'A. Revenue'!$E$30)))*'A. Revenue'!J$30, "")</f>
        <v/>
      </c>
      <c r="R143" s="14" t="str">
        <f>IFERROR((AVERAGE(($E143/'A. Revenue'!$C$30), ('B. Expenditures'!$F143/'A. Revenue'!$D$30), ('B. Expenditures'!$G143/'A. Revenue'!$E$30)))*'A. Revenue'!K$30, "")</f>
        <v/>
      </c>
      <c r="S143" s="14" t="str">
        <f>IFERROR((AVERAGE(($E143/'A. Revenue'!$C$30), ('B. Expenditures'!$F143/'A. Revenue'!$D$30), ('B. Expenditures'!$G143/'A. Revenue'!$E$30)))*'A. Revenue'!L$30, "")</f>
        <v/>
      </c>
      <c r="T143" s="14" t="str">
        <f>IFERROR((AVERAGE(($E143/'A. Revenue'!$C$30), ('B. Expenditures'!$F143/'A. Revenue'!$D$30), ('B. Expenditures'!$G143/'A. Revenue'!$E$30)))*'A. Revenue'!M$30, "")</f>
        <v/>
      </c>
      <c r="U143" s="14" t="str">
        <f>IFERROR((AVERAGE(($E143/'A. Revenue'!$C$30), ('B. Expenditures'!$F143/'A. Revenue'!$D$30), ('B. Expenditures'!$G143/'A. Revenue'!$E$30)))*'A. Revenue'!N$30, "")</f>
        <v/>
      </c>
      <c r="V143" s="8"/>
      <c r="W143" s="7"/>
      <c r="X143" s="7"/>
      <c r="Y143" s="7"/>
      <c r="Z143" s="7"/>
      <c r="AA143" s="7"/>
      <c r="AC143" s="40" t="s">
        <v>33</v>
      </c>
      <c r="AE143" s="14" t="str">
        <f>IF($AC143=Sheet1!$B$2,'B. Expenditures'!K143,IF('B. Expenditures'!$AC143=Sheet1!$B$4,'B. Expenditures'!W143,IF($AC143=Sheet1!$B$3,'B. Expenditures'!Q143,"")))</f>
        <v/>
      </c>
      <c r="AF143" s="14" t="str">
        <f>IF($AC143=Sheet1!$B$2,'B. Expenditures'!L143,IF('B. Expenditures'!$AC143=Sheet1!$B$4,'B. Expenditures'!X143,IF($AC143=Sheet1!$B$3,'B. Expenditures'!R143,"")))</f>
        <v/>
      </c>
      <c r="AG143" s="14" t="str">
        <f>IF($AC143=Sheet1!$B$2,'B. Expenditures'!M143,IF('B. Expenditures'!$AC143=Sheet1!$B$4,'B. Expenditures'!Y143,IF($AC143=Sheet1!$B$3,'B. Expenditures'!S143,"")))</f>
        <v/>
      </c>
      <c r="AH143" s="14" t="str">
        <f>IF($AC143=Sheet1!$B$2,'B. Expenditures'!N143,IF('B. Expenditures'!$AC143=Sheet1!$B$4,'B. Expenditures'!Z143,IF($AC143=Sheet1!$B$3,'B. Expenditures'!T143,"")))</f>
        <v/>
      </c>
      <c r="AI143" s="14" t="str">
        <f>IF($AC143=Sheet1!$B$2,'B. Expenditures'!O143,IF('B. Expenditures'!$AC143=Sheet1!$B$4,'B. Expenditures'!AA143,IF($AC143=Sheet1!$B$3,'B. Expenditures'!U143,"")))</f>
        <v/>
      </c>
    </row>
    <row r="144" spans="3:35" x14ac:dyDescent="0.35">
      <c r="C144" s="35"/>
      <c r="D144" s="35"/>
      <c r="E144" s="7"/>
      <c r="F144" s="7"/>
      <c r="G144" s="7"/>
      <c r="I144" s="24" t="str">
        <f t="shared" si="87"/>
        <v/>
      </c>
      <c r="K144" s="14" t="str">
        <f t="shared" si="96"/>
        <v/>
      </c>
      <c r="L144" s="14" t="str">
        <f t="shared" ref="L144:O144" si="148">IFERROR((1+$I144)*K144, "")</f>
        <v/>
      </c>
      <c r="M144" s="14" t="str">
        <f t="shared" si="148"/>
        <v/>
      </c>
      <c r="N144" s="14" t="str">
        <f t="shared" si="148"/>
        <v/>
      </c>
      <c r="O144" s="14" t="str">
        <f t="shared" si="148"/>
        <v/>
      </c>
      <c r="P144" s="8"/>
      <c r="Q144" s="14" t="str">
        <f>IFERROR((AVERAGE(($E144/'A. Revenue'!$C$30), ('B. Expenditures'!$F144/'A. Revenue'!$D$30), ('B. Expenditures'!$G144/'A. Revenue'!$E$30)))*'A. Revenue'!J$30, "")</f>
        <v/>
      </c>
      <c r="R144" s="14" t="str">
        <f>IFERROR((AVERAGE(($E144/'A. Revenue'!$C$30), ('B. Expenditures'!$F144/'A. Revenue'!$D$30), ('B. Expenditures'!$G144/'A. Revenue'!$E$30)))*'A. Revenue'!K$30, "")</f>
        <v/>
      </c>
      <c r="S144" s="14" t="str">
        <f>IFERROR((AVERAGE(($E144/'A. Revenue'!$C$30), ('B. Expenditures'!$F144/'A. Revenue'!$D$30), ('B. Expenditures'!$G144/'A. Revenue'!$E$30)))*'A. Revenue'!L$30, "")</f>
        <v/>
      </c>
      <c r="T144" s="14" t="str">
        <f>IFERROR((AVERAGE(($E144/'A. Revenue'!$C$30), ('B. Expenditures'!$F144/'A. Revenue'!$D$30), ('B. Expenditures'!$G144/'A. Revenue'!$E$30)))*'A. Revenue'!M$30, "")</f>
        <v/>
      </c>
      <c r="U144" s="14" t="str">
        <f>IFERROR((AVERAGE(($E144/'A. Revenue'!$C$30), ('B. Expenditures'!$F144/'A. Revenue'!$D$30), ('B. Expenditures'!$G144/'A. Revenue'!$E$30)))*'A. Revenue'!N$30, "")</f>
        <v/>
      </c>
      <c r="V144" s="8"/>
      <c r="W144" s="7"/>
      <c r="X144" s="7"/>
      <c r="Y144" s="7"/>
      <c r="Z144" s="7"/>
      <c r="AA144" s="7"/>
      <c r="AC144" s="40" t="s">
        <v>33</v>
      </c>
      <c r="AE144" s="14" t="str">
        <f>IF($AC144=Sheet1!$B$2,'B. Expenditures'!K144,IF('B. Expenditures'!$AC144=Sheet1!$B$4,'B. Expenditures'!W144,IF($AC144=Sheet1!$B$3,'B. Expenditures'!Q144,"")))</f>
        <v/>
      </c>
      <c r="AF144" s="14" t="str">
        <f>IF($AC144=Sheet1!$B$2,'B. Expenditures'!L144,IF('B. Expenditures'!$AC144=Sheet1!$B$4,'B. Expenditures'!X144,IF($AC144=Sheet1!$B$3,'B. Expenditures'!R144,"")))</f>
        <v/>
      </c>
      <c r="AG144" s="14" t="str">
        <f>IF($AC144=Sheet1!$B$2,'B. Expenditures'!M144,IF('B. Expenditures'!$AC144=Sheet1!$B$4,'B. Expenditures'!Y144,IF($AC144=Sheet1!$B$3,'B. Expenditures'!S144,"")))</f>
        <v/>
      </c>
      <c r="AH144" s="14" t="str">
        <f>IF($AC144=Sheet1!$B$2,'B. Expenditures'!N144,IF('B. Expenditures'!$AC144=Sheet1!$B$4,'B. Expenditures'!Z144,IF($AC144=Sheet1!$B$3,'B. Expenditures'!T144,"")))</f>
        <v/>
      </c>
      <c r="AI144" s="14" t="str">
        <f>IF($AC144=Sheet1!$B$2,'B. Expenditures'!O144,IF('B. Expenditures'!$AC144=Sheet1!$B$4,'B. Expenditures'!AA144,IF($AC144=Sheet1!$B$3,'B. Expenditures'!U144,"")))</f>
        <v/>
      </c>
    </row>
    <row r="145" spans="3:35" x14ac:dyDescent="0.35">
      <c r="C145" s="35"/>
      <c r="D145" s="35"/>
      <c r="E145" s="7"/>
      <c r="F145" s="7"/>
      <c r="G145" s="7"/>
      <c r="I145" s="24" t="str">
        <f t="shared" si="87"/>
        <v/>
      </c>
      <c r="K145" s="14" t="str">
        <f t="shared" si="96"/>
        <v/>
      </c>
      <c r="L145" s="14" t="str">
        <f t="shared" ref="L145:O145" si="149">IFERROR((1+$I145)*K145, "")</f>
        <v/>
      </c>
      <c r="M145" s="14" t="str">
        <f t="shared" si="149"/>
        <v/>
      </c>
      <c r="N145" s="14" t="str">
        <f t="shared" si="149"/>
        <v/>
      </c>
      <c r="O145" s="14" t="str">
        <f t="shared" si="149"/>
        <v/>
      </c>
      <c r="P145" s="8"/>
      <c r="Q145" s="14" t="str">
        <f>IFERROR((AVERAGE(($E145/'A. Revenue'!$C$30), ('B. Expenditures'!$F145/'A. Revenue'!$D$30), ('B. Expenditures'!$G145/'A. Revenue'!$E$30)))*'A. Revenue'!J$30, "")</f>
        <v/>
      </c>
      <c r="R145" s="14" t="str">
        <f>IFERROR((AVERAGE(($E145/'A. Revenue'!$C$30), ('B. Expenditures'!$F145/'A. Revenue'!$D$30), ('B. Expenditures'!$G145/'A. Revenue'!$E$30)))*'A. Revenue'!K$30, "")</f>
        <v/>
      </c>
      <c r="S145" s="14" t="str">
        <f>IFERROR((AVERAGE(($E145/'A. Revenue'!$C$30), ('B. Expenditures'!$F145/'A. Revenue'!$D$30), ('B. Expenditures'!$G145/'A. Revenue'!$E$30)))*'A. Revenue'!L$30, "")</f>
        <v/>
      </c>
      <c r="T145" s="14" t="str">
        <f>IFERROR((AVERAGE(($E145/'A. Revenue'!$C$30), ('B. Expenditures'!$F145/'A. Revenue'!$D$30), ('B. Expenditures'!$G145/'A. Revenue'!$E$30)))*'A. Revenue'!M$30, "")</f>
        <v/>
      </c>
      <c r="U145" s="14" t="str">
        <f>IFERROR((AVERAGE(($E145/'A. Revenue'!$C$30), ('B. Expenditures'!$F145/'A. Revenue'!$D$30), ('B. Expenditures'!$G145/'A. Revenue'!$E$30)))*'A. Revenue'!N$30, "")</f>
        <v/>
      </c>
      <c r="V145" s="8"/>
      <c r="W145" s="7"/>
      <c r="X145" s="7"/>
      <c r="Y145" s="7"/>
      <c r="Z145" s="7"/>
      <c r="AA145" s="7"/>
      <c r="AC145" s="40" t="s">
        <v>33</v>
      </c>
      <c r="AE145" s="14" t="str">
        <f>IF($AC145=Sheet1!$B$2,'B. Expenditures'!K145,IF('B. Expenditures'!$AC145=Sheet1!$B$4,'B. Expenditures'!W145,IF($AC145=Sheet1!$B$3,'B. Expenditures'!Q145,"")))</f>
        <v/>
      </c>
      <c r="AF145" s="14" t="str">
        <f>IF($AC145=Sheet1!$B$2,'B. Expenditures'!L145,IF('B. Expenditures'!$AC145=Sheet1!$B$4,'B. Expenditures'!X145,IF($AC145=Sheet1!$B$3,'B. Expenditures'!R145,"")))</f>
        <v/>
      </c>
      <c r="AG145" s="14" t="str">
        <f>IF($AC145=Sheet1!$B$2,'B. Expenditures'!M145,IF('B. Expenditures'!$AC145=Sheet1!$B$4,'B. Expenditures'!Y145,IF($AC145=Sheet1!$B$3,'B. Expenditures'!S145,"")))</f>
        <v/>
      </c>
      <c r="AH145" s="14" t="str">
        <f>IF($AC145=Sheet1!$B$2,'B. Expenditures'!N145,IF('B. Expenditures'!$AC145=Sheet1!$B$4,'B. Expenditures'!Z145,IF($AC145=Sheet1!$B$3,'B. Expenditures'!T145,"")))</f>
        <v/>
      </c>
      <c r="AI145" s="14" t="str">
        <f>IF($AC145=Sheet1!$B$2,'B. Expenditures'!O145,IF('B. Expenditures'!$AC145=Sheet1!$B$4,'B. Expenditures'!AA145,IF($AC145=Sheet1!$B$3,'B. Expenditures'!U145,"")))</f>
        <v/>
      </c>
    </row>
    <row r="146" spans="3:35" x14ac:dyDescent="0.35">
      <c r="C146" s="35"/>
      <c r="D146" s="35"/>
      <c r="E146" s="7"/>
      <c r="F146" s="7"/>
      <c r="G146" s="7"/>
      <c r="I146" s="24" t="str">
        <f t="shared" si="87"/>
        <v/>
      </c>
      <c r="K146" s="14" t="str">
        <f t="shared" si="96"/>
        <v/>
      </c>
      <c r="L146" s="14" t="str">
        <f t="shared" ref="L146:O146" si="150">IFERROR((1+$I146)*K146, "")</f>
        <v/>
      </c>
      <c r="M146" s="14" t="str">
        <f t="shared" si="150"/>
        <v/>
      </c>
      <c r="N146" s="14" t="str">
        <f t="shared" si="150"/>
        <v/>
      </c>
      <c r="O146" s="14" t="str">
        <f t="shared" si="150"/>
        <v/>
      </c>
      <c r="P146" s="8"/>
      <c r="Q146" s="14" t="str">
        <f>IFERROR((AVERAGE(($E146/'A. Revenue'!$C$30), ('B. Expenditures'!$F146/'A. Revenue'!$D$30), ('B. Expenditures'!$G146/'A. Revenue'!$E$30)))*'A. Revenue'!J$30, "")</f>
        <v/>
      </c>
      <c r="R146" s="14" t="str">
        <f>IFERROR((AVERAGE(($E146/'A. Revenue'!$C$30), ('B. Expenditures'!$F146/'A. Revenue'!$D$30), ('B. Expenditures'!$G146/'A. Revenue'!$E$30)))*'A. Revenue'!K$30, "")</f>
        <v/>
      </c>
      <c r="S146" s="14" t="str">
        <f>IFERROR((AVERAGE(($E146/'A. Revenue'!$C$30), ('B. Expenditures'!$F146/'A. Revenue'!$D$30), ('B. Expenditures'!$G146/'A. Revenue'!$E$30)))*'A. Revenue'!L$30, "")</f>
        <v/>
      </c>
      <c r="T146" s="14" t="str">
        <f>IFERROR((AVERAGE(($E146/'A. Revenue'!$C$30), ('B. Expenditures'!$F146/'A. Revenue'!$D$30), ('B. Expenditures'!$G146/'A. Revenue'!$E$30)))*'A. Revenue'!M$30, "")</f>
        <v/>
      </c>
      <c r="U146" s="14" t="str">
        <f>IFERROR((AVERAGE(($E146/'A. Revenue'!$C$30), ('B. Expenditures'!$F146/'A. Revenue'!$D$30), ('B. Expenditures'!$G146/'A. Revenue'!$E$30)))*'A. Revenue'!N$30, "")</f>
        <v/>
      </c>
      <c r="V146" s="8"/>
      <c r="W146" s="7"/>
      <c r="X146" s="7"/>
      <c r="Y146" s="7"/>
      <c r="Z146" s="7"/>
      <c r="AA146" s="7"/>
      <c r="AC146" s="40" t="s">
        <v>33</v>
      </c>
      <c r="AE146" s="14" t="str">
        <f>IF($AC146=Sheet1!$B$2,'B. Expenditures'!K146,IF('B. Expenditures'!$AC146=Sheet1!$B$4,'B. Expenditures'!W146,IF($AC146=Sheet1!$B$3,'B. Expenditures'!Q146,"")))</f>
        <v/>
      </c>
      <c r="AF146" s="14" t="str">
        <f>IF($AC146=Sheet1!$B$2,'B. Expenditures'!L146,IF('B. Expenditures'!$AC146=Sheet1!$B$4,'B. Expenditures'!X146,IF($AC146=Sheet1!$B$3,'B. Expenditures'!R146,"")))</f>
        <v/>
      </c>
      <c r="AG146" s="14" t="str">
        <f>IF($AC146=Sheet1!$B$2,'B. Expenditures'!M146,IF('B. Expenditures'!$AC146=Sheet1!$B$4,'B. Expenditures'!Y146,IF($AC146=Sheet1!$B$3,'B. Expenditures'!S146,"")))</f>
        <v/>
      </c>
      <c r="AH146" s="14" t="str">
        <f>IF($AC146=Sheet1!$B$2,'B. Expenditures'!N146,IF('B. Expenditures'!$AC146=Sheet1!$B$4,'B. Expenditures'!Z146,IF($AC146=Sheet1!$B$3,'B. Expenditures'!T146,"")))</f>
        <v/>
      </c>
      <c r="AI146" s="14" t="str">
        <f>IF($AC146=Sheet1!$B$2,'B. Expenditures'!O146,IF('B. Expenditures'!$AC146=Sheet1!$B$4,'B. Expenditures'!AA146,IF($AC146=Sheet1!$B$3,'B. Expenditures'!U146,"")))</f>
        <v/>
      </c>
    </row>
    <row r="147" spans="3:35" x14ac:dyDescent="0.35">
      <c r="C147" s="35"/>
      <c r="D147" s="35"/>
      <c r="E147" s="7"/>
      <c r="F147" s="7"/>
      <c r="G147" s="7"/>
      <c r="I147" s="24" t="str">
        <f t="shared" si="87"/>
        <v/>
      </c>
      <c r="K147" s="14" t="str">
        <f t="shared" si="96"/>
        <v/>
      </c>
      <c r="L147" s="14" t="str">
        <f t="shared" ref="L147:O147" si="151">IFERROR((1+$I147)*K147, "")</f>
        <v/>
      </c>
      <c r="M147" s="14" t="str">
        <f t="shared" si="151"/>
        <v/>
      </c>
      <c r="N147" s="14" t="str">
        <f t="shared" si="151"/>
        <v/>
      </c>
      <c r="O147" s="14" t="str">
        <f t="shared" si="151"/>
        <v/>
      </c>
      <c r="P147" s="8"/>
      <c r="Q147" s="14" t="str">
        <f>IFERROR((AVERAGE(($E147/'A. Revenue'!$C$30), ('B. Expenditures'!$F147/'A. Revenue'!$D$30), ('B. Expenditures'!$G147/'A. Revenue'!$E$30)))*'A. Revenue'!J$30, "")</f>
        <v/>
      </c>
      <c r="R147" s="14" t="str">
        <f>IFERROR((AVERAGE(($E147/'A. Revenue'!$C$30), ('B. Expenditures'!$F147/'A. Revenue'!$D$30), ('B. Expenditures'!$G147/'A. Revenue'!$E$30)))*'A. Revenue'!K$30, "")</f>
        <v/>
      </c>
      <c r="S147" s="14" t="str">
        <f>IFERROR((AVERAGE(($E147/'A. Revenue'!$C$30), ('B. Expenditures'!$F147/'A. Revenue'!$D$30), ('B. Expenditures'!$G147/'A. Revenue'!$E$30)))*'A. Revenue'!L$30, "")</f>
        <v/>
      </c>
      <c r="T147" s="14" t="str">
        <f>IFERROR((AVERAGE(($E147/'A. Revenue'!$C$30), ('B. Expenditures'!$F147/'A. Revenue'!$D$30), ('B. Expenditures'!$G147/'A. Revenue'!$E$30)))*'A. Revenue'!M$30, "")</f>
        <v/>
      </c>
      <c r="U147" s="14" t="str">
        <f>IFERROR((AVERAGE(($E147/'A. Revenue'!$C$30), ('B. Expenditures'!$F147/'A. Revenue'!$D$30), ('B. Expenditures'!$G147/'A. Revenue'!$E$30)))*'A. Revenue'!N$30, "")</f>
        <v/>
      </c>
      <c r="V147" s="8"/>
      <c r="W147" s="7"/>
      <c r="X147" s="7"/>
      <c r="Y147" s="7"/>
      <c r="Z147" s="7"/>
      <c r="AA147" s="7"/>
      <c r="AC147" s="40" t="s">
        <v>33</v>
      </c>
      <c r="AE147" s="14" t="str">
        <f>IF($AC147=Sheet1!$B$2,'B. Expenditures'!K147,IF('B. Expenditures'!$AC147=Sheet1!$B$4,'B. Expenditures'!W147,IF($AC147=Sheet1!$B$3,'B. Expenditures'!Q147,"")))</f>
        <v/>
      </c>
      <c r="AF147" s="14" t="str">
        <f>IF($AC147=Sheet1!$B$2,'B. Expenditures'!L147,IF('B. Expenditures'!$AC147=Sheet1!$B$4,'B. Expenditures'!X147,IF($AC147=Sheet1!$B$3,'B. Expenditures'!R147,"")))</f>
        <v/>
      </c>
      <c r="AG147" s="14" t="str">
        <f>IF($AC147=Sheet1!$B$2,'B. Expenditures'!M147,IF('B. Expenditures'!$AC147=Sheet1!$B$4,'B. Expenditures'!Y147,IF($AC147=Sheet1!$B$3,'B. Expenditures'!S147,"")))</f>
        <v/>
      </c>
      <c r="AH147" s="14" t="str">
        <f>IF($AC147=Sheet1!$B$2,'B. Expenditures'!N147,IF('B. Expenditures'!$AC147=Sheet1!$B$4,'B. Expenditures'!Z147,IF($AC147=Sheet1!$B$3,'B. Expenditures'!T147,"")))</f>
        <v/>
      </c>
      <c r="AI147" s="14" t="str">
        <f>IF($AC147=Sheet1!$B$2,'B. Expenditures'!O147,IF('B. Expenditures'!$AC147=Sheet1!$B$4,'B. Expenditures'!AA147,IF($AC147=Sheet1!$B$3,'B. Expenditures'!U147,"")))</f>
        <v/>
      </c>
    </row>
    <row r="148" spans="3:35" x14ac:dyDescent="0.35">
      <c r="C148" s="35"/>
      <c r="D148" s="35"/>
      <c r="E148" s="7"/>
      <c r="F148" s="7"/>
      <c r="G148" s="7"/>
      <c r="I148" s="24" t="str">
        <f t="shared" si="87"/>
        <v/>
      </c>
      <c r="K148" s="14" t="str">
        <f t="shared" si="96"/>
        <v/>
      </c>
      <c r="L148" s="14" t="str">
        <f t="shared" ref="L148:O148" si="152">IFERROR((1+$I148)*K148, "")</f>
        <v/>
      </c>
      <c r="M148" s="14" t="str">
        <f t="shared" si="152"/>
        <v/>
      </c>
      <c r="N148" s="14" t="str">
        <f t="shared" si="152"/>
        <v/>
      </c>
      <c r="O148" s="14" t="str">
        <f t="shared" si="152"/>
        <v/>
      </c>
      <c r="P148" s="8"/>
      <c r="Q148" s="14" t="str">
        <f>IFERROR((AVERAGE(($E148/'A. Revenue'!$C$30), ('B. Expenditures'!$F148/'A. Revenue'!$D$30), ('B. Expenditures'!$G148/'A. Revenue'!$E$30)))*'A. Revenue'!J$30, "")</f>
        <v/>
      </c>
      <c r="R148" s="14" t="str">
        <f>IFERROR((AVERAGE(($E148/'A. Revenue'!$C$30), ('B. Expenditures'!$F148/'A. Revenue'!$D$30), ('B. Expenditures'!$G148/'A. Revenue'!$E$30)))*'A. Revenue'!K$30, "")</f>
        <v/>
      </c>
      <c r="S148" s="14" t="str">
        <f>IFERROR((AVERAGE(($E148/'A. Revenue'!$C$30), ('B. Expenditures'!$F148/'A. Revenue'!$D$30), ('B. Expenditures'!$G148/'A. Revenue'!$E$30)))*'A. Revenue'!L$30, "")</f>
        <v/>
      </c>
      <c r="T148" s="14" t="str">
        <f>IFERROR((AVERAGE(($E148/'A. Revenue'!$C$30), ('B. Expenditures'!$F148/'A. Revenue'!$D$30), ('B. Expenditures'!$G148/'A. Revenue'!$E$30)))*'A. Revenue'!M$30, "")</f>
        <v/>
      </c>
      <c r="U148" s="14" t="str">
        <f>IFERROR((AVERAGE(($E148/'A. Revenue'!$C$30), ('B. Expenditures'!$F148/'A. Revenue'!$D$30), ('B. Expenditures'!$G148/'A. Revenue'!$E$30)))*'A. Revenue'!N$30, "")</f>
        <v/>
      </c>
      <c r="V148" s="8"/>
      <c r="W148" s="7"/>
      <c r="X148" s="7"/>
      <c r="Y148" s="7"/>
      <c r="Z148" s="7"/>
      <c r="AA148" s="7"/>
      <c r="AC148" s="40" t="s">
        <v>33</v>
      </c>
      <c r="AE148" s="14" t="str">
        <f>IF($AC148=Sheet1!$B$2,'B. Expenditures'!K148,IF('B. Expenditures'!$AC148=Sheet1!$B$4,'B. Expenditures'!W148,IF($AC148=Sheet1!$B$3,'B. Expenditures'!Q148,"")))</f>
        <v/>
      </c>
      <c r="AF148" s="14" t="str">
        <f>IF($AC148=Sheet1!$B$2,'B. Expenditures'!L148,IF('B. Expenditures'!$AC148=Sheet1!$B$4,'B. Expenditures'!X148,IF($AC148=Sheet1!$B$3,'B. Expenditures'!R148,"")))</f>
        <v/>
      </c>
      <c r="AG148" s="14" t="str">
        <f>IF($AC148=Sheet1!$B$2,'B. Expenditures'!M148,IF('B. Expenditures'!$AC148=Sheet1!$B$4,'B. Expenditures'!Y148,IF($AC148=Sheet1!$B$3,'B. Expenditures'!S148,"")))</f>
        <v/>
      </c>
      <c r="AH148" s="14" t="str">
        <f>IF($AC148=Sheet1!$B$2,'B. Expenditures'!N148,IF('B. Expenditures'!$AC148=Sheet1!$B$4,'B. Expenditures'!Z148,IF($AC148=Sheet1!$B$3,'B. Expenditures'!T148,"")))</f>
        <v/>
      </c>
      <c r="AI148" s="14" t="str">
        <f>IF($AC148=Sheet1!$B$2,'B. Expenditures'!O148,IF('B. Expenditures'!$AC148=Sheet1!$B$4,'B. Expenditures'!AA148,IF($AC148=Sheet1!$B$3,'B. Expenditures'!U148,"")))</f>
        <v/>
      </c>
    </row>
    <row r="149" spans="3:35" x14ac:dyDescent="0.35">
      <c r="C149" s="35"/>
      <c r="D149" s="35"/>
      <c r="E149" s="7"/>
      <c r="F149" s="7"/>
      <c r="G149" s="7"/>
      <c r="I149" s="24" t="str">
        <f t="shared" ref="I149:I212" si="153">IFERROR(RATE(2,,-E149,G149), "")</f>
        <v/>
      </c>
      <c r="K149" s="14" t="str">
        <f t="shared" si="96"/>
        <v/>
      </c>
      <c r="L149" s="14" t="str">
        <f t="shared" ref="L149:O149" si="154">IFERROR((1+$I149)*K149, "")</f>
        <v/>
      </c>
      <c r="M149" s="14" t="str">
        <f t="shared" si="154"/>
        <v/>
      </c>
      <c r="N149" s="14" t="str">
        <f t="shared" si="154"/>
        <v/>
      </c>
      <c r="O149" s="14" t="str">
        <f t="shared" si="154"/>
        <v/>
      </c>
      <c r="P149" s="8"/>
      <c r="Q149" s="14" t="str">
        <f>IFERROR((AVERAGE(($E149/'A. Revenue'!$C$30), ('B. Expenditures'!$F149/'A. Revenue'!$D$30), ('B. Expenditures'!$G149/'A. Revenue'!$E$30)))*'A. Revenue'!J$30, "")</f>
        <v/>
      </c>
      <c r="R149" s="14" t="str">
        <f>IFERROR((AVERAGE(($E149/'A. Revenue'!$C$30), ('B. Expenditures'!$F149/'A. Revenue'!$D$30), ('B. Expenditures'!$G149/'A. Revenue'!$E$30)))*'A. Revenue'!K$30, "")</f>
        <v/>
      </c>
      <c r="S149" s="14" t="str">
        <f>IFERROR((AVERAGE(($E149/'A. Revenue'!$C$30), ('B. Expenditures'!$F149/'A. Revenue'!$D$30), ('B. Expenditures'!$G149/'A. Revenue'!$E$30)))*'A. Revenue'!L$30, "")</f>
        <v/>
      </c>
      <c r="T149" s="14" t="str">
        <f>IFERROR((AVERAGE(($E149/'A. Revenue'!$C$30), ('B. Expenditures'!$F149/'A. Revenue'!$D$30), ('B. Expenditures'!$G149/'A. Revenue'!$E$30)))*'A. Revenue'!M$30, "")</f>
        <v/>
      </c>
      <c r="U149" s="14" t="str">
        <f>IFERROR((AVERAGE(($E149/'A. Revenue'!$C$30), ('B. Expenditures'!$F149/'A. Revenue'!$D$30), ('B. Expenditures'!$G149/'A. Revenue'!$E$30)))*'A. Revenue'!N$30, "")</f>
        <v/>
      </c>
      <c r="V149" s="8"/>
      <c r="W149" s="7"/>
      <c r="X149" s="7"/>
      <c r="Y149" s="7"/>
      <c r="Z149" s="7"/>
      <c r="AA149" s="7"/>
      <c r="AC149" s="40" t="s">
        <v>33</v>
      </c>
      <c r="AE149" s="14" t="str">
        <f>IF($AC149=Sheet1!$B$2,'B. Expenditures'!K149,IF('B. Expenditures'!$AC149=Sheet1!$B$4,'B. Expenditures'!W149,IF($AC149=Sheet1!$B$3,'B. Expenditures'!Q149,"")))</f>
        <v/>
      </c>
      <c r="AF149" s="14" t="str">
        <f>IF($AC149=Sheet1!$B$2,'B. Expenditures'!L149,IF('B. Expenditures'!$AC149=Sheet1!$B$4,'B. Expenditures'!X149,IF($AC149=Sheet1!$B$3,'B. Expenditures'!R149,"")))</f>
        <v/>
      </c>
      <c r="AG149" s="14" t="str">
        <f>IF($AC149=Sheet1!$B$2,'B. Expenditures'!M149,IF('B. Expenditures'!$AC149=Sheet1!$B$4,'B. Expenditures'!Y149,IF($AC149=Sheet1!$B$3,'B. Expenditures'!S149,"")))</f>
        <v/>
      </c>
      <c r="AH149" s="14" t="str">
        <f>IF($AC149=Sheet1!$B$2,'B. Expenditures'!N149,IF('B. Expenditures'!$AC149=Sheet1!$B$4,'B. Expenditures'!Z149,IF($AC149=Sheet1!$B$3,'B. Expenditures'!T149,"")))</f>
        <v/>
      </c>
      <c r="AI149" s="14" t="str">
        <f>IF($AC149=Sheet1!$B$2,'B. Expenditures'!O149,IF('B. Expenditures'!$AC149=Sheet1!$B$4,'B. Expenditures'!AA149,IF($AC149=Sheet1!$B$3,'B. Expenditures'!U149,"")))</f>
        <v/>
      </c>
    </row>
    <row r="150" spans="3:35" x14ac:dyDescent="0.35">
      <c r="C150" s="35"/>
      <c r="D150" s="35"/>
      <c r="E150" s="7"/>
      <c r="F150" s="7"/>
      <c r="G150" s="7"/>
      <c r="I150" s="24" t="str">
        <f t="shared" si="153"/>
        <v/>
      </c>
      <c r="K150" s="14" t="str">
        <f t="shared" si="96"/>
        <v/>
      </c>
      <c r="L150" s="14" t="str">
        <f t="shared" ref="L150:O150" si="155">IFERROR((1+$I150)*K150, "")</f>
        <v/>
      </c>
      <c r="M150" s="14" t="str">
        <f t="shared" si="155"/>
        <v/>
      </c>
      <c r="N150" s="14" t="str">
        <f t="shared" si="155"/>
        <v/>
      </c>
      <c r="O150" s="14" t="str">
        <f t="shared" si="155"/>
        <v/>
      </c>
      <c r="P150" s="8"/>
      <c r="Q150" s="14" t="str">
        <f>IFERROR((AVERAGE(($E150/'A. Revenue'!$C$30), ('B. Expenditures'!$F150/'A. Revenue'!$D$30), ('B. Expenditures'!$G150/'A. Revenue'!$E$30)))*'A. Revenue'!J$30, "")</f>
        <v/>
      </c>
      <c r="R150" s="14" t="str">
        <f>IFERROR((AVERAGE(($E150/'A. Revenue'!$C$30), ('B. Expenditures'!$F150/'A. Revenue'!$D$30), ('B. Expenditures'!$G150/'A. Revenue'!$E$30)))*'A. Revenue'!K$30, "")</f>
        <v/>
      </c>
      <c r="S150" s="14" t="str">
        <f>IFERROR((AVERAGE(($E150/'A. Revenue'!$C$30), ('B. Expenditures'!$F150/'A. Revenue'!$D$30), ('B. Expenditures'!$G150/'A. Revenue'!$E$30)))*'A. Revenue'!L$30, "")</f>
        <v/>
      </c>
      <c r="T150" s="14" t="str">
        <f>IFERROR((AVERAGE(($E150/'A. Revenue'!$C$30), ('B. Expenditures'!$F150/'A. Revenue'!$D$30), ('B. Expenditures'!$G150/'A. Revenue'!$E$30)))*'A. Revenue'!M$30, "")</f>
        <v/>
      </c>
      <c r="U150" s="14" t="str">
        <f>IFERROR((AVERAGE(($E150/'A. Revenue'!$C$30), ('B. Expenditures'!$F150/'A. Revenue'!$D$30), ('B. Expenditures'!$G150/'A. Revenue'!$E$30)))*'A. Revenue'!N$30, "")</f>
        <v/>
      </c>
      <c r="V150" s="8"/>
      <c r="W150" s="7"/>
      <c r="X150" s="7"/>
      <c r="Y150" s="7"/>
      <c r="Z150" s="7"/>
      <c r="AA150" s="7"/>
      <c r="AC150" s="40" t="s">
        <v>33</v>
      </c>
      <c r="AE150" s="14" t="str">
        <f>IF($AC150=Sheet1!$B$2,'B. Expenditures'!K150,IF('B. Expenditures'!$AC150=Sheet1!$B$4,'B. Expenditures'!W150,IF($AC150=Sheet1!$B$3,'B. Expenditures'!Q150,"")))</f>
        <v/>
      </c>
      <c r="AF150" s="14" t="str">
        <f>IF($AC150=Sheet1!$B$2,'B. Expenditures'!L150,IF('B. Expenditures'!$AC150=Sheet1!$B$4,'B. Expenditures'!X150,IF($AC150=Sheet1!$B$3,'B. Expenditures'!R150,"")))</f>
        <v/>
      </c>
      <c r="AG150" s="14" t="str">
        <f>IF($AC150=Sheet1!$B$2,'B. Expenditures'!M150,IF('B. Expenditures'!$AC150=Sheet1!$B$4,'B. Expenditures'!Y150,IF($AC150=Sheet1!$B$3,'B. Expenditures'!S150,"")))</f>
        <v/>
      </c>
      <c r="AH150" s="14" t="str">
        <f>IF($AC150=Sheet1!$B$2,'B. Expenditures'!N150,IF('B. Expenditures'!$AC150=Sheet1!$B$4,'B. Expenditures'!Z150,IF($AC150=Sheet1!$B$3,'B. Expenditures'!T150,"")))</f>
        <v/>
      </c>
      <c r="AI150" s="14" t="str">
        <f>IF($AC150=Sheet1!$B$2,'B. Expenditures'!O150,IF('B. Expenditures'!$AC150=Sheet1!$B$4,'B. Expenditures'!AA150,IF($AC150=Sheet1!$B$3,'B. Expenditures'!U150,"")))</f>
        <v/>
      </c>
    </row>
    <row r="151" spans="3:35" x14ac:dyDescent="0.35">
      <c r="C151" s="35"/>
      <c r="D151" s="35"/>
      <c r="E151" s="7"/>
      <c r="F151" s="7"/>
      <c r="G151" s="7"/>
      <c r="I151" s="24" t="str">
        <f t="shared" si="153"/>
        <v/>
      </c>
      <c r="K151" s="14" t="str">
        <f t="shared" si="96"/>
        <v/>
      </c>
      <c r="L151" s="14" t="str">
        <f t="shared" ref="L151:O151" si="156">IFERROR((1+$I151)*K151, "")</f>
        <v/>
      </c>
      <c r="M151" s="14" t="str">
        <f t="shared" si="156"/>
        <v/>
      </c>
      <c r="N151" s="14" t="str">
        <f t="shared" si="156"/>
        <v/>
      </c>
      <c r="O151" s="14" t="str">
        <f t="shared" si="156"/>
        <v/>
      </c>
      <c r="P151" s="8"/>
      <c r="Q151" s="14" t="str">
        <f>IFERROR((AVERAGE(($E151/'A. Revenue'!$C$30), ('B. Expenditures'!$F151/'A. Revenue'!$D$30), ('B. Expenditures'!$G151/'A. Revenue'!$E$30)))*'A. Revenue'!J$30, "")</f>
        <v/>
      </c>
      <c r="R151" s="14" t="str">
        <f>IFERROR((AVERAGE(($E151/'A. Revenue'!$C$30), ('B. Expenditures'!$F151/'A. Revenue'!$D$30), ('B. Expenditures'!$G151/'A. Revenue'!$E$30)))*'A. Revenue'!K$30, "")</f>
        <v/>
      </c>
      <c r="S151" s="14" t="str">
        <f>IFERROR((AVERAGE(($E151/'A. Revenue'!$C$30), ('B. Expenditures'!$F151/'A. Revenue'!$D$30), ('B. Expenditures'!$G151/'A. Revenue'!$E$30)))*'A. Revenue'!L$30, "")</f>
        <v/>
      </c>
      <c r="T151" s="14" t="str">
        <f>IFERROR((AVERAGE(($E151/'A. Revenue'!$C$30), ('B. Expenditures'!$F151/'A. Revenue'!$D$30), ('B. Expenditures'!$G151/'A. Revenue'!$E$30)))*'A. Revenue'!M$30, "")</f>
        <v/>
      </c>
      <c r="U151" s="14" t="str">
        <f>IFERROR((AVERAGE(($E151/'A. Revenue'!$C$30), ('B. Expenditures'!$F151/'A. Revenue'!$D$30), ('B. Expenditures'!$G151/'A. Revenue'!$E$30)))*'A. Revenue'!N$30, "")</f>
        <v/>
      </c>
      <c r="V151" s="8"/>
      <c r="W151" s="7"/>
      <c r="X151" s="7"/>
      <c r="Y151" s="7"/>
      <c r="Z151" s="7"/>
      <c r="AA151" s="7"/>
      <c r="AC151" s="40" t="s">
        <v>33</v>
      </c>
      <c r="AE151" s="14" t="str">
        <f>IF($AC151=Sheet1!$B$2,'B. Expenditures'!K151,IF('B. Expenditures'!$AC151=Sheet1!$B$4,'B. Expenditures'!W151,IF($AC151=Sheet1!$B$3,'B. Expenditures'!Q151,"")))</f>
        <v/>
      </c>
      <c r="AF151" s="14" t="str">
        <f>IF($AC151=Sheet1!$B$2,'B. Expenditures'!L151,IF('B. Expenditures'!$AC151=Sheet1!$B$4,'B. Expenditures'!X151,IF($AC151=Sheet1!$B$3,'B. Expenditures'!R151,"")))</f>
        <v/>
      </c>
      <c r="AG151" s="14" t="str">
        <f>IF($AC151=Sheet1!$B$2,'B. Expenditures'!M151,IF('B. Expenditures'!$AC151=Sheet1!$B$4,'B. Expenditures'!Y151,IF($AC151=Sheet1!$B$3,'B. Expenditures'!S151,"")))</f>
        <v/>
      </c>
      <c r="AH151" s="14" t="str">
        <f>IF($AC151=Sheet1!$B$2,'B. Expenditures'!N151,IF('B. Expenditures'!$AC151=Sheet1!$B$4,'B. Expenditures'!Z151,IF($AC151=Sheet1!$B$3,'B. Expenditures'!T151,"")))</f>
        <v/>
      </c>
      <c r="AI151" s="14" t="str">
        <f>IF($AC151=Sheet1!$B$2,'B. Expenditures'!O151,IF('B. Expenditures'!$AC151=Sheet1!$B$4,'B. Expenditures'!AA151,IF($AC151=Sheet1!$B$3,'B. Expenditures'!U151,"")))</f>
        <v/>
      </c>
    </row>
    <row r="152" spans="3:35" x14ac:dyDescent="0.35">
      <c r="C152" s="35"/>
      <c r="D152" s="35"/>
      <c r="E152" s="7"/>
      <c r="F152" s="7"/>
      <c r="G152" s="7"/>
      <c r="I152" s="24" t="str">
        <f t="shared" si="153"/>
        <v/>
      </c>
      <c r="K152" s="14" t="str">
        <f t="shared" si="96"/>
        <v/>
      </c>
      <c r="L152" s="14" t="str">
        <f t="shared" ref="L152:O152" si="157">IFERROR((1+$I152)*K152, "")</f>
        <v/>
      </c>
      <c r="M152" s="14" t="str">
        <f t="shared" si="157"/>
        <v/>
      </c>
      <c r="N152" s="14" t="str">
        <f t="shared" si="157"/>
        <v/>
      </c>
      <c r="O152" s="14" t="str">
        <f t="shared" si="157"/>
        <v/>
      </c>
      <c r="P152" s="8"/>
      <c r="Q152" s="14" t="str">
        <f>IFERROR((AVERAGE(($E152/'A. Revenue'!$C$30), ('B. Expenditures'!$F152/'A. Revenue'!$D$30), ('B. Expenditures'!$G152/'A. Revenue'!$E$30)))*'A. Revenue'!J$30, "")</f>
        <v/>
      </c>
      <c r="R152" s="14" t="str">
        <f>IFERROR((AVERAGE(($E152/'A. Revenue'!$C$30), ('B. Expenditures'!$F152/'A. Revenue'!$D$30), ('B. Expenditures'!$G152/'A. Revenue'!$E$30)))*'A. Revenue'!K$30, "")</f>
        <v/>
      </c>
      <c r="S152" s="14" t="str">
        <f>IFERROR((AVERAGE(($E152/'A. Revenue'!$C$30), ('B. Expenditures'!$F152/'A. Revenue'!$D$30), ('B. Expenditures'!$G152/'A. Revenue'!$E$30)))*'A. Revenue'!L$30, "")</f>
        <v/>
      </c>
      <c r="T152" s="14" t="str">
        <f>IFERROR((AVERAGE(($E152/'A. Revenue'!$C$30), ('B. Expenditures'!$F152/'A. Revenue'!$D$30), ('B. Expenditures'!$G152/'A. Revenue'!$E$30)))*'A. Revenue'!M$30, "")</f>
        <v/>
      </c>
      <c r="U152" s="14" t="str">
        <f>IFERROR((AVERAGE(($E152/'A. Revenue'!$C$30), ('B. Expenditures'!$F152/'A. Revenue'!$D$30), ('B. Expenditures'!$G152/'A. Revenue'!$E$30)))*'A. Revenue'!N$30, "")</f>
        <v/>
      </c>
      <c r="V152" s="8"/>
      <c r="W152" s="7"/>
      <c r="X152" s="7"/>
      <c r="Y152" s="7"/>
      <c r="Z152" s="7"/>
      <c r="AA152" s="7"/>
      <c r="AC152" s="40" t="s">
        <v>33</v>
      </c>
      <c r="AE152" s="14" t="str">
        <f>IF($AC152=Sheet1!$B$2,'B. Expenditures'!K152,IF('B. Expenditures'!$AC152=Sheet1!$B$4,'B. Expenditures'!W152,IF($AC152=Sheet1!$B$3,'B. Expenditures'!Q152,"")))</f>
        <v/>
      </c>
      <c r="AF152" s="14" t="str">
        <f>IF($AC152=Sheet1!$B$2,'B. Expenditures'!L152,IF('B. Expenditures'!$AC152=Sheet1!$B$4,'B. Expenditures'!X152,IF($AC152=Sheet1!$B$3,'B. Expenditures'!R152,"")))</f>
        <v/>
      </c>
      <c r="AG152" s="14" t="str">
        <f>IF($AC152=Sheet1!$B$2,'B. Expenditures'!M152,IF('B. Expenditures'!$AC152=Sheet1!$B$4,'B. Expenditures'!Y152,IF($AC152=Sheet1!$B$3,'B. Expenditures'!S152,"")))</f>
        <v/>
      </c>
      <c r="AH152" s="14" t="str">
        <f>IF($AC152=Sheet1!$B$2,'B. Expenditures'!N152,IF('B. Expenditures'!$AC152=Sheet1!$B$4,'B. Expenditures'!Z152,IF($AC152=Sheet1!$B$3,'B. Expenditures'!T152,"")))</f>
        <v/>
      </c>
      <c r="AI152" s="14" t="str">
        <f>IF($AC152=Sheet1!$B$2,'B. Expenditures'!O152,IF('B. Expenditures'!$AC152=Sheet1!$B$4,'B. Expenditures'!AA152,IF($AC152=Sheet1!$B$3,'B. Expenditures'!U152,"")))</f>
        <v/>
      </c>
    </row>
    <row r="153" spans="3:35" x14ac:dyDescent="0.35">
      <c r="C153" s="35"/>
      <c r="D153" s="35"/>
      <c r="E153" s="7"/>
      <c r="F153" s="7"/>
      <c r="G153" s="7"/>
      <c r="I153" s="24" t="str">
        <f t="shared" si="153"/>
        <v/>
      </c>
      <c r="K153" s="14" t="str">
        <f t="shared" si="96"/>
        <v/>
      </c>
      <c r="L153" s="14" t="str">
        <f t="shared" ref="L153:O153" si="158">IFERROR((1+$I153)*K153, "")</f>
        <v/>
      </c>
      <c r="M153" s="14" t="str">
        <f t="shared" si="158"/>
        <v/>
      </c>
      <c r="N153" s="14" t="str">
        <f t="shared" si="158"/>
        <v/>
      </c>
      <c r="O153" s="14" t="str">
        <f t="shared" si="158"/>
        <v/>
      </c>
      <c r="P153" s="8"/>
      <c r="Q153" s="14" t="str">
        <f>IFERROR((AVERAGE(($E153/'A. Revenue'!$C$30), ('B. Expenditures'!$F153/'A. Revenue'!$D$30), ('B. Expenditures'!$G153/'A. Revenue'!$E$30)))*'A. Revenue'!J$30, "")</f>
        <v/>
      </c>
      <c r="R153" s="14" t="str">
        <f>IFERROR((AVERAGE(($E153/'A. Revenue'!$C$30), ('B. Expenditures'!$F153/'A. Revenue'!$D$30), ('B. Expenditures'!$G153/'A. Revenue'!$E$30)))*'A. Revenue'!K$30, "")</f>
        <v/>
      </c>
      <c r="S153" s="14" t="str">
        <f>IFERROR((AVERAGE(($E153/'A. Revenue'!$C$30), ('B. Expenditures'!$F153/'A. Revenue'!$D$30), ('B. Expenditures'!$G153/'A. Revenue'!$E$30)))*'A. Revenue'!L$30, "")</f>
        <v/>
      </c>
      <c r="T153" s="14" t="str">
        <f>IFERROR((AVERAGE(($E153/'A. Revenue'!$C$30), ('B. Expenditures'!$F153/'A. Revenue'!$D$30), ('B. Expenditures'!$G153/'A. Revenue'!$E$30)))*'A. Revenue'!M$30, "")</f>
        <v/>
      </c>
      <c r="U153" s="14" t="str">
        <f>IFERROR((AVERAGE(($E153/'A. Revenue'!$C$30), ('B. Expenditures'!$F153/'A. Revenue'!$D$30), ('B. Expenditures'!$G153/'A. Revenue'!$E$30)))*'A. Revenue'!N$30, "")</f>
        <v/>
      </c>
      <c r="V153" s="8"/>
      <c r="W153" s="7"/>
      <c r="X153" s="7"/>
      <c r="Y153" s="7"/>
      <c r="Z153" s="7"/>
      <c r="AA153" s="7"/>
      <c r="AC153" s="40" t="s">
        <v>33</v>
      </c>
      <c r="AE153" s="14" t="str">
        <f>IF($AC153=Sheet1!$B$2,'B. Expenditures'!K153,IF('B. Expenditures'!$AC153=Sheet1!$B$4,'B. Expenditures'!W153,IF($AC153=Sheet1!$B$3,'B. Expenditures'!Q153,"")))</f>
        <v/>
      </c>
      <c r="AF153" s="14" t="str">
        <f>IF($AC153=Sheet1!$B$2,'B. Expenditures'!L153,IF('B. Expenditures'!$AC153=Sheet1!$B$4,'B. Expenditures'!X153,IF($AC153=Sheet1!$B$3,'B. Expenditures'!R153,"")))</f>
        <v/>
      </c>
      <c r="AG153" s="14" t="str">
        <f>IF($AC153=Sheet1!$B$2,'B. Expenditures'!M153,IF('B. Expenditures'!$AC153=Sheet1!$B$4,'B. Expenditures'!Y153,IF($AC153=Sheet1!$B$3,'B. Expenditures'!S153,"")))</f>
        <v/>
      </c>
      <c r="AH153" s="14" t="str">
        <f>IF($AC153=Sheet1!$B$2,'B. Expenditures'!N153,IF('B. Expenditures'!$AC153=Sheet1!$B$4,'B. Expenditures'!Z153,IF($AC153=Sheet1!$B$3,'B. Expenditures'!T153,"")))</f>
        <v/>
      </c>
      <c r="AI153" s="14" t="str">
        <f>IF($AC153=Sheet1!$B$2,'B. Expenditures'!O153,IF('B. Expenditures'!$AC153=Sheet1!$B$4,'B. Expenditures'!AA153,IF($AC153=Sheet1!$B$3,'B. Expenditures'!U153,"")))</f>
        <v/>
      </c>
    </row>
    <row r="154" spans="3:35" x14ac:dyDescent="0.35">
      <c r="C154" s="35"/>
      <c r="D154" s="35"/>
      <c r="E154" s="7"/>
      <c r="F154" s="7"/>
      <c r="G154" s="7"/>
      <c r="I154" s="24" t="str">
        <f t="shared" si="153"/>
        <v/>
      </c>
      <c r="K154" s="14" t="str">
        <f t="shared" si="96"/>
        <v/>
      </c>
      <c r="L154" s="14" t="str">
        <f t="shared" ref="L154:O154" si="159">IFERROR((1+$I154)*K154, "")</f>
        <v/>
      </c>
      <c r="M154" s="14" t="str">
        <f t="shared" si="159"/>
        <v/>
      </c>
      <c r="N154" s="14" t="str">
        <f t="shared" si="159"/>
        <v/>
      </c>
      <c r="O154" s="14" t="str">
        <f t="shared" si="159"/>
        <v/>
      </c>
      <c r="P154" s="8"/>
      <c r="Q154" s="14" t="str">
        <f>IFERROR((AVERAGE(($E154/'A. Revenue'!$C$30), ('B. Expenditures'!$F154/'A. Revenue'!$D$30), ('B. Expenditures'!$G154/'A. Revenue'!$E$30)))*'A. Revenue'!J$30, "")</f>
        <v/>
      </c>
      <c r="R154" s="14" t="str">
        <f>IFERROR((AVERAGE(($E154/'A. Revenue'!$C$30), ('B. Expenditures'!$F154/'A. Revenue'!$D$30), ('B. Expenditures'!$G154/'A. Revenue'!$E$30)))*'A. Revenue'!K$30, "")</f>
        <v/>
      </c>
      <c r="S154" s="14" t="str">
        <f>IFERROR((AVERAGE(($E154/'A. Revenue'!$C$30), ('B. Expenditures'!$F154/'A. Revenue'!$D$30), ('B. Expenditures'!$G154/'A. Revenue'!$E$30)))*'A. Revenue'!L$30, "")</f>
        <v/>
      </c>
      <c r="T154" s="14" t="str">
        <f>IFERROR((AVERAGE(($E154/'A. Revenue'!$C$30), ('B. Expenditures'!$F154/'A. Revenue'!$D$30), ('B. Expenditures'!$G154/'A. Revenue'!$E$30)))*'A. Revenue'!M$30, "")</f>
        <v/>
      </c>
      <c r="U154" s="14" t="str">
        <f>IFERROR((AVERAGE(($E154/'A. Revenue'!$C$30), ('B. Expenditures'!$F154/'A. Revenue'!$D$30), ('B. Expenditures'!$G154/'A. Revenue'!$E$30)))*'A. Revenue'!N$30, "")</f>
        <v/>
      </c>
      <c r="V154" s="8"/>
      <c r="W154" s="7"/>
      <c r="X154" s="7"/>
      <c r="Y154" s="7"/>
      <c r="Z154" s="7"/>
      <c r="AA154" s="7"/>
      <c r="AC154" s="40" t="s">
        <v>33</v>
      </c>
      <c r="AE154" s="14" t="str">
        <f>IF($AC154=Sheet1!$B$2,'B. Expenditures'!K154,IF('B. Expenditures'!$AC154=Sheet1!$B$4,'B. Expenditures'!W154,IF($AC154=Sheet1!$B$3,'B. Expenditures'!Q154,"")))</f>
        <v/>
      </c>
      <c r="AF154" s="14" t="str">
        <f>IF($AC154=Sheet1!$B$2,'B. Expenditures'!L154,IF('B. Expenditures'!$AC154=Sheet1!$B$4,'B. Expenditures'!X154,IF($AC154=Sheet1!$B$3,'B. Expenditures'!R154,"")))</f>
        <v/>
      </c>
      <c r="AG154" s="14" t="str">
        <f>IF($AC154=Sheet1!$B$2,'B. Expenditures'!M154,IF('B. Expenditures'!$AC154=Sheet1!$B$4,'B. Expenditures'!Y154,IF($AC154=Sheet1!$B$3,'B. Expenditures'!S154,"")))</f>
        <v/>
      </c>
      <c r="AH154" s="14" t="str">
        <f>IF($AC154=Sheet1!$B$2,'B. Expenditures'!N154,IF('B. Expenditures'!$AC154=Sheet1!$B$4,'B. Expenditures'!Z154,IF($AC154=Sheet1!$B$3,'B. Expenditures'!T154,"")))</f>
        <v/>
      </c>
      <c r="AI154" s="14" t="str">
        <f>IF($AC154=Sheet1!$B$2,'B. Expenditures'!O154,IF('B. Expenditures'!$AC154=Sheet1!$B$4,'B. Expenditures'!AA154,IF($AC154=Sheet1!$B$3,'B. Expenditures'!U154,"")))</f>
        <v/>
      </c>
    </row>
    <row r="155" spans="3:35" x14ac:dyDescent="0.35">
      <c r="C155" s="35"/>
      <c r="D155" s="35"/>
      <c r="E155" s="7"/>
      <c r="F155" s="7"/>
      <c r="G155" s="7"/>
      <c r="I155" s="24" t="str">
        <f t="shared" si="153"/>
        <v/>
      </c>
      <c r="K155" s="14" t="str">
        <f t="shared" si="96"/>
        <v/>
      </c>
      <c r="L155" s="14" t="str">
        <f t="shared" ref="L155:O155" si="160">IFERROR((1+$I155)*K155, "")</f>
        <v/>
      </c>
      <c r="M155" s="14" t="str">
        <f t="shared" si="160"/>
        <v/>
      </c>
      <c r="N155" s="14" t="str">
        <f t="shared" si="160"/>
        <v/>
      </c>
      <c r="O155" s="14" t="str">
        <f t="shared" si="160"/>
        <v/>
      </c>
      <c r="P155" s="8"/>
      <c r="Q155" s="14" t="str">
        <f>IFERROR((AVERAGE(($E155/'A. Revenue'!$C$30), ('B. Expenditures'!$F155/'A. Revenue'!$D$30), ('B. Expenditures'!$G155/'A. Revenue'!$E$30)))*'A. Revenue'!J$30, "")</f>
        <v/>
      </c>
      <c r="R155" s="14" t="str">
        <f>IFERROR((AVERAGE(($E155/'A. Revenue'!$C$30), ('B. Expenditures'!$F155/'A. Revenue'!$D$30), ('B. Expenditures'!$G155/'A. Revenue'!$E$30)))*'A. Revenue'!K$30, "")</f>
        <v/>
      </c>
      <c r="S155" s="14" t="str">
        <f>IFERROR((AVERAGE(($E155/'A. Revenue'!$C$30), ('B. Expenditures'!$F155/'A. Revenue'!$D$30), ('B. Expenditures'!$G155/'A. Revenue'!$E$30)))*'A. Revenue'!L$30, "")</f>
        <v/>
      </c>
      <c r="T155" s="14" t="str">
        <f>IFERROR((AVERAGE(($E155/'A. Revenue'!$C$30), ('B. Expenditures'!$F155/'A. Revenue'!$D$30), ('B. Expenditures'!$G155/'A. Revenue'!$E$30)))*'A. Revenue'!M$30, "")</f>
        <v/>
      </c>
      <c r="U155" s="14" t="str">
        <f>IFERROR((AVERAGE(($E155/'A. Revenue'!$C$30), ('B. Expenditures'!$F155/'A. Revenue'!$D$30), ('B. Expenditures'!$G155/'A. Revenue'!$E$30)))*'A. Revenue'!N$30, "")</f>
        <v/>
      </c>
      <c r="V155" s="8"/>
      <c r="W155" s="7"/>
      <c r="X155" s="7"/>
      <c r="Y155" s="7"/>
      <c r="Z155" s="7"/>
      <c r="AA155" s="7"/>
      <c r="AC155" s="40" t="s">
        <v>33</v>
      </c>
      <c r="AE155" s="14" t="str">
        <f>IF($AC155=Sheet1!$B$2,'B. Expenditures'!K155,IF('B. Expenditures'!$AC155=Sheet1!$B$4,'B. Expenditures'!W155,IF($AC155=Sheet1!$B$3,'B. Expenditures'!Q155,"")))</f>
        <v/>
      </c>
      <c r="AF155" s="14" t="str">
        <f>IF($AC155=Sheet1!$B$2,'B. Expenditures'!L155,IF('B. Expenditures'!$AC155=Sheet1!$B$4,'B. Expenditures'!X155,IF($AC155=Sheet1!$B$3,'B. Expenditures'!R155,"")))</f>
        <v/>
      </c>
      <c r="AG155" s="14" t="str">
        <f>IF($AC155=Sheet1!$B$2,'B. Expenditures'!M155,IF('B. Expenditures'!$AC155=Sheet1!$B$4,'B. Expenditures'!Y155,IF($AC155=Sheet1!$B$3,'B. Expenditures'!S155,"")))</f>
        <v/>
      </c>
      <c r="AH155" s="14" t="str">
        <f>IF($AC155=Sheet1!$B$2,'B. Expenditures'!N155,IF('B. Expenditures'!$AC155=Sheet1!$B$4,'B. Expenditures'!Z155,IF($AC155=Sheet1!$B$3,'B. Expenditures'!T155,"")))</f>
        <v/>
      </c>
      <c r="AI155" s="14" t="str">
        <f>IF($AC155=Sheet1!$B$2,'B. Expenditures'!O155,IF('B. Expenditures'!$AC155=Sheet1!$B$4,'B. Expenditures'!AA155,IF($AC155=Sheet1!$B$3,'B. Expenditures'!U155,"")))</f>
        <v/>
      </c>
    </row>
    <row r="156" spans="3:35" x14ac:dyDescent="0.35">
      <c r="C156" s="35"/>
      <c r="D156" s="35"/>
      <c r="E156" s="7"/>
      <c r="F156" s="7"/>
      <c r="G156" s="7"/>
      <c r="I156" s="24" t="str">
        <f t="shared" si="153"/>
        <v/>
      </c>
      <c r="K156" s="14" t="str">
        <f t="shared" si="96"/>
        <v/>
      </c>
      <c r="L156" s="14" t="str">
        <f t="shared" ref="L156:O156" si="161">IFERROR((1+$I156)*K156, "")</f>
        <v/>
      </c>
      <c r="M156" s="14" t="str">
        <f t="shared" si="161"/>
        <v/>
      </c>
      <c r="N156" s="14" t="str">
        <f t="shared" si="161"/>
        <v/>
      </c>
      <c r="O156" s="14" t="str">
        <f t="shared" si="161"/>
        <v/>
      </c>
      <c r="P156" s="8"/>
      <c r="Q156" s="14" t="str">
        <f>IFERROR((AVERAGE(($E156/'A. Revenue'!$C$30), ('B. Expenditures'!$F156/'A. Revenue'!$D$30), ('B. Expenditures'!$G156/'A. Revenue'!$E$30)))*'A. Revenue'!J$30, "")</f>
        <v/>
      </c>
      <c r="R156" s="14" t="str">
        <f>IFERROR((AVERAGE(($E156/'A. Revenue'!$C$30), ('B. Expenditures'!$F156/'A. Revenue'!$D$30), ('B. Expenditures'!$G156/'A. Revenue'!$E$30)))*'A. Revenue'!K$30, "")</f>
        <v/>
      </c>
      <c r="S156" s="14" t="str">
        <f>IFERROR((AVERAGE(($E156/'A. Revenue'!$C$30), ('B. Expenditures'!$F156/'A. Revenue'!$D$30), ('B. Expenditures'!$G156/'A. Revenue'!$E$30)))*'A. Revenue'!L$30, "")</f>
        <v/>
      </c>
      <c r="T156" s="14" t="str">
        <f>IFERROR((AVERAGE(($E156/'A. Revenue'!$C$30), ('B. Expenditures'!$F156/'A. Revenue'!$D$30), ('B. Expenditures'!$G156/'A. Revenue'!$E$30)))*'A. Revenue'!M$30, "")</f>
        <v/>
      </c>
      <c r="U156" s="14" t="str">
        <f>IFERROR((AVERAGE(($E156/'A. Revenue'!$C$30), ('B. Expenditures'!$F156/'A. Revenue'!$D$30), ('B. Expenditures'!$G156/'A. Revenue'!$E$30)))*'A. Revenue'!N$30, "")</f>
        <v/>
      </c>
      <c r="V156" s="8"/>
      <c r="W156" s="7"/>
      <c r="X156" s="7"/>
      <c r="Y156" s="7"/>
      <c r="Z156" s="7"/>
      <c r="AA156" s="7"/>
      <c r="AC156" s="40" t="s">
        <v>33</v>
      </c>
      <c r="AE156" s="14" t="str">
        <f>IF($AC156=Sheet1!$B$2,'B. Expenditures'!K156,IF('B. Expenditures'!$AC156=Sheet1!$B$4,'B. Expenditures'!W156,IF($AC156=Sheet1!$B$3,'B. Expenditures'!Q156,"")))</f>
        <v/>
      </c>
      <c r="AF156" s="14" t="str">
        <f>IF($AC156=Sheet1!$B$2,'B. Expenditures'!L156,IF('B. Expenditures'!$AC156=Sheet1!$B$4,'B. Expenditures'!X156,IF($AC156=Sheet1!$B$3,'B. Expenditures'!R156,"")))</f>
        <v/>
      </c>
      <c r="AG156" s="14" t="str">
        <f>IF($AC156=Sheet1!$B$2,'B. Expenditures'!M156,IF('B. Expenditures'!$AC156=Sheet1!$B$4,'B. Expenditures'!Y156,IF($AC156=Sheet1!$B$3,'B. Expenditures'!S156,"")))</f>
        <v/>
      </c>
      <c r="AH156" s="14" t="str">
        <f>IF($AC156=Sheet1!$B$2,'B. Expenditures'!N156,IF('B. Expenditures'!$AC156=Sheet1!$B$4,'B. Expenditures'!Z156,IF($AC156=Sheet1!$B$3,'B. Expenditures'!T156,"")))</f>
        <v/>
      </c>
      <c r="AI156" s="14" t="str">
        <f>IF($AC156=Sheet1!$B$2,'B. Expenditures'!O156,IF('B. Expenditures'!$AC156=Sheet1!$B$4,'B. Expenditures'!AA156,IF($AC156=Sheet1!$B$3,'B. Expenditures'!U156,"")))</f>
        <v/>
      </c>
    </row>
    <row r="157" spans="3:35" x14ac:dyDescent="0.35">
      <c r="C157" s="35"/>
      <c r="D157" s="35"/>
      <c r="E157" s="7"/>
      <c r="F157" s="7"/>
      <c r="G157" s="7"/>
      <c r="I157" s="24" t="str">
        <f t="shared" si="153"/>
        <v/>
      </c>
      <c r="K157" s="14" t="str">
        <f t="shared" ref="K157:K220" si="162">IFERROR((1+$I157)*G157, "")</f>
        <v/>
      </c>
      <c r="L157" s="14" t="str">
        <f t="shared" ref="L157:O157" si="163">IFERROR((1+$I157)*K157, "")</f>
        <v/>
      </c>
      <c r="M157" s="14" t="str">
        <f t="shared" si="163"/>
        <v/>
      </c>
      <c r="N157" s="14" t="str">
        <f t="shared" si="163"/>
        <v/>
      </c>
      <c r="O157" s="14" t="str">
        <f t="shared" si="163"/>
        <v/>
      </c>
      <c r="P157" s="8"/>
      <c r="Q157" s="14" t="str">
        <f>IFERROR((AVERAGE(($E157/'A. Revenue'!$C$30), ('B. Expenditures'!$F157/'A. Revenue'!$D$30), ('B. Expenditures'!$G157/'A. Revenue'!$E$30)))*'A. Revenue'!J$30, "")</f>
        <v/>
      </c>
      <c r="R157" s="14" t="str">
        <f>IFERROR((AVERAGE(($E157/'A. Revenue'!$C$30), ('B. Expenditures'!$F157/'A. Revenue'!$D$30), ('B. Expenditures'!$G157/'A. Revenue'!$E$30)))*'A. Revenue'!K$30, "")</f>
        <v/>
      </c>
      <c r="S157" s="14" t="str">
        <f>IFERROR((AVERAGE(($E157/'A. Revenue'!$C$30), ('B. Expenditures'!$F157/'A. Revenue'!$D$30), ('B. Expenditures'!$G157/'A. Revenue'!$E$30)))*'A. Revenue'!L$30, "")</f>
        <v/>
      </c>
      <c r="T157" s="14" t="str">
        <f>IFERROR((AVERAGE(($E157/'A. Revenue'!$C$30), ('B. Expenditures'!$F157/'A. Revenue'!$D$30), ('B. Expenditures'!$G157/'A. Revenue'!$E$30)))*'A. Revenue'!M$30, "")</f>
        <v/>
      </c>
      <c r="U157" s="14" t="str">
        <f>IFERROR((AVERAGE(($E157/'A. Revenue'!$C$30), ('B. Expenditures'!$F157/'A. Revenue'!$D$30), ('B. Expenditures'!$G157/'A. Revenue'!$E$30)))*'A. Revenue'!N$30, "")</f>
        <v/>
      </c>
      <c r="V157" s="8"/>
      <c r="W157" s="7"/>
      <c r="X157" s="7"/>
      <c r="Y157" s="7"/>
      <c r="Z157" s="7"/>
      <c r="AA157" s="7"/>
      <c r="AC157" s="40" t="s">
        <v>33</v>
      </c>
      <c r="AE157" s="14" t="str">
        <f>IF($AC157=Sheet1!$B$2,'B. Expenditures'!K157,IF('B. Expenditures'!$AC157=Sheet1!$B$4,'B. Expenditures'!W157,IF($AC157=Sheet1!$B$3,'B. Expenditures'!Q157,"")))</f>
        <v/>
      </c>
      <c r="AF157" s="14" t="str">
        <f>IF($AC157=Sheet1!$B$2,'B. Expenditures'!L157,IF('B. Expenditures'!$AC157=Sheet1!$B$4,'B. Expenditures'!X157,IF($AC157=Sheet1!$B$3,'B. Expenditures'!R157,"")))</f>
        <v/>
      </c>
      <c r="AG157" s="14" t="str">
        <f>IF($AC157=Sheet1!$B$2,'B. Expenditures'!M157,IF('B. Expenditures'!$AC157=Sheet1!$B$4,'B. Expenditures'!Y157,IF($AC157=Sheet1!$B$3,'B. Expenditures'!S157,"")))</f>
        <v/>
      </c>
      <c r="AH157" s="14" t="str">
        <f>IF($AC157=Sheet1!$B$2,'B. Expenditures'!N157,IF('B. Expenditures'!$AC157=Sheet1!$B$4,'B. Expenditures'!Z157,IF($AC157=Sheet1!$B$3,'B. Expenditures'!T157,"")))</f>
        <v/>
      </c>
      <c r="AI157" s="14" t="str">
        <f>IF($AC157=Sheet1!$B$2,'B. Expenditures'!O157,IF('B. Expenditures'!$AC157=Sheet1!$B$4,'B. Expenditures'!AA157,IF($AC157=Sheet1!$B$3,'B. Expenditures'!U157,"")))</f>
        <v/>
      </c>
    </row>
    <row r="158" spans="3:35" x14ac:dyDescent="0.35">
      <c r="C158" s="35"/>
      <c r="D158" s="35"/>
      <c r="E158" s="7"/>
      <c r="F158" s="7"/>
      <c r="G158" s="7"/>
      <c r="I158" s="24" t="str">
        <f t="shared" si="153"/>
        <v/>
      </c>
      <c r="K158" s="14" t="str">
        <f t="shared" si="162"/>
        <v/>
      </c>
      <c r="L158" s="14" t="str">
        <f t="shared" ref="L158:O158" si="164">IFERROR((1+$I158)*K158, "")</f>
        <v/>
      </c>
      <c r="M158" s="14" t="str">
        <f t="shared" si="164"/>
        <v/>
      </c>
      <c r="N158" s="14" t="str">
        <f t="shared" si="164"/>
        <v/>
      </c>
      <c r="O158" s="14" t="str">
        <f t="shared" si="164"/>
        <v/>
      </c>
      <c r="P158" s="8"/>
      <c r="Q158" s="14" t="str">
        <f>IFERROR((AVERAGE(($E158/'A. Revenue'!$C$30), ('B. Expenditures'!$F158/'A. Revenue'!$D$30), ('B. Expenditures'!$G158/'A. Revenue'!$E$30)))*'A. Revenue'!J$30, "")</f>
        <v/>
      </c>
      <c r="R158" s="14" t="str">
        <f>IFERROR((AVERAGE(($E158/'A. Revenue'!$C$30), ('B. Expenditures'!$F158/'A. Revenue'!$D$30), ('B. Expenditures'!$G158/'A. Revenue'!$E$30)))*'A. Revenue'!K$30, "")</f>
        <v/>
      </c>
      <c r="S158" s="14" t="str">
        <f>IFERROR((AVERAGE(($E158/'A. Revenue'!$C$30), ('B. Expenditures'!$F158/'A. Revenue'!$D$30), ('B. Expenditures'!$G158/'A. Revenue'!$E$30)))*'A. Revenue'!L$30, "")</f>
        <v/>
      </c>
      <c r="T158" s="14" t="str">
        <f>IFERROR((AVERAGE(($E158/'A. Revenue'!$C$30), ('B. Expenditures'!$F158/'A. Revenue'!$D$30), ('B. Expenditures'!$G158/'A. Revenue'!$E$30)))*'A. Revenue'!M$30, "")</f>
        <v/>
      </c>
      <c r="U158" s="14" t="str">
        <f>IFERROR((AVERAGE(($E158/'A. Revenue'!$C$30), ('B. Expenditures'!$F158/'A. Revenue'!$D$30), ('B. Expenditures'!$G158/'A. Revenue'!$E$30)))*'A. Revenue'!N$30, "")</f>
        <v/>
      </c>
      <c r="V158" s="8"/>
      <c r="W158" s="7"/>
      <c r="X158" s="7"/>
      <c r="Y158" s="7"/>
      <c r="Z158" s="7"/>
      <c r="AA158" s="7"/>
      <c r="AC158" s="40" t="s">
        <v>33</v>
      </c>
      <c r="AE158" s="14" t="str">
        <f>IF($AC158=Sheet1!$B$2,'B. Expenditures'!K158,IF('B. Expenditures'!$AC158=Sheet1!$B$4,'B. Expenditures'!W158,IF($AC158=Sheet1!$B$3,'B. Expenditures'!Q158,"")))</f>
        <v/>
      </c>
      <c r="AF158" s="14" t="str">
        <f>IF($AC158=Sheet1!$B$2,'B. Expenditures'!L158,IF('B. Expenditures'!$AC158=Sheet1!$B$4,'B. Expenditures'!X158,IF($AC158=Sheet1!$B$3,'B. Expenditures'!R158,"")))</f>
        <v/>
      </c>
      <c r="AG158" s="14" t="str">
        <f>IF($AC158=Sheet1!$B$2,'B. Expenditures'!M158,IF('B. Expenditures'!$AC158=Sheet1!$B$4,'B. Expenditures'!Y158,IF($AC158=Sheet1!$B$3,'B. Expenditures'!S158,"")))</f>
        <v/>
      </c>
      <c r="AH158" s="14" t="str">
        <f>IF($AC158=Sheet1!$B$2,'B. Expenditures'!N158,IF('B. Expenditures'!$AC158=Sheet1!$B$4,'B. Expenditures'!Z158,IF($AC158=Sheet1!$B$3,'B. Expenditures'!T158,"")))</f>
        <v/>
      </c>
      <c r="AI158" s="14" t="str">
        <f>IF($AC158=Sheet1!$B$2,'B. Expenditures'!O158,IF('B. Expenditures'!$AC158=Sheet1!$B$4,'B. Expenditures'!AA158,IF($AC158=Sheet1!$B$3,'B. Expenditures'!U158,"")))</f>
        <v/>
      </c>
    </row>
    <row r="159" spans="3:35" x14ac:dyDescent="0.35">
      <c r="C159" s="35"/>
      <c r="D159" s="35"/>
      <c r="E159" s="7"/>
      <c r="F159" s="7"/>
      <c r="G159" s="7"/>
      <c r="I159" s="24" t="str">
        <f t="shared" si="153"/>
        <v/>
      </c>
      <c r="K159" s="14" t="str">
        <f t="shared" si="162"/>
        <v/>
      </c>
      <c r="L159" s="14" t="str">
        <f t="shared" ref="L159:O159" si="165">IFERROR((1+$I159)*K159, "")</f>
        <v/>
      </c>
      <c r="M159" s="14" t="str">
        <f t="shared" si="165"/>
        <v/>
      </c>
      <c r="N159" s="14" t="str">
        <f t="shared" si="165"/>
        <v/>
      </c>
      <c r="O159" s="14" t="str">
        <f t="shared" si="165"/>
        <v/>
      </c>
      <c r="P159" s="8"/>
      <c r="Q159" s="14" t="str">
        <f>IFERROR((AVERAGE(($E159/'A. Revenue'!$C$30), ('B. Expenditures'!$F159/'A. Revenue'!$D$30), ('B. Expenditures'!$G159/'A. Revenue'!$E$30)))*'A. Revenue'!J$30, "")</f>
        <v/>
      </c>
      <c r="R159" s="14" t="str">
        <f>IFERROR((AVERAGE(($E159/'A. Revenue'!$C$30), ('B. Expenditures'!$F159/'A. Revenue'!$D$30), ('B. Expenditures'!$G159/'A. Revenue'!$E$30)))*'A. Revenue'!K$30, "")</f>
        <v/>
      </c>
      <c r="S159" s="14" t="str">
        <f>IFERROR((AVERAGE(($E159/'A. Revenue'!$C$30), ('B. Expenditures'!$F159/'A. Revenue'!$D$30), ('B. Expenditures'!$G159/'A. Revenue'!$E$30)))*'A. Revenue'!L$30, "")</f>
        <v/>
      </c>
      <c r="T159" s="14" t="str">
        <f>IFERROR((AVERAGE(($E159/'A. Revenue'!$C$30), ('B. Expenditures'!$F159/'A. Revenue'!$D$30), ('B. Expenditures'!$G159/'A. Revenue'!$E$30)))*'A. Revenue'!M$30, "")</f>
        <v/>
      </c>
      <c r="U159" s="14" t="str">
        <f>IFERROR((AVERAGE(($E159/'A. Revenue'!$C$30), ('B. Expenditures'!$F159/'A. Revenue'!$D$30), ('B. Expenditures'!$G159/'A. Revenue'!$E$30)))*'A. Revenue'!N$30, "")</f>
        <v/>
      </c>
      <c r="V159" s="8"/>
      <c r="W159" s="7"/>
      <c r="X159" s="7"/>
      <c r="Y159" s="7"/>
      <c r="Z159" s="7"/>
      <c r="AA159" s="7"/>
      <c r="AC159" s="40" t="s">
        <v>33</v>
      </c>
      <c r="AE159" s="14" t="str">
        <f>IF($AC159=Sheet1!$B$2,'B. Expenditures'!K159,IF('B. Expenditures'!$AC159=Sheet1!$B$4,'B. Expenditures'!W159,IF($AC159=Sheet1!$B$3,'B. Expenditures'!Q159,"")))</f>
        <v/>
      </c>
      <c r="AF159" s="14" t="str">
        <f>IF($AC159=Sheet1!$B$2,'B. Expenditures'!L159,IF('B. Expenditures'!$AC159=Sheet1!$B$4,'B. Expenditures'!X159,IF($AC159=Sheet1!$B$3,'B. Expenditures'!R159,"")))</f>
        <v/>
      </c>
      <c r="AG159" s="14" t="str">
        <f>IF($AC159=Sheet1!$B$2,'B. Expenditures'!M159,IF('B. Expenditures'!$AC159=Sheet1!$B$4,'B. Expenditures'!Y159,IF($AC159=Sheet1!$B$3,'B. Expenditures'!S159,"")))</f>
        <v/>
      </c>
      <c r="AH159" s="14" t="str">
        <f>IF($AC159=Sheet1!$B$2,'B. Expenditures'!N159,IF('B. Expenditures'!$AC159=Sheet1!$B$4,'B. Expenditures'!Z159,IF($AC159=Sheet1!$B$3,'B. Expenditures'!T159,"")))</f>
        <v/>
      </c>
      <c r="AI159" s="14" t="str">
        <f>IF($AC159=Sheet1!$B$2,'B. Expenditures'!O159,IF('B. Expenditures'!$AC159=Sheet1!$B$4,'B. Expenditures'!AA159,IF($AC159=Sheet1!$B$3,'B. Expenditures'!U159,"")))</f>
        <v/>
      </c>
    </row>
    <row r="160" spans="3:35" x14ac:dyDescent="0.35">
      <c r="C160" s="35"/>
      <c r="D160" s="35"/>
      <c r="E160" s="7"/>
      <c r="F160" s="7"/>
      <c r="G160" s="7"/>
      <c r="I160" s="24" t="str">
        <f t="shared" si="153"/>
        <v/>
      </c>
      <c r="K160" s="14" t="str">
        <f t="shared" si="162"/>
        <v/>
      </c>
      <c r="L160" s="14" t="str">
        <f t="shared" ref="L160:O160" si="166">IFERROR((1+$I160)*K160, "")</f>
        <v/>
      </c>
      <c r="M160" s="14" t="str">
        <f t="shared" si="166"/>
        <v/>
      </c>
      <c r="N160" s="14" t="str">
        <f t="shared" si="166"/>
        <v/>
      </c>
      <c r="O160" s="14" t="str">
        <f t="shared" si="166"/>
        <v/>
      </c>
      <c r="P160" s="8"/>
      <c r="Q160" s="14" t="str">
        <f>IFERROR((AVERAGE(($E160/'A. Revenue'!$C$30), ('B. Expenditures'!$F160/'A. Revenue'!$D$30), ('B. Expenditures'!$G160/'A. Revenue'!$E$30)))*'A. Revenue'!J$30, "")</f>
        <v/>
      </c>
      <c r="R160" s="14" t="str">
        <f>IFERROR((AVERAGE(($E160/'A. Revenue'!$C$30), ('B. Expenditures'!$F160/'A. Revenue'!$D$30), ('B. Expenditures'!$G160/'A. Revenue'!$E$30)))*'A. Revenue'!K$30, "")</f>
        <v/>
      </c>
      <c r="S160" s="14" t="str">
        <f>IFERROR((AVERAGE(($E160/'A. Revenue'!$C$30), ('B. Expenditures'!$F160/'A. Revenue'!$D$30), ('B. Expenditures'!$G160/'A. Revenue'!$E$30)))*'A. Revenue'!L$30, "")</f>
        <v/>
      </c>
      <c r="T160" s="14" t="str">
        <f>IFERROR((AVERAGE(($E160/'A. Revenue'!$C$30), ('B. Expenditures'!$F160/'A. Revenue'!$D$30), ('B. Expenditures'!$G160/'A. Revenue'!$E$30)))*'A. Revenue'!M$30, "")</f>
        <v/>
      </c>
      <c r="U160" s="14" t="str">
        <f>IFERROR((AVERAGE(($E160/'A. Revenue'!$C$30), ('B. Expenditures'!$F160/'A. Revenue'!$D$30), ('B. Expenditures'!$G160/'A. Revenue'!$E$30)))*'A. Revenue'!N$30, "")</f>
        <v/>
      </c>
      <c r="V160" s="8"/>
      <c r="W160" s="7"/>
      <c r="X160" s="7"/>
      <c r="Y160" s="7"/>
      <c r="Z160" s="7"/>
      <c r="AA160" s="7"/>
      <c r="AC160" s="40" t="s">
        <v>33</v>
      </c>
      <c r="AE160" s="14" t="str">
        <f>IF($AC160=Sheet1!$B$2,'B. Expenditures'!K160,IF('B. Expenditures'!$AC160=Sheet1!$B$4,'B. Expenditures'!W160,IF($AC160=Sheet1!$B$3,'B. Expenditures'!Q160,"")))</f>
        <v/>
      </c>
      <c r="AF160" s="14" t="str">
        <f>IF($AC160=Sheet1!$B$2,'B. Expenditures'!L160,IF('B. Expenditures'!$AC160=Sheet1!$B$4,'B. Expenditures'!X160,IF($AC160=Sheet1!$B$3,'B. Expenditures'!R160,"")))</f>
        <v/>
      </c>
      <c r="AG160" s="14" t="str">
        <f>IF($AC160=Sheet1!$B$2,'B. Expenditures'!M160,IF('B. Expenditures'!$AC160=Sheet1!$B$4,'B. Expenditures'!Y160,IF($AC160=Sheet1!$B$3,'B. Expenditures'!S160,"")))</f>
        <v/>
      </c>
      <c r="AH160" s="14" t="str">
        <f>IF($AC160=Sheet1!$B$2,'B. Expenditures'!N160,IF('B. Expenditures'!$AC160=Sheet1!$B$4,'B. Expenditures'!Z160,IF($AC160=Sheet1!$B$3,'B. Expenditures'!T160,"")))</f>
        <v/>
      </c>
      <c r="AI160" s="14" t="str">
        <f>IF($AC160=Sheet1!$B$2,'B. Expenditures'!O160,IF('B. Expenditures'!$AC160=Sheet1!$B$4,'B. Expenditures'!AA160,IF($AC160=Sheet1!$B$3,'B. Expenditures'!U160,"")))</f>
        <v/>
      </c>
    </row>
    <row r="161" spans="3:35" x14ac:dyDescent="0.35">
      <c r="C161" s="35"/>
      <c r="D161" s="35"/>
      <c r="E161" s="7"/>
      <c r="F161" s="7"/>
      <c r="G161" s="7"/>
      <c r="I161" s="24" t="str">
        <f t="shared" si="153"/>
        <v/>
      </c>
      <c r="K161" s="14" t="str">
        <f t="shared" si="162"/>
        <v/>
      </c>
      <c r="L161" s="14" t="str">
        <f t="shared" ref="L161:O161" si="167">IFERROR((1+$I161)*K161, "")</f>
        <v/>
      </c>
      <c r="M161" s="14" t="str">
        <f t="shared" si="167"/>
        <v/>
      </c>
      <c r="N161" s="14" t="str">
        <f t="shared" si="167"/>
        <v/>
      </c>
      <c r="O161" s="14" t="str">
        <f t="shared" si="167"/>
        <v/>
      </c>
      <c r="P161" s="8"/>
      <c r="Q161" s="14" t="str">
        <f>IFERROR((AVERAGE(($E161/'A. Revenue'!$C$30), ('B. Expenditures'!$F161/'A. Revenue'!$D$30), ('B. Expenditures'!$G161/'A. Revenue'!$E$30)))*'A. Revenue'!J$30, "")</f>
        <v/>
      </c>
      <c r="R161" s="14" t="str">
        <f>IFERROR((AVERAGE(($E161/'A. Revenue'!$C$30), ('B. Expenditures'!$F161/'A. Revenue'!$D$30), ('B. Expenditures'!$G161/'A. Revenue'!$E$30)))*'A. Revenue'!K$30, "")</f>
        <v/>
      </c>
      <c r="S161" s="14" t="str">
        <f>IFERROR((AVERAGE(($E161/'A. Revenue'!$C$30), ('B. Expenditures'!$F161/'A. Revenue'!$D$30), ('B. Expenditures'!$G161/'A. Revenue'!$E$30)))*'A. Revenue'!L$30, "")</f>
        <v/>
      </c>
      <c r="T161" s="14" t="str">
        <f>IFERROR((AVERAGE(($E161/'A. Revenue'!$C$30), ('B. Expenditures'!$F161/'A. Revenue'!$D$30), ('B. Expenditures'!$G161/'A. Revenue'!$E$30)))*'A. Revenue'!M$30, "")</f>
        <v/>
      </c>
      <c r="U161" s="14" t="str">
        <f>IFERROR((AVERAGE(($E161/'A. Revenue'!$C$30), ('B. Expenditures'!$F161/'A. Revenue'!$D$30), ('B. Expenditures'!$G161/'A. Revenue'!$E$30)))*'A. Revenue'!N$30, "")</f>
        <v/>
      </c>
      <c r="V161" s="8"/>
      <c r="W161" s="7"/>
      <c r="X161" s="7"/>
      <c r="Y161" s="7"/>
      <c r="Z161" s="7"/>
      <c r="AA161" s="7"/>
      <c r="AC161" s="40" t="s">
        <v>33</v>
      </c>
      <c r="AE161" s="14" t="str">
        <f>IF($AC161=Sheet1!$B$2,'B. Expenditures'!K161,IF('B. Expenditures'!$AC161=Sheet1!$B$4,'B. Expenditures'!W161,IF($AC161=Sheet1!$B$3,'B. Expenditures'!Q161,"")))</f>
        <v/>
      </c>
      <c r="AF161" s="14" t="str">
        <f>IF($AC161=Sheet1!$B$2,'B. Expenditures'!L161,IF('B. Expenditures'!$AC161=Sheet1!$B$4,'B. Expenditures'!X161,IF($AC161=Sheet1!$B$3,'B. Expenditures'!R161,"")))</f>
        <v/>
      </c>
      <c r="AG161" s="14" t="str">
        <f>IF($AC161=Sheet1!$B$2,'B. Expenditures'!M161,IF('B. Expenditures'!$AC161=Sheet1!$B$4,'B. Expenditures'!Y161,IF($AC161=Sheet1!$B$3,'B. Expenditures'!S161,"")))</f>
        <v/>
      </c>
      <c r="AH161" s="14" t="str">
        <f>IF($AC161=Sheet1!$B$2,'B. Expenditures'!N161,IF('B. Expenditures'!$AC161=Sheet1!$B$4,'B. Expenditures'!Z161,IF($AC161=Sheet1!$B$3,'B. Expenditures'!T161,"")))</f>
        <v/>
      </c>
      <c r="AI161" s="14" t="str">
        <f>IF($AC161=Sheet1!$B$2,'B. Expenditures'!O161,IF('B. Expenditures'!$AC161=Sheet1!$B$4,'B. Expenditures'!AA161,IF($AC161=Sheet1!$B$3,'B. Expenditures'!U161,"")))</f>
        <v/>
      </c>
    </row>
    <row r="162" spans="3:35" x14ac:dyDescent="0.35">
      <c r="C162" s="35"/>
      <c r="D162" s="35"/>
      <c r="E162" s="7"/>
      <c r="F162" s="7"/>
      <c r="G162" s="7"/>
      <c r="I162" s="24" t="str">
        <f t="shared" si="153"/>
        <v/>
      </c>
      <c r="K162" s="14" t="str">
        <f t="shared" si="162"/>
        <v/>
      </c>
      <c r="L162" s="14" t="str">
        <f t="shared" ref="L162:O162" si="168">IFERROR((1+$I162)*K162, "")</f>
        <v/>
      </c>
      <c r="M162" s="14" t="str">
        <f t="shared" si="168"/>
        <v/>
      </c>
      <c r="N162" s="14" t="str">
        <f t="shared" si="168"/>
        <v/>
      </c>
      <c r="O162" s="14" t="str">
        <f t="shared" si="168"/>
        <v/>
      </c>
      <c r="P162" s="8"/>
      <c r="Q162" s="14" t="str">
        <f>IFERROR((AVERAGE(($E162/'A. Revenue'!$C$30), ('B. Expenditures'!$F162/'A. Revenue'!$D$30), ('B. Expenditures'!$G162/'A. Revenue'!$E$30)))*'A. Revenue'!J$30, "")</f>
        <v/>
      </c>
      <c r="R162" s="14" t="str">
        <f>IFERROR((AVERAGE(($E162/'A. Revenue'!$C$30), ('B. Expenditures'!$F162/'A. Revenue'!$D$30), ('B. Expenditures'!$G162/'A. Revenue'!$E$30)))*'A. Revenue'!K$30, "")</f>
        <v/>
      </c>
      <c r="S162" s="14" t="str">
        <f>IFERROR((AVERAGE(($E162/'A. Revenue'!$C$30), ('B. Expenditures'!$F162/'A. Revenue'!$D$30), ('B. Expenditures'!$G162/'A. Revenue'!$E$30)))*'A. Revenue'!L$30, "")</f>
        <v/>
      </c>
      <c r="T162" s="14" t="str">
        <f>IFERROR((AVERAGE(($E162/'A. Revenue'!$C$30), ('B. Expenditures'!$F162/'A. Revenue'!$D$30), ('B. Expenditures'!$G162/'A. Revenue'!$E$30)))*'A. Revenue'!M$30, "")</f>
        <v/>
      </c>
      <c r="U162" s="14" t="str">
        <f>IFERROR((AVERAGE(($E162/'A. Revenue'!$C$30), ('B. Expenditures'!$F162/'A. Revenue'!$D$30), ('B. Expenditures'!$G162/'A. Revenue'!$E$30)))*'A. Revenue'!N$30, "")</f>
        <v/>
      </c>
      <c r="V162" s="8"/>
      <c r="W162" s="7"/>
      <c r="X162" s="7"/>
      <c r="Y162" s="7"/>
      <c r="Z162" s="7"/>
      <c r="AA162" s="7"/>
      <c r="AC162" s="40" t="s">
        <v>33</v>
      </c>
      <c r="AE162" s="14" t="str">
        <f>IF($AC162=Sheet1!$B$2,'B. Expenditures'!K162,IF('B. Expenditures'!$AC162=Sheet1!$B$4,'B. Expenditures'!W162,IF($AC162=Sheet1!$B$3,'B. Expenditures'!Q162,"")))</f>
        <v/>
      </c>
      <c r="AF162" s="14" t="str">
        <f>IF($AC162=Sheet1!$B$2,'B. Expenditures'!L162,IF('B. Expenditures'!$AC162=Sheet1!$B$4,'B. Expenditures'!X162,IF($AC162=Sheet1!$B$3,'B. Expenditures'!R162,"")))</f>
        <v/>
      </c>
      <c r="AG162" s="14" t="str">
        <f>IF($AC162=Sheet1!$B$2,'B. Expenditures'!M162,IF('B. Expenditures'!$AC162=Sheet1!$B$4,'B. Expenditures'!Y162,IF($AC162=Sheet1!$B$3,'B. Expenditures'!S162,"")))</f>
        <v/>
      </c>
      <c r="AH162" s="14" t="str">
        <f>IF($AC162=Sheet1!$B$2,'B. Expenditures'!N162,IF('B. Expenditures'!$AC162=Sheet1!$B$4,'B. Expenditures'!Z162,IF($AC162=Sheet1!$B$3,'B. Expenditures'!T162,"")))</f>
        <v/>
      </c>
      <c r="AI162" s="14" t="str">
        <f>IF($AC162=Sheet1!$B$2,'B. Expenditures'!O162,IF('B. Expenditures'!$AC162=Sheet1!$B$4,'B. Expenditures'!AA162,IF($AC162=Sheet1!$B$3,'B. Expenditures'!U162,"")))</f>
        <v/>
      </c>
    </row>
    <row r="163" spans="3:35" x14ac:dyDescent="0.35">
      <c r="C163" s="35"/>
      <c r="D163" s="35"/>
      <c r="E163" s="7"/>
      <c r="F163" s="7"/>
      <c r="G163" s="7"/>
      <c r="I163" s="24" t="str">
        <f t="shared" si="153"/>
        <v/>
      </c>
      <c r="K163" s="14" t="str">
        <f t="shared" si="162"/>
        <v/>
      </c>
      <c r="L163" s="14" t="str">
        <f t="shared" ref="L163:O163" si="169">IFERROR((1+$I163)*K163, "")</f>
        <v/>
      </c>
      <c r="M163" s="14" t="str">
        <f t="shared" si="169"/>
        <v/>
      </c>
      <c r="N163" s="14" t="str">
        <f t="shared" si="169"/>
        <v/>
      </c>
      <c r="O163" s="14" t="str">
        <f t="shared" si="169"/>
        <v/>
      </c>
      <c r="P163" s="8"/>
      <c r="Q163" s="14" t="str">
        <f>IFERROR((AVERAGE(($E163/'A. Revenue'!$C$30), ('B. Expenditures'!$F163/'A. Revenue'!$D$30), ('B. Expenditures'!$G163/'A. Revenue'!$E$30)))*'A. Revenue'!J$30, "")</f>
        <v/>
      </c>
      <c r="R163" s="14" t="str">
        <f>IFERROR((AVERAGE(($E163/'A. Revenue'!$C$30), ('B. Expenditures'!$F163/'A. Revenue'!$D$30), ('B. Expenditures'!$G163/'A. Revenue'!$E$30)))*'A. Revenue'!K$30, "")</f>
        <v/>
      </c>
      <c r="S163" s="14" t="str">
        <f>IFERROR((AVERAGE(($E163/'A. Revenue'!$C$30), ('B. Expenditures'!$F163/'A. Revenue'!$D$30), ('B. Expenditures'!$G163/'A. Revenue'!$E$30)))*'A. Revenue'!L$30, "")</f>
        <v/>
      </c>
      <c r="T163" s="14" t="str">
        <f>IFERROR((AVERAGE(($E163/'A. Revenue'!$C$30), ('B. Expenditures'!$F163/'A. Revenue'!$D$30), ('B. Expenditures'!$G163/'A. Revenue'!$E$30)))*'A. Revenue'!M$30, "")</f>
        <v/>
      </c>
      <c r="U163" s="14" t="str">
        <f>IFERROR((AVERAGE(($E163/'A. Revenue'!$C$30), ('B. Expenditures'!$F163/'A. Revenue'!$D$30), ('B. Expenditures'!$G163/'A. Revenue'!$E$30)))*'A. Revenue'!N$30, "")</f>
        <v/>
      </c>
      <c r="V163" s="8"/>
      <c r="W163" s="7"/>
      <c r="X163" s="7"/>
      <c r="Y163" s="7"/>
      <c r="Z163" s="7"/>
      <c r="AA163" s="7"/>
      <c r="AC163" s="40" t="s">
        <v>33</v>
      </c>
      <c r="AE163" s="14" t="str">
        <f>IF($AC163=Sheet1!$B$2,'B. Expenditures'!K163,IF('B. Expenditures'!$AC163=Sheet1!$B$4,'B. Expenditures'!W163,IF($AC163=Sheet1!$B$3,'B. Expenditures'!Q163,"")))</f>
        <v/>
      </c>
      <c r="AF163" s="14" t="str">
        <f>IF($AC163=Sheet1!$B$2,'B. Expenditures'!L163,IF('B. Expenditures'!$AC163=Sheet1!$B$4,'B. Expenditures'!X163,IF($AC163=Sheet1!$B$3,'B. Expenditures'!R163,"")))</f>
        <v/>
      </c>
      <c r="AG163" s="14" t="str">
        <f>IF($AC163=Sheet1!$B$2,'B. Expenditures'!M163,IF('B. Expenditures'!$AC163=Sheet1!$B$4,'B. Expenditures'!Y163,IF($AC163=Sheet1!$B$3,'B. Expenditures'!S163,"")))</f>
        <v/>
      </c>
      <c r="AH163" s="14" t="str">
        <f>IF($AC163=Sheet1!$B$2,'B. Expenditures'!N163,IF('B. Expenditures'!$AC163=Sheet1!$B$4,'B. Expenditures'!Z163,IF($AC163=Sheet1!$B$3,'B. Expenditures'!T163,"")))</f>
        <v/>
      </c>
      <c r="AI163" s="14" t="str">
        <f>IF($AC163=Sheet1!$B$2,'B. Expenditures'!O163,IF('B. Expenditures'!$AC163=Sheet1!$B$4,'B. Expenditures'!AA163,IF($AC163=Sheet1!$B$3,'B. Expenditures'!U163,"")))</f>
        <v/>
      </c>
    </row>
    <row r="164" spans="3:35" x14ac:dyDescent="0.35">
      <c r="C164" s="35"/>
      <c r="D164" s="35"/>
      <c r="E164" s="7"/>
      <c r="F164" s="7"/>
      <c r="G164" s="7"/>
      <c r="I164" s="24" t="str">
        <f t="shared" si="153"/>
        <v/>
      </c>
      <c r="K164" s="14" t="str">
        <f t="shared" si="162"/>
        <v/>
      </c>
      <c r="L164" s="14" t="str">
        <f t="shared" ref="L164:O164" si="170">IFERROR((1+$I164)*K164, "")</f>
        <v/>
      </c>
      <c r="M164" s="14" t="str">
        <f t="shared" si="170"/>
        <v/>
      </c>
      <c r="N164" s="14" t="str">
        <f t="shared" si="170"/>
        <v/>
      </c>
      <c r="O164" s="14" t="str">
        <f t="shared" si="170"/>
        <v/>
      </c>
      <c r="P164" s="8"/>
      <c r="Q164" s="14" t="str">
        <f>IFERROR((AVERAGE(($E164/'A. Revenue'!$C$30), ('B. Expenditures'!$F164/'A. Revenue'!$D$30), ('B. Expenditures'!$G164/'A. Revenue'!$E$30)))*'A. Revenue'!J$30, "")</f>
        <v/>
      </c>
      <c r="R164" s="14" t="str">
        <f>IFERROR((AVERAGE(($E164/'A. Revenue'!$C$30), ('B. Expenditures'!$F164/'A. Revenue'!$D$30), ('B. Expenditures'!$G164/'A. Revenue'!$E$30)))*'A. Revenue'!K$30, "")</f>
        <v/>
      </c>
      <c r="S164" s="14" t="str">
        <f>IFERROR((AVERAGE(($E164/'A. Revenue'!$C$30), ('B. Expenditures'!$F164/'A. Revenue'!$D$30), ('B. Expenditures'!$G164/'A. Revenue'!$E$30)))*'A. Revenue'!L$30, "")</f>
        <v/>
      </c>
      <c r="T164" s="14" t="str">
        <f>IFERROR((AVERAGE(($E164/'A. Revenue'!$C$30), ('B. Expenditures'!$F164/'A. Revenue'!$D$30), ('B. Expenditures'!$G164/'A. Revenue'!$E$30)))*'A. Revenue'!M$30, "")</f>
        <v/>
      </c>
      <c r="U164" s="14" t="str">
        <f>IFERROR((AVERAGE(($E164/'A. Revenue'!$C$30), ('B. Expenditures'!$F164/'A. Revenue'!$D$30), ('B. Expenditures'!$G164/'A. Revenue'!$E$30)))*'A. Revenue'!N$30, "")</f>
        <v/>
      </c>
      <c r="V164" s="8"/>
      <c r="W164" s="7"/>
      <c r="X164" s="7"/>
      <c r="Y164" s="7"/>
      <c r="Z164" s="7"/>
      <c r="AA164" s="7"/>
      <c r="AC164" s="40" t="s">
        <v>33</v>
      </c>
      <c r="AE164" s="14" t="str">
        <f>IF($AC164=Sheet1!$B$2,'B. Expenditures'!K164,IF('B. Expenditures'!$AC164=Sheet1!$B$4,'B. Expenditures'!W164,IF($AC164=Sheet1!$B$3,'B. Expenditures'!Q164,"")))</f>
        <v/>
      </c>
      <c r="AF164" s="14" t="str">
        <f>IF($AC164=Sheet1!$B$2,'B. Expenditures'!L164,IF('B. Expenditures'!$AC164=Sheet1!$B$4,'B. Expenditures'!X164,IF($AC164=Sheet1!$B$3,'B. Expenditures'!R164,"")))</f>
        <v/>
      </c>
      <c r="AG164" s="14" t="str">
        <f>IF($AC164=Sheet1!$B$2,'B. Expenditures'!M164,IF('B. Expenditures'!$AC164=Sheet1!$B$4,'B. Expenditures'!Y164,IF($AC164=Sheet1!$B$3,'B. Expenditures'!S164,"")))</f>
        <v/>
      </c>
      <c r="AH164" s="14" t="str">
        <f>IF($AC164=Sheet1!$B$2,'B. Expenditures'!N164,IF('B. Expenditures'!$AC164=Sheet1!$B$4,'B. Expenditures'!Z164,IF($AC164=Sheet1!$B$3,'B. Expenditures'!T164,"")))</f>
        <v/>
      </c>
      <c r="AI164" s="14" t="str">
        <f>IF($AC164=Sheet1!$B$2,'B. Expenditures'!O164,IF('B. Expenditures'!$AC164=Sheet1!$B$4,'B. Expenditures'!AA164,IF($AC164=Sheet1!$B$3,'B. Expenditures'!U164,"")))</f>
        <v/>
      </c>
    </row>
    <row r="165" spans="3:35" x14ac:dyDescent="0.35">
      <c r="C165" s="35"/>
      <c r="D165" s="35"/>
      <c r="E165" s="7"/>
      <c r="F165" s="7"/>
      <c r="G165" s="7"/>
      <c r="I165" s="24" t="str">
        <f t="shared" si="153"/>
        <v/>
      </c>
      <c r="K165" s="14" t="str">
        <f t="shared" si="162"/>
        <v/>
      </c>
      <c r="L165" s="14" t="str">
        <f t="shared" ref="L165:O165" si="171">IFERROR((1+$I165)*K165, "")</f>
        <v/>
      </c>
      <c r="M165" s="14" t="str">
        <f t="shared" si="171"/>
        <v/>
      </c>
      <c r="N165" s="14" t="str">
        <f t="shared" si="171"/>
        <v/>
      </c>
      <c r="O165" s="14" t="str">
        <f t="shared" si="171"/>
        <v/>
      </c>
      <c r="P165" s="8"/>
      <c r="Q165" s="14" t="str">
        <f>IFERROR((AVERAGE(($E165/'A. Revenue'!$C$30), ('B. Expenditures'!$F165/'A. Revenue'!$D$30), ('B. Expenditures'!$G165/'A. Revenue'!$E$30)))*'A. Revenue'!J$30, "")</f>
        <v/>
      </c>
      <c r="R165" s="14" t="str">
        <f>IFERROR((AVERAGE(($E165/'A. Revenue'!$C$30), ('B. Expenditures'!$F165/'A. Revenue'!$D$30), ('B. Expenditures'!$G165/'A. Revenue'!$E$30)))*'A. Revenue'!K$30, "")</f>
        <v/>
      </c>
      <c r="S165" s="14" t="str">
        <f>IFERROR((AVERAGE(($E165/'A. Revenue'!$C$30), ('B. Expenditures'!$F165/'A. Revenue'!$D$30), ('B. Expenditures'!$G165/'A. Revenue'!$E$30)))*'A. Revenue'!L$30, "")</f>
        <v/>
      </c>
      <c r="T165" s="14" t="str">
        <f>IFERROR((AVERAGE(($E165/'A. Revenue'!$C$30), ('B. Expenditures'!$F165/'A. Revenue'!$D$30), ('B. Expenditures'!$G165/'A. Revenue'!$E$30)))*'A. Revenue'!M$30, "")</f>
        <v/>
      </c>
      <c r="U165" s="14" t="str">
        <f>IFERROR((AVERAGE(($E165/'A. Revenue'!$C$30), ('B. Expenditures'!$F165/'A. Revenue'!$D$30), ('B. Expenditures'!$G165/'A. Revenue'!$E$30)))*'A. Revenue'!N$30, "")</f>
        <v/>
      </c>
      <c r="V165" s="8"/>
      <c r="W165" s="7"/>
      <c r="X165" s="7"/>
      <c r="Y165" s="7"/>
      <c r="Z165" s="7"/>
      <c r="AA165" s="7"/>
      <c r="AC165" s="40" t="s">
        <v>33</v>
      </c>
      <c r="AE165" s="14" t="str">
        <f>IF($AC165=Sheet1!$B$2,'B. Expenditures'!K165,IF('B. Expenditures'!$AC165=Sheet1!$B$4,'B. Expenditures'!W165,IF($AC165=Sheet1!$B$3,'B. Expenditures'!Q165,"")))</f>
        <v/>
      </c>
      <c r="AF165" s="14" t="str">
        <f>IF($AC165=Sheet1!$B$2,'B. Expenditures'!L165,IF('B. Expenditures'!$AC165=Sheet1!$B$4,'B. Expenditures'!X165,IF($AC165=Sheet1!$B$3,'B. Expenditures'!R165,"")))</f>
        <v/>
      </c>
      <c r="AG165" s="14" t="str">
        <f>IF($AC165=Sheet1!$B$2,'B. Expenditures'!M165,IF('B. Expenditures'!$AC165=Sheet1!$B$4,'B. Expenditures'!Y165,IF($AC165=Sheet1!$B$3,'B. Expenditures'!S165,"")))</f>
        <v/>
      </c>
      <c r="AH165" s="14" t="str">
        <f>IF($AC165=Sheet1!$B$2,'B. Expenditures'!N165,IF('B. Expenditures'!$AC165=Sheet1!$B$4,'B. Expenditures'!Z165,IF($AC165=Sheet1!$B$3,'B. Expenditures'!T165,"")))</f>
        <v/>
      </c>
      <c r="AI165" s="14" t="str">
        <f>IF($AC165=Sheet1!$B$2,'B. Expenditures'!O165,IF('B. Expenditures'!$AC165=Sheet1!$B$4,'B. Expenditures'!AA165,IF($AC165=Sheet1!$B$3,'B. Expenditures'!U165,"")))</f>
        <v/>
      </c>
    </row>
    <row r="166" spans="3:35" x14ac:dyDescent="0.35">
      <c r="C166" s="35"/>
      <c r="D166" s="35"/>
      <c r="E166" s="7"/>
      <c r="F166" s="7"/>
      <c r="G166" s="7"/>
      <c r="I166" s="24" t="str">
        <f t="shared" si="153"/>
        <v/>
      </c>
      <c r="K166" s="14" t="str">
        <f t="shared" si="162"/>
        <v/>
      </c>
      <c r="L166" s="14" t="str">
        <f t="shared" ref="L166:O166" si="172">IFERROR((1+$I166)*K166, "")</f>
        <v/>
      </c>
      <c r="M166" s="14" t="str">
        <f t="shared" si="172"/>
        <v/>
      </c>
      <c r="N166" s="14" t="str">
        <f t="shared" si="172"/>
        <v/>
      </c>
      <c r="O166" s="14" t="str">
        <f t="shared" si="172"/>
        <v/>
      </c>
      <c r="P166" s="8"/>
      <c r="Q166" s="14" t="str">
        <f>IFERROR((AVERAGE(($E166/'A. Revenue'!$C$30), ('B. Expenditures'!$F166/'A. Revenue'!$D$30), ('B. Expenditures'!$G166/'A. Revenue'!$E$30)))*'A. Revenue'!J$30, "")</f>
        <v/>
      </c>
      <c r="R166" s="14" t="str">
        <f>IFERROR((AVERAGE(($E166/'A. Revenue'!$C$30), ('B. Expenditures'!$F166/'A. Revenue'!$D$30), ('B. Expenditures'!$G166/'A. Revenue'!$E$30)))*'A. Revenue'!K$30, "")</f>
        <v/>
      </c>
      <c r="S166" s="14" t="str">
        <f>IFERROR((AVERAGE(($E166/'A. Revenue'!$C$30), ('B. Expenditures'!$F166/'A. Revenue'!$D$30), ('B. Expenditures'!$G166/'A. Revenue'!$E$30)))*'A. Revenue'!L$30, "")</f>
        <v/>
      </c>
      <c r="T166" s="14" t="str">
        <f>IFERROR((AVERAGE(($E166/'A. Revenue'!$C$30), ('B. Expenditures'!$F166/'A. Revenue'!$D$30), ('B. Expenditures'!$G166/'A. Revenue'!$E$30)))*'A. Revenue'!M$30, "")</f>
        <v/>
      </c>
      <c r="U166" s="14" t="str">
        <f>IFERROR((AVERAGE(($E166/'A. Revenue'!$C$30), ('B. Expenditures'!$F166/'A. Revenue'!$D$30), ('B. Expenditures'!$G166/'A. Revenue'!$E$30)))*'A. Revenue'!N$30, "")</f>
        <v/>
      </c>
      <c r="V166" s="8"/>
      <c r="W166" s="7"/>
      <c r="X166" s="7"/>
      <c r="Y166" s="7"/>
      <c r="Z166" s="7"/>
      <c r="AA166" s="7"/>
      <c r="AC166" s="40" t="s">
        <v>33</v>
      </c>
      <c r="AE166" s="14" t="str">
        <f>IF($AC166=Sheet1!$B$2,'B. Expenditures'!K166,IF('B. Expenditures'!$AC166=Sheet1!$B$4,'B. Expenditures'!W166,IF($AC166=Sheet1!$B$3,'B. Expenditures'!Q166,"")))</f>
        <v/>
      </c>
      <c r="AF166" s="14" t="str">
        <f>IF($AC166=Sheet1!$B$2,'B. Expenditures'!L166,IF('B. Expenditures'!$AC166=Sheet1!$B$4,'B. Expenditures'!X166,IF($AC166=Sheet1!$B$3,'B. Expenditures'!R166,"")))</f>
        <v/>
      </c>
      <c r="AG166" s="14" t="str">
        <f>IF($AC166=Sheet1!$B$2,'B. Expenditures'!M166,IF('B. Expenditures'!$AC166=Sheet1!$B$4,'B. Expenditures'!Y166,IF($AC166=Sheet1!$B$3,'B. Expenditures'!S166,"")))</f>
        <v/>
      </c>
      <c r="AH166" s="14" t="str">
        <f>IF($AC166=Sheet1!$B$2,'B. Expenditures'!N166,IF('B. Expenditures'!$AC166=Sheet1!$B$4,'B. Expenditures'!Z166,IF($AC166=Sheet1!$B$3,'B. Expenditures'!T166,"")))</f>
        <v/>
      </c>
      <c r="AI166" s="14" t="str">
        <f>IF($AC166=Sheet1!$B$2,'B. Expenditures'!O166,IF('B. Expenditures'!$AC166=Sheet1!$B$4,'B. Expenditures'!AA166,IF($AC166=Sheet1!$B$3,'B. Expenditures'!U166,"")))</f>
        <v/>
      </c>
    </row>
    <row r="167" spans="3:35" x14ac:dyDescent="0.35">
      <c r="C167" s="35"/>
      <c r="D167" s="35"/>
      <c r="E167" s="7"/>
      <c r="F167" s="7"/>
      <c r="G167" s="7"/>
      <c r="I167" s="24" t="str">
        <f t="shared" si="153"/>
        <v/>
      </c>
      <c r="K167" s="14" t="str">
        <f t="shared" si="162"/>
        <v/>
      </c>
      <c r="L167" s="14" t="str">
        <f t="shared" ref="L167:O167" si="173">IFERROR((1+$I167)*K167, "")</f>
        <v/>
      </c>
      <c r="M167" s="14" t="str">
        <f t="shared" si="173"/>
        <v/>
      </c>
      <c r="N167" s="14" t="str">
        <f t="shared" si="173"/>
        <v/>
      </c>
      <c r="O167" s="14" t="str">
        <f t="shared" si="173"/>
        <v/>
      </c>
      <c r="P167" s="8"/>
      <c r="Q167" s="14" t="str">
        <f>IFERROR((AVERAGE(($E167/'A. Revenue'!$C$30), ('B. Expenditures'!$F167/'A. Revenue'!$D$30), ('B. Expenditures'!$G167/'A. Revenue'!$E$30)))*'A. Revenue'!J$30, "")</f>
        <v/>
      </c>
      <c r="R167" s="14" t="str">
        <f>IFERROR((AVERAGE(($E167/'A. Revenue'!$C$30), ('B. Expenditures'!$F167/'A. Revenue'!$D$30), ('B. Expenditures'!$G167/'A. Revenue'!$E$30)))*'A. Revenue'!K$30, "")</f>
        <v/>
      </c>
      <c r="S167" s="14" t="str">
        <f>IFERROR((AVERAGE(($E167/'A. Revenue'!$C$30), ('B. Expenditures'!$F167/'A. Revenue'!$D$30), ('B. Expenditures'!$G167/'A. Revenue'!$E$30)))*'A. Revenue'!L$30, "")</f>
        <v/>
      </c>
      <c r="T167" s="14" t="str">
        <f>IFERROR((AVERAGE(($E167/'A. Revenue'!$C$30), ('B. Expenditures'!$F167/'A. Revenue'!$D$30), ('B. Expenditures'!$G167/'A. Revenue'!$E$30)))*'A. Revenue'!M$30, "")</f>
        <v/>
      </c>
      <c r="U167" s="14" t="str">
        <f>IFERROR((AVERAGE(($E167/'A. Revenue'!$C$30), ('B. Expenditures'!$F167/'A. Revenue'!$D$30), ('B. Expenditures'!$G167/'A. Revenue'!$E$30)))*'A. Revenue'!N$30, "")</f>
        <v/>
      </c>
      <c r="V167" s="8"/>
      <c r="W167" s="7"/>
      <c r="X167" s="7"/>
      <c r="Y167" s="7"/>
      <c r="Z167" s="7"/>
      <c r="AA167" s="7"/>
      <c r="AC167" s="40" t="s">
        <v>33</v>
      </c>
      <c r="AE167" s="14" t="str">
        <f>IF($AC167=Sheet1!$B$2,'B. Expenditures'!K167,IF('B. Expenditures'!$AC167=Sheet1!$B$4,'B. Expenditures'!W167,IF($AC167=Sheet1!$B$3,'B. Expenditures'!Q167,"")))</f>
        <v/>
      </c>
      <c r="AF167" s="14" t="str">
        <f>IF($AC167=Sheet1!$B$2,'B. Expenditures'!L167,IF('B. Expenditures'!$AC167=Sheet1!$B$4,'B. Expenditures'!X167,IF($AC167=Sheet1!$B$3,'B. Expenditures'!R167,"")))</f>
        <v/>
      </c>
      <c r="AG167" s="14" t="str">
        <f>IF($AC167=Sheet1!$B$2,'B. Expenditures'!M167,IF('B. Expenditures'!$AC167=Sheet1!$B$4,'B. Expenditures'!Y167,IF($AC167=Sheet1!$B$3,'B. Expenditures'!S167,"")))</f>
        <v/>
      </c>
      <c r="AH167" s="14" t="str">
        <f>IF($AC167=Sheet1!$B$2,'B. Expenditures'!N167,IF('B. Expenditures'!$AC167=Sheet1!$B$4,'B. Expenditures'!Z167,IF($AC167=Sheet1!$B$3,'B. Expenditures'!T167,"")))</f>
        <v/>
      </c>
      <c r="AI167" s="14" t="str">
        <f>IF($AC167=Sheet1!$B$2,'B. Expenditures'!O167,IF('B. Expenditures'!$AC167=Sheet1!$B$4,'B. Expenditures'!AA167,IF($AC167=Sheet1!$B$3,'B. Expenditures'!U167,"")))</f>
        <v/>
      </c>
    </row>
    <row r="168" spans="3:35" x14ac:dyDescent="0.35">
      <c r="C168" s="35"/>
      <c r="D168" s="35"/>
      <c r="E168" s="7"/>
      <c r="F168" s="7"/>
      <c r="G168" s="7"/>
      <c r="I168" s="24" t="str">
        <f t="shared" si="153"/>
        <v/>
      </c>
      <c r="K168" s="14" t="str">
        <f t="shared" si="162"/>
        <v/>
      </c>
      <c r="L168" s="14" t="str">
        <f t="shared" ref="L168:O168" si="174">IFERROR((1+$I168)*K168, "")</f>
        <v/>
      </c>
      <c r="M168" s="14" t="str">
        <f t="shared" si="174"/>
        <v/>
      </c>
      <c r="N168" s="14" t="str">
        <f t="shared" si="174"/>
        <v/>
      </c>
      <c r="O168" s="14" t="str">
        <f t="shared" si="174"/>
        <v/>
      </c>
      <c r="P168" s="8"/>
      <c r="Q168" s="14" t="str">
        <f>IFERROR((AVERAGE(($E168/'A. Revenue'!$C$30), ('B. Expenditures'!$F168/'A. Revenue'!$D$30), ('B. Expenditures'!$G168/'A. Revenue'!$E$30)))*'A. Revenue'!J$30, "")</f>
        <v/>
      </c>
      <c r="R168" s="14" t="str">
        <f>IFERROR((AVERAGE(($E168/'A. Revenue'!$C$30), ('B. Expenditures'!$F168/'A. Revenue'!$D$30), ('B. Expenditures'!$G168/'A. Revenue'!$E$30)))*'A. Revenue'!K$30, "")</f>
        <v/>
      </c>
      <c r="S168" s="14" t="str">
        <f>IFERROR((AVERAGE(($E168/'A. Revenue'!$C$30), ('B. Expenditures'!$F168/'A. Revenue'!$D$30), ('B. Expenditures'!$G168/'A. Revenue'!$E$30)))*'A. Revenue'!L$30, "")</f>
        <v/>
      </c>
      <c r="T168" s="14" t="str">
        <f>IFERROR((AVERAGE(($E168/'A. Revenue'!$C$30), ('B. Expenditures'!$F168/'A. Revenue'!$D$30), ('B. Expenditures'!$G168/'A. Revenue'!$E$30)))*'A. Revenue'!M$30, "")</f>
        <v/>
      </c>
      <c r="U168" s="14" t="str">
        <f>IFERROR((AVERAGE(($E168/'A. Revenue'!$C$30), ('B. Expenditures'!$F168/'A. Revenue'!$D$30), ('B. Expenditures'!$G168/'A. Revenue'!$E$30)))*'A. Revenue'!N$30, "")</f>
        <v/>
      </c>
      <c r="V168" s="8"/>
      <c r="W168" s="7"/>
      <c r="X168" s="7"/>
      <c r="Y168" s="7"/>
      <c r="Z168" s="7"/>
      <c r="AA168" s="7"/>
      <c r="AC168" s="40" t="s">
        <v>33</v>
      </c>
      <c r="AE168" s="14" t="str">
        <f>IF($AC168=Sheet1!$B$2,'B. Expenditures'!K168,IF('B. Expenditures'!$AC168=Sheet1!$B$4,'B. Expenditures'!W168,IF($AC168=Sheet1!$B$3,'B. Expenditures'!Q168,"")))</f>
        <v/>
      </c>
      <c r="AF168" s="14" t="str">
        <f>IF($AC168=Sheet1!$B$2,'B. Expenditures'!L168,IF('B. Expenditures'!$AC168=Sheet1!$B$4,'B. Expenditures'!X168,IF($AC168=Sheet1!$B$3,'B. Expenditures'!R168,"")))</f>
        <v/>
      </c>
      <c r="AG168" s="14" t="str">
        <f>IF($AC168=Sheet1!$B$2,'B. Expenditures'!M168,IF('B. Expenditures'!$AC168=Sheet1!$B$4,'B. Expenditures'!Y168,IF($AC168=Sheet1!$B$3,'B. Expenditures'!S168,"")))</f>
        <v/>
      </c>
      <c r="AH168" s="14" t="str">
        <f>IF($AC168=Sheet1!$B$2,'B. Expenditures'!N168,IF('B. Expenditures'!$AC168=Sheet1!$B$4,'B. Expenditures'!Z168,IF($AC168=Sheet1!$B$3,'B. Expenditures'!T168,"")))</f>
        <v/>
      </c>
      <c r="AI168" s="14" t="str">
        <f>IF($AC168=Sheet1!$B$2,'B. Expenditures'!O168,IF('B. Expenditures'!$AC168=Sheet1!$B$4,'B. Expenditures'!AA168,IF($AC168=Sheet1!$B$3,'B. Expenditures'!U168,"")))</f>
        <v/>
      </c>
    </row>
    <row r="169" spans="3:35" x14ac:dyDescent="0.35">
      <c r="C169" s="35"/>
      <c r="D169" s="35"/>
      <c r="E169" s="7"/>
      <c r="F169" s="7"/>
      <c r="G169" s="7"/>
      <c r="I169" s="24" t="str">
        <f t="shared" si="153"/>
        <v/>
      </c>
      <c r="K169" s="14" t="str">
        <f t="shared" si="162"/>
        <v/>
      </c>
      <c r="L169" s="14" t="str">
        <f t="shared" ref="L169:O169" si="175">IFERROR((1+$I169)*K169, "")</f>
        <v/>
      </c>
      <c r="M169" s="14" t="str">
        <f t="shared" si="175"/>
        <v/>
      </c>
      <c r="N169" s="14" t="str">
        <f t="shared" si="175"/>
        <v/>
      </c>
      <c r="O169" s="14" t="str">
        <f t="shared" si="175"/>
        <v/>
      </c>
      <c r="P169" s="8"/>
      <c r="Q169" s="14" t="str">
        <f>IFERROR((AVERAGE(($E169/'A. Revenue'!$C$30), ('B. Expenditures'!$F169/'A. Revenue'!$D$30), ('B. Expenditures'!$G169/'A. Revenue'!$E$30)))*'A. Revenue'!J$30, "")</f>
        <v/>
      </c>
      <c r="R169" s="14" t="str">
        <f>IFERROR((AVERAGE(($E169/'A. Revenue'!$C$30), ('B. Expenditures'!$F169/'A. Revenue'!$D$30), ('B. Expenditures'!$G169/'A. Revenue'!$E$30)))*'A. Revenue'!K$30, "")</f>
        <v/>
      </c>
      <c r="S169" s="14" t="str">
        <f>IFERROR((AVERAGE(($E169/'A. Revenue'!$C$30), ('B. Expenditures'!$F169/'A. Revenue'!$D$30), ('B. Expenditures'!$G169/'A. Revenue'!$E$30)))*'A. Revenue'!L$30, "")</f>
        <v/>
      </c>
      <c r="T169" s="14" t="str">
        <f>IFERROR((AVERAGE(($E169/'A. Revenue'!$C$30), ('B. Expenditures'!$F169/'A. Revenue'!$D$30), ('B. Expenditures'!$G169/'A. Revenue'!$E$30)))*'A. Revenue'!M$30, "")</f>
        <v/>
      </c>
      <c r="U169" s="14" t="str">
        <f>IFERROR((AVERAGE(($E169/'A. Revenue'!$C$30), ('B. Expenditures'!$F169/'A. Revenue'!$D$30), ('B. Expenditures'!$G169/'A. Revenue'!$E$30)))*'A. Revenue'!N$30, "")</f>
        <v/>
      </c>
      <c r="V169" s="8"/>
      <c r="W169" s="7"/>
      <c r="X169" s="7"/>
      <c r="Y169" s="7"/>
      <c r="Z169" s="7"/>
      <c r="AA169" s="7"/>
      <c r="AC169" s="40" t="s">
        <v>33</v>
      </c>
      <c r="AE169" s="14" t="str">
        <f>IF($AC169=Sheet1!$B$2,'B. Expenditures'!K169,IF('B. Expenditures'!$AC169=Sheet1!$B$4,'B. Expenditures'!W169,IF($AC169=Sheet1!$B$3,'B. Expenditures'!Q169,"")))</f>
        <v/>
      </c>
      <c r="AF169" s="14" t="str">
        <f>IF($AC169=Sheet1!$B$2,'B. Expenditures'!L169,IF('B. Expenditures'!$AC169=Sheet1!$B$4,'B. Expenditures'!X169,IF($AC169=Sheet1!$B$3,'B. Expenditures'!R169,"")))</f>
        <v/>
      </c>
      <c r="AG169" s="14" t="str">
        <f>IF($AC169=Sheet1!$B$2,'B. Expenditures'!M169,IF('B. Expenditures'!$AC169=Sheet1!$B$4,'B. Expenditures'!Y169,IF($AC169=Sheet1!$B$3,'B. Expenditures'!S169,"")))</f>
        <v/>
      </c>
      <c r="AH169" s="14" t="str">
        <f>IF($AC169=Sheet1!$B$2,'B. Expenditures'!N169,IF('B. Expenditures'!$AC169=Sheet1!$B$4,'B. Expenditures'!Z169,IF($AC169=Sheet1!$B$3,'B. Expenditures'!T169,"")))</f>
        <v/>
      </c>
      <c r="AI169" s="14" t="str">
        <f>IF($AC169=Sheet1!$B$2,'B. Expenditures'!O169,IF('B. Expenditures'!$AC169=Sheet1!$B$4,'B. Expenditures'!AA169,IF($AC169=Sheet1!$B$3,'B. Expenditures'!U169,"")))</f>
        <v/>
      </c>
    </row>
    <row r="170" spans="3:35" x14ac:dyDescent="0.35">
      <c r="C170" s="35"/>
      <c r="D170" s="35"/>
      <c r="E170" s="7"/>
      <c r="F170" s="7"/>
      <c r="G170" s="7"/>
      <c r="I170" s="24" t="str">
        <f t="shared" si="153"/>
        <v/>
      </c>
      <c r="K170" s="14" t="str">
        <f t="shared" si="162"/>
        <v/>
      </c>
      <c r="L170" s="14" t="str">
        <f t="shared" ref="L170:O170" si="176">IFERROR((1+$I170)*K170, "")</f>
        <v/>
      </c>
      <c r="M170" s="14" t="str">
        <f t="shared" si="176"/>
        <v/>
      </c>
      <c r="N170" s="14" t="str">
        <f t="shared" si="176"/>
        <v/>
      </c>
      <c r="O170" s="14" t="str">
        <f t="shared" si="176"/>
        <v/>
      </c>
      <c r="P170" s="8"/>
      <c r="Q170" s="14" t="str">
        <f>IFERROR((AVERAGE(($E170/'A. Revenue'!$C$30), ('B. Expenditures'!$F170/'A. Revenue'!$D$30), ('B. Expenditures'!$G170/'A. Revenue'!$E$30)))*'A. Revenue'!J$30, "")</f>
        <v/>
      </c>
      <c r="R170" s="14" t="str">
        <f>IFERROR((AVERAGE(($E170/'A. Revenue'!$C$30), ('B. Expenditures'!$F170/'A. Revenue'!$D$30), ('B. Expenditures'!$G170/'A. Revenue'!$E$30)))*'A. Revenue'!K$30, "")</f>
        <v/>
      </c>
      <c r="S170" s="14" t="str">
        <f>IFERROR((AVERAGE(($E170/'A. Revenue'!$C$30), ('B. Expenditures'!$F170/'A. Revenue'!$D$30), ('B. Expenditures'!$G170/'A. Revenue'!$E$30)))*'A. Revenue'!L$30, "")</f>
        <v/>
      </c>
      <c r="T170" s="14" t="str">
        <f>IFERROR((AVERAGE(($E170/'A. Revenue'!$C$30), ('B. Expenditures'!$F170/'A. Revenue'!$D$30), ('B. Expenditures'!$G170/'A. Revenue'!$E$30)))*'A. Revenue'!M$30, "")</f>
        <v/>
      </c>
      <c r="U170" s="14" t="str">
        <f>IFERROR((AVERAGE(($E170/'A. Revenue'!$C$30), ('B. Expenditures'!$F170/'A. Revenue'!$D$30), ('B. Expenditures'!$G170/'A. Revenue'!$E$30)))*'A. Revenue'!N$30, "")</f>
        <v/>
      </c>
      <c r="V170" s="8"/>
      <c r="W170" s="7"/>
      <c r="X170" s="7"/>
      <c r="Y170" s="7"/>
      <c r="Z170" s="7"/>
      <c r="AA170" s="7"/>
      <c r="AC170" s="40" t="s">
        <v>33</v>
      </c>
      <c r="AE170" s="14" t="str">
        <f>IF($AC170=Sheet1!$B$2,'B. Expenditures'!K170,IF('B. Expenditures'!$AC170=Sheet1!$B$4,'B. Expenditures'!W170,IF($AC170=Sheet1!$B$3,'B. Expenditures'!Q170,"")))</f>
        <v/>
      </c>
      <c r="AF170" s="14" t="str">
        <f>IF($AC170=Sheet1!$B$2,'B. Expenditures'!L170,IF('B. Expenditures'!$AC170=Sheet1!$B$4,'B. Expenditures'!X170,IF($AC170=Sheet1!$B$3,'B. Expenditures'!R170,"")))</f>
        <v/>
      </c>
      <c r="AG170" s="14" t="str">
        <f>IF($AC170=Sheet1!$B$2,'B. Expenditures'!M170,IF('B. Expenditures'!$AC170=Sheet1!$B$4,'B. Expenditures'!Y170,IF($AC170=Sheet1!$B$3,'B. Expenditures'!S170,"")))</f>
        <v/>
      </c>
      <c r="AH170" s="14" t="str">
        <f>IF($AC170=Sheet1!$B$2,'B. Expenditures'!N170,IF('B. Expenditures'!$AC170=Sheet1!$B$4,'B. Expenditures'!Z170,IF($AC170=Sheet1!$B$3,'B. Expenditures'!T170,"")))</f>
        <v/>
      </c>
      <c r="AI170" s="14" t="str">
        <f>IF($AC170=Sheet1!$B$2,'B. Expenditures'!O170,IF('B. Expenditures'!$AC170=Sheet1!$B$4,'B. Expenditures'!AA170,IF($AC170=Sheet1!$B$3,'B. Expenditures'!U170,"")))</f>
        <v/>
      </c>
    </row>
    <row r="171" spans="3:35" x14ac:dyDescent="0.35">
      <c r="C171" s="35"/>
      <c r="D171" s="35"/>
      <c r="E171" s="7"/>
      <c r="F171" s="7"/>
      <c r="G171" s="7"/>
      <c r="I171" s="24" t="str">
        <f t="shared" si="153"/>
        <v/>
      </c>
      <c r="K171" s="14" t="str">
        <f t="shared" si="162"/>
        <v/>
      </c>
      <c r="L171" s="14" t="str">
        <f t="shared" ref="L171:O171" si="177">IFERROR((1+$I171)*K171, "")</f>
        <v/>
      </c>
      <c r="M171" s="14" t="str">
        <f t="shared" si="177"/>
        <v/>
      </c>
      <c r="N171" s="14" t="str">
        <f t="shared" si="177"/>
        <v/>
      </c>
      <c r="O171" s="14" t="str">
        <f t="shared" si="177"/>
        <v/>
      </c>
      <c r="P171" s="8"/>
      <c r="Q171" s="14" t="str">
        <f>IFERROR((AVERAGE(($E171/'A. Revenue'!$C$30), ('B. Expenditures'!$F171/'A. Revenue'!$D$30), ('B. Expenditures'!$G171/'A. Revenue'!$E$30)))*'A. Revenue'!J$30, "")</f>
        <v/>
      </c>
      <c r="R171" s="14" t="str">
        <f>IFERROR((AVERAGE(($E171/'A. Revenue'!$C$30), ('B. Expenditures'!$F171/'A. Revenue'!$D$30), ('B. Expenditures'!$G171/'A. Revenue'!$E$30)))*'A. Revenue'!K$30, "")</f>
        <v/>
      </c>
      <c r="S171" s="14" t="str">
        <f>IFERROR((AVERAGE(($E171/'A. Revenue'!$C$30), ('B. Expenditures'!$F171/'A. Revenue'!$D$30), ('B. Expenditures'!$G171/'A. Revenue'!$E$30)))*'A. Revenue'!L$30, "")</f>
        <v/>
      </c>
      <c r="T171" s="14" t="str">
        <f>IFERROR((AVERAGE(($E171/'A. Revenue'!$C$30), ('B. Expenditures'!$F171/'A. Revenue'!$D$30), ('B. Expenditures'!$G171/'A. Revenue'!$E$30)))*'A. Revenue'!M$30, "")</f>
        <v/>
      </c>
      <c r="U171" s="14" t="str">
        <f>IFERROR((AVERAGE(($E171/'A. Revenue'!$C$30), ('B. Expenditures'!$F171/'A. Revenue'!$D$30), ('B. Expenditures'!$G171/'A. Revenue'!$E$30)))*'A. Revenue'!N$30, "")</f>
        <v/>
      </c>
      <c r="V171" s="8"/>
      <c r="W171" s="7"/>
      <c r="X171" s="7"/>
      <c r="Y171" s="7"/>
      <c r="Z171" s="7"/>
      <c r="AA171" s="7"/>
      <c r="AC171" s="40" t="s">
        <v>33</v>
      </c>
      <c r="AE171" s="14" t="str">
        <f>IF($AC171=Sheet1!$B$2,'B. Expenditures'!K171,IF('B. Expenditures'!$AC171=Sheet1!$B$4,'B. Expenditures'!W171,IF($AC171=Sheet1!$B$3,'B. Expenditures'!Q171,"")))</f>
        <v/>
      </c>
      <c r="AF171" s="14" t="str">
        <f>IF($AC171=Sheet1!$B$2,'B. Expenditures'!L171,IF('B. Expenditures'!$AC171=Sheet1!$B$4,'B. Expenditures'!X171,IF($AC171=Sheet1!$B$3,'B. Expenditures'!R171,"")))</f>
        <v/>
      </c>
      <c r="AG171" s="14" t="str">
        <f>IF($AC171=Sheet1!$B$2,'B. Expenditures'!M171,IF('B. Expenditures'!$AC171=Sheet1!$B$4,'B. Expenditures'!Y171,IF($AC171=Sheet1!$B$3,'B. Expenditures'!S171,"")))</f>
        <v/>
      </c>
      <c r="AH171" s="14" t="str">
        <f>IF($AC171=Sheet1!$B$2,'B. Expenditures'!N171,IF('B. Expenditures'!$AC171=Sheet1!$B$4,'B. Expenditures'!Z171,IF($AC171=Sheet1!$B$3,'B. Expenditures'!T171,"")))</f>
        <v/>
      </c>
      <c r="AI171" s="14" t="str">
        <f>IF($AC171=Sheet1!$B$2,'B. Expenditures'!O171,IF('B. Expenditures'!$AC171=Sheet1!$B$4,'B. Expenditures'!AA171,IF($AC171=Sheet1!$B$3,'B. Expenditures'!U171,"")))</f>
        <v/>
      </c>
    </row>
    <row r="172" spans="3:35" x14ac:dyDescent="0.35">
      <c r="C172" s="35"/>
      <c r="D172" s="35"/>
      <c r="E172" s="7"/>
      <c r="F172" s="7"/>
      <c r="G172" s="7"/>
      <c r="I172" s="24" t="str">
        <f t="shared" si="153"/>
        <v/>
      </c>
      <c r="K172" s="14" t="str">
        <f t="shared" si="162"/>
        <v/>
      </c>
      <c r="L172" s="14" t="str">
        <f t="shared" ref="L172:O172" si="178">IFERROR((1+$I172)*K172, "")</f>
        <v/>
      </c>
      <c r="M172" s="14" t="str">
        <f t="shared" si="178"/>
        <v/>
      </c>
      <c r="N172" s="14" t="str">
        <f t="shared" si="178"/>
        <v/>
      </c>
      <c r="O172" s="14" t="str">
        <f t="shared" si="178"/>
        <v/>
      </c>
      <c r="P172" s="8"/>
      <c r="Q172" s="14" t="str">
        <f>IFERROR((AVERAGE(($E172/'A. Revenue'!$C$30), ('B. Expenditures'!$F172/'A. Revenue'!$D$30), ('B. Expenditures'!$G172/'A. Revenue'!$E$30)))*'A. Revenue'!J$30, "")</f>
        <v/>
      </c>
      <c r="R172" s="14" t="str">
        <f>IFERROR((AVERAGE(($E172/'A. Revenue'!$C$30), ('B. Expenditures'!$F172/'A. Revenue'!$D$30), ('B. Expenditures'!$G172/'A. Revenue'!$E$30)))*'A. Revenue'!K$30, "")</f>
        <v/>
      </c>
      <c r="S172" s="14" t="str">
        <f>IFERROR((AVERAGE(($E172/'A. Revenue'!$C$30), ('B. Expenditures'!$F172/'A. Revenue'!$D$30), ('B. Expenditures'!$G172/'A. Revenue'!$E$30)))*'A. Revenue'!L$30, "")</f>
        <v/>
      </c>
      <c r="T172" s="14" t="str">
        <f>IFERROR((AVERAGE(($E172/'A. Revenue'!$C$30), ('B. Expenditures'!$F172/'A. Revenue'!$D$30), ('B. Expenditures'!$G172/'A. Revenue'!$E$30)))*'A. Revenue'!M$30, "")</f>
        <v/>
      </c>
      <c r="U172" s="14" t="str">
        <f>IFERROR((AVERAGE(($E172/'A. Revenue'!$C$30), ('B. Expenditures'!$F172/'A. Revenue'!$D$30), ('B. Expenditures'!$G172/'A. Revenue'!$E$30)))*'A. Revenue'!N$30, "")</f>
        <v/>
      </c>
      <c r="V172" s="8"/>
      <c r="W172" s="7"/>
      <c r="X172" s="7"/>
      <c r="Y172" s="7"/>
      <c r="Z172" s="7"/>
      <c r="AA172" s="7"/>
      <c r="AC172" s="40" t="s">
        <v>33</v>
      </c>
      <c r="AE172" s="14" t="str">
        <f>IF($AC172=Sheet1!$B$2,'B. Expenditures'!K172,IF('B. Expenditures'!$AC172=Sheet1!$B$4,'B. Expenditures'!W172,IF($AC172=Sheet1!$B$3,'B. Expenditures'!Q172,"")))</f>
        <v/>
      </c>
      <c r="AF172" s="14" t="str">
        <f>IF($AC172=Sheet1!$B$2,'B. Expenditures'!L172,IF('B. Expenditures'!$AC172=Sheet1!$B$4,'B. Expenditures'!X172,IF($AC172=Sheet1!$B$3,'B. Expenditures'!R172,"")))</f>
        <v/>
      </c>
      <c r="AG172" s="14" t="str">
        <f>IF($AC172=Sheet1!$B$2,'B. Expenditures'!M172,IF('B. Expenditures'!$AC172=Sheet1!$B$4,'B. Expenditures'!Y172,IF($AC172=Sheet1!$B$3,'B. Expenditures'!S172,"")))</f>
        <v/>
      </c>
      <c r="AH172" s="14" t="str">
        <f>IF($AC172=Sheet1!$B$2,'B. Expenditures'!N172,IF('B. Expenditures'!$AC172=Sheet1!$B$4,'B. Expenditures'!Z172,IF($AC172=Sheet1!$B$3,'B. Expenditures'!T172,"")))</f>
        <v/>
      </c>
      <c r="AI172" s="14" t="str">
        <f>IF($AC172=Sheet1!$B$2,'B. Expenditures'!O172,IF('B. Expenditures'!$AC172=Sheet1!$B$4,'B. Expenditures'!AA172,IF($AC172=Sheet1!$B$3,'B. Expenditures'!U172,"")))</f>
        <v/>
      </c>
    </row>
    <row r="173" spans="3:35" x14ac:dyDescent="0.35">
      <c r="C173" s="35"/>
      <c r="D173" s="35"/>
      <c r="E173" s="7"/>
      <c r="F173" s="7"/>
      <c r="G173" s="7"/>
      <c r="I173" s="24" t="str">
        <f t="shared" si="153"/>
        <v/>
      </c>
      <c r="K173" s="14" t="str">
        <f t="shared" si="162"/>
        <v/>
      </c>
      <c r="L173" s="14" t="str">
        <f t="shared" ref="L173:O173" si="179">IFERROR((1+$I173)*K173, "")</f>
        <v/>
      </c>
      <c r="M173" s="14" t="str">
        <f t="shared" si="179"/>
        <v/>
      </c>
      <c r="N173" s="14" t="str">
        <f t="shared" si="179"/>
        <v/>
      </c>
      <c r="O173" s="14" t="str">
        <f t="shared" si="179"/>
        <v/>
      </c>
      <c r="P173" s="8"/>
      <c r="Q173" s="14" t="str">
        <f>IFERROR((AVERAGE(($E173/'A. Revenue'!$C$30), ('B. Expenditures'!$F173/'A. Revenue'!$D$30), ('B. Expenditures'!$G173/'A. Revenue'!$E$30)))*'A. Revenue'!J$30, "")</f>
        <v/>
      </c>
      <c r="R173" s="14" t="str">
        <f>IFERROR((AVERAGE(($E173/'A. Revenue'!$C$30), ('B. Expenditures'!$F173/'A. Revenue'!$D$30), ('B. Expenditures'!$G173/'A. Revenue'!$E$30)))*'A. Revenue'!K$30, "")</f>
        <v/>
      </c>
      <c r="S173" s="14" t="str">
        <f>IFERROR((AVERAGE(($E173/'A. Revenue'!$C$30), ('B. Expenditures'!$F173/'A. Revenue'!$D$30), ('B. Expenditures'!$G173/'A. Revenue'!$E$30)))*'A. Revenue'!L$30, "")</f>
        <v/>
      </c>
      <c r="T173" s="14" t="str">
        <f>IFERROR((AVERAGE(($E173/'A. Revenue'!$C$30), ('B. Expenditures'!$F173/'A. Revenue'!$D$30), ('B. Expenditures'!$G173/'A. Revenue'!$E$30)))*'A. Revenue'!M$30, "")</f>
        <v/>
      </c>
      <c r="U173" s="14" t="str">
        <f>IFERROR((AVERAGE(($E173/'A. Revenue'!$C$30), ('B. Expenditures'!$F173/'A. Revenue'!$D$30), ('B. Expenditures'!$G173/'A. Revenue'!$E$30)))*'A. Revenue'!N$30, "")</f>
        <v/>
      </c>
      <c r="V173" s="8"/>
      <c r="W173" s="7"/>
      <c r="X173" s="7"/>
      <c r="Y173" s="7"/>
      <c r="Z173" s="7"/>
      <c r="AA173" s="7"/>
      <c r="AC173" s="40" t="s">
        <v>33</v>
      </c>
      <c r="AE173" s="14" t="str">
        <f>IF($AC173=Sheet1!$B$2,'B. Expenditures'!K173,IF('B. Expenditures'!$AC173=Sheet1!$B$4,'B. Expenditures'!W173,IF($AC173=Sheet1!$B$3,'B. Expenditures'!Q173,"")))</f>
        <v/>
      </c>
      <c r="AF173" s="14" t="str">
        <f>IF($AC173=Sheet1!$B$2,'B. Expenditures'!L173,IF('B. Expenditures'!$AC173=Sheet1!$B$4,'B. Expenditures'!X173,IF($AC173=Sheet1!$B$3,'B. Expenditures'!R173,"")))</f>
        <v/>
      </c>
      <c r="AG173" s="14" t="str">
        <f>IF($AC173=Sheet1!$B$2,'B. Expenditures'!M173,IF('B. Expenditures'!$AC173=Sheet1!$B$4,'B. Expenditures'!Y173,IF($AC173=Sheet1!$B$3,'B. Expenditures'!S173,"")))</f>
        <v/>
      </c>
      <c r="AH173" s="14" t="str">
        <f>IF($AC173=Sheet1!$B$2,'B. Expenditures'!N173,IF('B. Expenditures'!$AC173=Sheet1!$B$4,'B. Expenditures'!Z173,IF($AC173=Sheet1!$B$3,'B. Expenditures'!T173,"")))</f>
        <v/>
      </c>
      <c r="AI173" s="14" t="str">
        <f>IF($AC173=Sheet1!$B$2,'B. Expenditures'!O173,IF('B. Expenditures'!$AC173=Sheet1!$B$4,'B. Expenditures'!AA173,IF($AC173=Sheet1!$B$3,'B. Expenditures'!U173,"")))</f>
        <v/>
      </c>
    </row>
    <row r="174" spans="3:35" x14ac:dyDescent="0.35">
      <c r="C174" s="35"/>
      <c r="D174" s="35"/>
      <c r="E174" s="7"/>
      <c r="F174" s="7"/>
      <c r="G174" s="7"/>
      <c r="I174" s="24" t="str">
        <f t="shared" si="153"/>
        <v/>
      </c>
      <c r="K174" s="14" t="str">
        <f t="shared" si="162"/>
        <v/>
      </c>
      <c r="L174" s="14" t="str">
        <f t="shared" ref="L174:O174" si="180">IFERROR((1+$I174)*K174, "")</f>
        <v/>
      </c>
      <c r="M174" s="14" t="str">
        <f t="shared" si="180"/>
        <v/>
      </c>
      <c r="N174" s="14" t="str">
        <f t="shared" si="180"/>
        <v/>
      </c>
      <c r="O174" s="14" t="str">
        <f t="shared" si="180"/>
        <v/>
      </c>
      <c r="P174" s="8"/>
      <c r="Q174" s="14" t="str">
        <f>IFERROR((AVERAGE(($E174/'A. Revenue'!$C$30), ('B. Expenditures'!$F174/'A. Revenue'!$D$30), ('B. Expenditures'!$G174/'A. Revenue'!$E$30)))*'A. Revenue'!J$30, "")</f>
        <v/>
      </c>
      <c r="R174" s="14" t="str">
        <f>IFERROR((AVERAGE(($E174/'A. Revenue'!$C$30), ('B. Expenditures'!$F174/'A. Revenue'!$D$30), ('B. Expenditures'!$G174/'A. Revenue'!$E$30)))*'A. Revenue'!K$30, "")</f>
        <v/>
      </c>
      <c r="S174" s="14" t="str">
        <f>IFERROR((AVERAGE(($E174/'A. Revenue'!$C$30), ('B. Expenditures'!$F174/'A. Revenue'!$D$30), ('B. Expenditures'!$G174/'A. Revenue'!$E$30)))*'A. Revenue'!L$30, "")</f>
        <v/>
      </c>
      <c r="T174" s="14" t="str">
        <f>IFERROR((AVERAGE(($E174/'A. Revenue'!$C$30), ('B. Expenditures'!$F174/'A. Revenue'!$D$30), ('B. Expenditures'!$G174/'A. Revenue'!$E$30)))*'A. Revenue'!M$30, "")</f>
        <v/>
      </c>
      <c r="U174" s="14" t="str">
        <f>IFERROR((AVERAGE(($E174/'A. Revenue'!$C$30), ('B. Expenditures'!$F174/'A. Revenue'!$D$30), ('B. Expenditures'!$G174/'A. Revenue'!$E$30)))*'A. Revenue'!N$30, "")</f>
        <v/>
      </c>
      <c r="V174" s="8"/>
      <c r="W174" s="7"/>
      <c r="X174" s="7"/>
      <c r="Y174" s="7"/>
      <c r="Z174" s="7"/>
      <c r="AA174" s="7"/>
      <c r="AC174" s="40" t="s">
        <v>33</v>
      </c>
      <c r="AE174" s="14" t="str">
        <f>IF($AC174=Sheet1!$B$2,'B. Expenditures'!K174,IF('B. Expenditures'!$AC174=Sheet1!$B$4,'B. Expenditures'!W174,IF($AC174=Sheet1!$B$3,'B. Expenditures'!Q174,"")))</f>
        <v/>
      </c>
      <c r="AF174" s="14" t="str">
        <f>IF($AC174=Sheet1!$B$2,'B. Expenditures'!L174,IF('B. Expenditures'!$AC174=Sheet1!$B$4,'B. Expenditures'!X174,IF($AC174=Sheet1!$B$3,'B. Expenditures'!R174,"")))</f>
        <v/>
      </c>
      <c r="AG174" s="14" t="str">
        <f>IF($AC174=Sheet1!$B$2,'B. Expenditures'!M174,IF('B. Expenditures'!$AC174=Sheet1!$B$4,'B. Expenditures'!Y174,IF($AC174=Sheet1!$B$3,'B. Expenditures'!S174,"")))</f>
        <v/>
      </c>
      <c r="AH174" s="14" t="str">
        <f>IF($AC174=Sheet1!$B$2,'B. Expenditures'!N174,IF('B. Expenditures'!$AC174=Sheet1!$B$4,'B. Expenditures'!Z174,IF($AC174=Sheet1!$B$3,'B. Expenditures'!T174,"")))</f>
        <v/>
      </c>
      <c r="AI174" s="14" t="str">
        <f>IF($AC174=Sheet1!$B$2,'B. Expenditures'!O174,IF('B. Expenditures'!$AC174=Sheet1!$B$4,'B. Expenditures'!AA174,IF($AC174=Sheet1!$B$3,'B. Expenditures'!U174,"")))</f>
        <v/>
      </c>
    </row>
    <row r="175" spans="3:35" x14ac:dyDescent="0.35">
      <c r="C175" s="35"/>
      <c r="D175" s="35"/>
      <c r="E175" s="7"/>
      <c r="F175" s="7"/>
      <c r="G175" s="7"/>
      <c r="I175" s="24" t="str">
        <f t="shared" si="153"/>
        <v/>
      </c>
      <c r="K175" s="14" t="str">
        <f t="shared" si="162"/>
        <v/>
      </c>
      <c r="L175" s="14" t="str">
        <f t="shared" ref="L175:O175" si="181">IFERROR((1+$I175)*K175, "")</f>
        <v/>
      </c>
      <c r="M175" s="14" t="str">
        <f t="shared" si="181"/>
        <v/>
      </c>
      <c r="N175" s="14" t="str">
        <f t="shared" si="181"/>
        <v/>
      </c>
      <c r="O175" s="14" t="str">
        <f t="shared" si="181"/>
        <v/>
      </c>
      <c r="P175" s="8"/>
      <c r="Q175" s="14" t="str">
        <f>IFERROR((AVERAGE(($E175/'A. Revenue'!$C$30), ('B. Expenditures'!$F175/'A. Revenue'!$D$30), ('B. Expenditures'!$G175/'A. Revenue'!$E$30)))*'A. Revenue'!J$30, "")</f>
        <v/>
      </c>
      <c r="R175" s="14" t="str">
        <f>IFERROR((AVERAGE(($E175/'A. Revenue'!$C$30), ('B. Expenditures'!$F175/'A. Revenue'!$D$30), ('B. Expenditures'!$G175/'A. Revenue'!$E$30)))*'A. Revenue'!K$30, "")</f>
        <v/>
      </c>
      <c r="S175" s="14" t="str">
        <f>IFERROR((AVERAGE(($E175/'A. Revenue'!$C$30), ('B. Expenditures'!$F175/'A. Revenue'!$D$30), ('B. Expenditures'!$G175/'A. Revenue'!$E$30)))*'A. Revenue'!L$30, "")</f>
        <v/>
      </c>
      <c r="T175" s="14" t="str">
        <f>IFERROR((AVERAGE(($E175/'A. Revenue'!$C$30), ('B. Expenditures'!$F175/'A. Revenue'!$D$30), ('B. Expenditures'!$G175/'A. Revenue'!$E$30)))*'A. Revenue'!M$30, "")</f>
        <v/>
      </c>
      <c r="U175" s="14" t="str">
        <f>IFERROR((AVERAGE(($E175/'A. Revenue'!$C$30), ('B. Expenditures'!$F175/'A. Revenue'!$D$30), ('B. Expenditures'!$G175/'A. Revenue'!$E$30)))*'A. Revenue'!N$30, "")</f>
        <v/>
      </c>
      <c r="V175" s="8"/>
      <c r="W175" s="7"/>
      <c r="X175" s="7"/>
      <c r="Y175" s="7"/>
      <c r="Z175" s="7"/>
      <c r="AA175" s="7"/>
      <c r="AC175" s="40" t="s">
        <v>33</v>
      </c>
      <c r="AE175" s="14" t="str">
        <f>IF($AC175=Sheet1!$B$2,'B. Expenditures'!K175,IF('B. Expenditures'!$AC175=Sheet1!$B$4,'B. Expenditures'!W175,IF($AC175=Sheet1!$B$3,'B. Expenditures'!Q175,"")))</f>
        <v/>
      </c>
      <c r="AF175" s="14" t="str">
        <f>IF($AC175=Sheet1!$B$2,'B. Expenditures'!L175,IF('B. Expenditures'!$AC175=Sheet1!$B$4,'B. Expenditures'!X175,IF($AC175=Sheet1!$B$3,'B. Expenditures'!R175,"")))</f>
        <v/>
      </c>
      <c r="AG175" s="14" t="str">
        <f>IF($AC175=Sheet1!$B$2,'B. Expenditures'!M175,IF('B. Expenditures'!$AC175=Sheet1!$B$4,'B. Expenditures'!Y175,IF($AC175=Sheet1!$B$3,'B. Expenditures'!S175,"")))</f>
        <v/>
      </c>
      <c r="AH175" s="14" t="str">
        <f>IF($AC175=Sheet1!$B$2,'B. Expenditures'!N175,IF('B. Expenditures'!$AC175=Sheet1!$B$4,'B. Expenditures'!Z175,IF($AC175=Sheet1!$B$3,'B. Expenditures'!T175,"")))</f>
        <v/>
      </c>
      <c r="AI175" s="14" t="str">
        <f>IF($AC175=Sheet1!$B$2,'B. Expenditures'!O175,IF('B. Expenditures'!$AC175=Sheet1!$B$4,'B. Expenditures'!AA175,IF($AC175=Sheet1!$B$3,'B. Expenditures'!U175,"")))</f>
        <v/>
      </c>
    </row>
    <row r="176" spans="3:35" x14ac:dyDescent="0.35">
      <c r="C176" s="35"/>
      <c r="D176" s="35"/>
      <c r="E176" s="7"/>
      <c r="F176" s="7"/>
      <c r="G176" s="7"/>
      <c r="I176" s="24" t="str">
        <f t="shared" si="153"/>
        <v/>
      </c>
      <c r="K176" s="14" t="str">
        <f t="shared" si="162"/>
        <v/>
      </c>
      <c r="L176" s="14" t="str">
        <f t="shared" ref="L176:O176" si="182">IFERROR((1+$I176)*K176, "")</f>
        <v/>
      </c>
      <c r="M176" s="14" t="str">
        <f t="shared" si="182"/>
        <v/>
      </c>
      <c r="N176" s="14" t="str">
        <f t="shared" si="182"/>
        <v/>
      </c>
      <c r="O176" s="14" t="str">
        <f t="shared" si="182"/>
        <v/>
      </c>
      <c r="P176" s="8"/>
      <c r="Q176" s="14" t="str">
        <f>IFERROR((AVERAGE(($E176/'A. Revenue'!$C$30), ('B. Expenditures'!$F176/'A. Revenue'!$D$30), ('B. Expenditures'!$G176/'A. Revenue'!$E$30)))*'A. Revenue'!J$30, "")</f>
        <v/>
      </c>
      <c r="R176" s="14" t="str">
        <f>IFERROR((AVERAGE(($E176/'A. Revenue'!$C$30), ('B. Expenditures'!$F176/'A. Revenue'!$D$30), ('B. Expenditures'!$G176/'A. Revenue'!$E$30)))*'A. Revenue'!K$30, "")</f>
        <v/>
      </c>
      <c r="S176" s="14" t="str">
        <f>IFERROR((AVERAGE(($E176/'A. Revenue'!$C$30), ('B. Expenditures'!$F176/'A. Revenue'!$D$30), ('B. Expenditures'!$G176/'A. Revenue'!$E$30)))*'A. Revenue'!L$30, "")</f>
        <v/>
      </c>
      <c r="T176" s="14" t="str">
        <f>IFERROR((AVERAGE(($E176/'A. Revenue'!$C$30), ('B. Expenditures'!$F176/'A. Revenue'!$D$30), ('B. Expenditures'!$G176/'A. Revenue'!$E$30)))*'A. Revenue'!M$30, "")</f>
        <v/>
      </c>
      <c r="U176" s="14" t="str">
        <f>IFERROR((AVERAGE(($E176/'A. Revenue'!$C$30), ('B. Expenditures'!$F176/'A. Revenue'!$D$30), ('B. Expenditures'!$G176/'A. Revenue'!$E$30)))*'A. Revenue'!N$30, "")</f>
        <v/>
      </c>
      <c r="V176" s="8"/>
      <c r="W176" s="7"/>
      <c r="X176" s="7"/>
      <c r="Y176" s="7"/>
      <c r="Z176" s="7"/>
      <c r="AA176" s="7"/>
      <c r="AC176" s="40" t="s">
        <v>33</v>
      </c>
      <c r="AE176" s="14" t="str">
        <f>IF($AC176=Sheet1!$B$2,'B. Expenditures'!K176,IF('B. Expenditures'!$AC176=Sheet1!$B$4,'B. Expenditures'!W176,IF($AC176=Sheet1!$B$3,'B. Expenditures'!Q176,"")))</f>
        <v/>
      </c>
      <c r="AF176" s="14" t="str">
        <f>IF($AC176=Sheet1!$B$2,'B. Expenditures'!L176,IF('B. Expenditures'!$AC176=Sheet1!$B$4,'B. Expenditures'!X176,IF($AC176=Sheet1!$B$3,'B. Expenditures'!R176,"")))</f>
        <v/>
      </c>
      <c r="AG176" s="14" t="str">
        <f>IF($AC176=Sheet1!$B$2,'B. Expenditures'!M176,IF('B. Expenditures'!$AC176=Sheet1!$B$4,'B. Expenditures'!Y176,IF($AC176=Sheet1!$B$3,'B. Expenditures'!S176,"")))</f>
        <v/>
      </c>
      <c r="AH176" s="14" t="str">
        <f>IF($AC176=Sheet1!$B$2,'B. Expenditures'!N176,IF('B. Expenditures'!$AC176=Sheet1!$B$4,'B. Expenditures'!Z176,IF($AC176=Sheet1!$B$3,'B. Expenditures'!T176,"")))</f>
        <v/>
      </c>
      <c r="AI176" s="14" t="str">
        <f>IF($AC176=Sheet1!$B$2,'B. Expenditures'!O176,IF('B. Expenditures'!$AC176=Sheet1!$B$4,'B. Expenditures'!AA176,IF($AC176=Sheet1!$B$3,'B. Expenditures'!U176,"")))</f>
        <v/>
      </c>
    </row>
    <row r="177" spans="3:35" x14ac:dyDescent="0.35">
      <c r="C177" s="35"/>
      <c r="D177" s="35"/>
      <c r="E177" s="7"/>
      <c r="F177" s="7"/>
      <c r="G177" s="7"/>
      <c r="I177" s="24" t="str">
        <f t="shared" si="153"/>
        <v/>
      </c>
      <c r="K177" s="14" t="str">
        <f t="shared" si="162"/>
        <v/>
      </c>
      <c r="L177" s="14" t="str">
        <f t="shared" ref="L177:O177" si="183">IFERROR((1+$I177)*K177, "")</f>
        <v/>
      </c>
      <c r="M177" s="14" t="str">
        <f t="shared" si="183"/>
        <v/>
      </c>
      <c r="N177" s="14" t="str">
        <f t="shared" si="183"/>
        <v/>
      </c>
      <c r="O177" s="14" t="str">
        <f t="shared" si="183"/>
        <v/>
      </c>
      <c r="P177" s="8"/>
      <c r="Q177" s="14" t="str">
        <f>IFERROR((AVERAGE(($E177/'A. Revenue'!$C$30), ('B. Expenditures'!$F177/'A. Revenue'!$D$30), ('B. Expenditures'!$G177/'A. Revenue'!$E$30)))*'A. Revenue'!J$30, "")</f>
        <v/>
      </c>
      <c r="R177" s="14" t="str">
        <f>IFERROR((AVERAGE(($E177/'A. Revenue'!$C$30), ('B. Expenditures'!$F177/'A. Revenue'!$D$30), ('B. Expenditures'!$G177/'A. Revenue'!$E$30)))*'A. Revenue'!K$30, "")</f>
        <v/>
      </c>
      <c r="S177" s="14" t="str">
        <f>IFERROR((AVERAGE(($E177/'A. Revenue'!$C$30), ('B. Expenditures'!$F177/'A. Revenue'!$D$30), ('B. Expenditures'!$G177/'A. Revenue'!$E$30)))*'A. Revenue'!L$30, "")</f>
        <v/>
      </c>
      <c r="T177" s="14" t="str">
        <f>IFERROR((AVERAGE(($E177/'A. Revenue'!$C$30), ('B. Expenditures'!$F177/'A. Revenue'!$D$30), ('B. Expenditures'!$G177/'A. Revenue'!$E$30)))*'A. Revenue'!M$30, "")</f>
        <v/>
      </c>
      <c r="U177" s="14" t="str">
        <f>IFERROR((AVERAGE(($E177/'A. Revenue'!$C$30), ('B. Expenditures'!$F177/'A. Revenue'!$D$30), ('B. Expenditures'!$G177/'A. Revenue'!$E$30)))*'A. Revenue'!N$30, "")</f>
        <v/>
      </c>
      <c r="V177" s="8"/>
      <c r="W177" s="7"/>
      <c r="X177" s="7"/>
      <c r="Y177" s="7"/>
      <c r="Z177" s="7"/>
      <c r="AA177" s="7"/>
      <c r="AC177" s="40" t="s">
        <v>33</v>
      </c>
      <c r="AE177" s="14" t="str">
        <f>IF($AC177=Sheet1!$B$2,'B. Expenditures'!K177,IF('B. Expenditures'!$AC177=Sheet1!$B$4,'B. Expenditures'!W177,IF($AC177=Sheet1!$B$3,'B. Expenditures'!Q177,"")))</f>
        <v/>
      </c>
      <c r="AF177" s="14" t="str">
        <f>IF($AC177=Sheet1!$B$2,'B. Expenditures'!L177,IF('B. Expenditures'!$AC177=Sheet1!$B$4,'B. Expenditures'!X177,IF($AC177=Sheet1!$B$3,'B. Expenditures'!R177,"")))</f>
        <v/>
      </c>
      <c r="AG177" s="14" t="str">
        <f>IF($AC177=Sheet1!$B$2,'B. Expenditures'!M177,IF('B. Expenditures'!$AC177=Sheet1!$B$4,'B. Expenditures'!Y177,IF($AC177=Sheet1!$B$3,'B. Expenditures'!S177,"")))</f>
        <v/>
      </c>
      <c r="AH177" s="14" t="str">
        <f>IF($AC177=Sheet1!$B$2,'B. Expenditures'!N177,IF('B. Expenditures'!$AC177=Sheet1!$B$4,'B. Expenditures'!Z177,IF($AC177=Sheet1!$B$3,'B. Expenditures'!T177,"")))</f>
        <v/>
      </c>
      <c r="AI177" s="14" t="str">
        <f>IF($AC177=Sheet1!$B$2,'B. Expenditures'!O177,IF('B. Expenditures'!$AC177=Sheet1!$B$4,'B. Expenditures'!AA177,IF($AC177=Sheet1!$B$3,'B. Expenditures'!U177,"")))</f>
        <v/>
      </c>
    </row>
    <row r="178" spans="3:35" x14ac:dyDescent="0.35">
      <c r="C178" s="35"/>
      <c r="D178" s="35"/>
      <c r="E178" s="7"/>
      <c r="F178" s="7"/>
      <c r="G178" s="7"/>
      <c r="I178" s="24" t="str">
        <f t="shared" si="153"/>
        <v/>
      </c>
      <c r="K178" s="14" t="str">
        <f t="shared" si="162"/>
        <v/>
      </c>
      <c r="L178" s="14" t="str">
        <f t="shared" ref="L178:O178" si="184">IFERROR((1+$I178)*K178, "")</f>
        <v/>
      </c>
      <c r="M178" s="14" t="str">
        <f t="shared" si="184"/>
        <v/>
      </c>
      <c r="N178" s="14" t="str">
        <f t="shared" si="184"/>
        <v/>
      </c>
      <c r="O178" s="14" t="str">
        <f t="shared" si="184"/>
        <v/>
      </c>
      <c r="P178" s="8"/>
      <c r="Q178" s="14" t="str">
        <f>IFERROR((AVERAGE(($E178/'A. Revenue'!$C$30), ('B. Expenditures'!$F178/'A. Revenue'!$D$30), ('B. Expenditures'!$G178/'A. Revenue'!$E$30)))*'A. Revenue'!J$30, "")</f>
        <v/>
      </c>
      <c r="R178" s="14" t="str">
        <f>IFERROR((AVERAGE(($E178/'A. Revenue'!$C$30), ('B. Expenditures'!$F178/'A. Revenue'!$D$30), ('B. Expenditures'!$G178/'A. Revenue'!$E$30)))*'A. Revenue'!K$30, "")</f>
        <v/>
      </c>
      <c r="S178" s="14" t="str">
        <f>IFERROR((AVERAGE(($E178/'A. Revenue'!$C$30), ('B. Expenditures'!$F178/'A. Revenue'!$D$30), ('B. Expenditures'!$G178/'A. Revenue'!$E$30)))*'A. Revenue'!L$30, "")</f>
        <v/>
      </c>
      <c r="T178" s="14" t="str">
        <f>IFERROR((AVERAGE(($E178/'A. Revenue'!$C$30), ('B. Expenditures'!$F178/'A. Revenue'!$D$30), ('B. Expenditures'!$G178/'A. Revenue'!$E$30)))*'A. Revenue'!M$30, "")</f>
        <v/>
      </c>
      <c r="U178" s="14" t="str">
        <f>IFERROR((AVERAGE(($E178/'A. Revenue'!$C$30), ('B. Expenditures'!$F178/'A. Revenue'!$D$30), ('B. Expenditures'!$G178/'A. Revenue'!$E$30)))*'A. Revenue'!N$30, "")</f>
        <v/>
      </c>
      <c r="V178" s="8"/>
      <c r="W178" s="7"/>
      <c r="X178" s="7"/>
      <c r="Y178" s="7"/>
      <c r="Z178" s="7"/>
      <c r="AA178" s="7"/>
      <c r="AC178" s="40" t="s">
        <v>33</v>
      </c>
      <c r="AE178" s="14" t="str">
        <f>IF($AC178=Sheet1!$B$2,'B. Expenditures'!K178,IF('B. Expenditures'!$AC178=Sheet1!$B$4,'B. Expenditures'!W178,IF($AC178=Sheet1!$B$3,'B. Expenditures'!Q178,"")))</f>
        <v/>
      </c>
      <c r="AF178" s="14" t="str">
        <f>IF($AC178=Sheet1!$B$2,'B. Expenditures'!L178,IF('B. Expenditures'!$AC178=Sheet1!$B$4,'B. Expenditures'!X178,IF($AC178=Sheet1!$B$3,'B. Expenditures'!R178,"")))</f>
        <v/>
      </c>
      <c r="AG178" s="14" t="str">
        <f>IF($AC178=Sheet1!$B$2,'B. Expenditures'!M178,IF('B. Expenditures'!$AC178=Sheet1!$B$4,'B. Expenditures'!Y178,IF($AC178=Sheet1!$B$3,'B. Expenditures'!S178,"")))</f>
        <v/>
      </c>
      <c r="AH178" s="14" t="str">
        <f>IF($AC178=Sheet1!$B$2,'B. Expenditures'!N178,IF('B. Expenditures'!$AC178=Sheet1!$B$4,'B. Expenditures'!Z178,IF($AC178=Sheet1!$B$3,'B. Expenditures'!T178,"")))</f>
        <v/>
      </c>
      <c r="AI178" s="14" t="str">
        <f>IF($AC178=Sheet1!$B$2,'B. Expenditures'!O178,IF('B. Expenditures'!$AC178=Sheet1!$B$4,'B. Expenditures'!AA178,IF($AC178=Sheet1!$B$3,'B. Expenditures'!U178,"")))</f>
        <v/>
      </c>
    </row>
    <row r="179" spans="3:35" x14ac:dyDescent="0.35">
      <c r="C179" s="35"/>
      <c r="D179" s="35"/>
      <c r="E179" s="7"/>
      <c r="F179" s="7"/>
      <c r="G179" s="7"/>
      <c r="I179" s="24" t="str">
        <f t="shared" si="153"/>
        <v/>
      </c>
      <c r="K179" s="14" t="str">
        <f t="shared" si="162"/>
        <v/>
      </c>
      <c r="L179" s="14" t="str">
        <f t="shared" ref="L179:O179" si="185">IFERROR((1+$I179)*K179, "")</f>
        <v/>
      </c>
      <c r="M179" s="14" t="str">
        <f t="shared" si="185"/>
        <v/>
      </c>
      <c r="N179" s="14" t="str">
        <f t="shared" si="185"/>
        <v/>
      </c>
      <c r="O179" s="14" t="str">
        <f t="shared" si="185"/>
        <v/>
      </c>
      <c r="P179" s="8"/>
      <c r="Q179" s="14" t="str">
        <f>IFERROR((AVERAGE(($E179/'A. Revenue'!$C$30), ('B. Expenditures'!$F179/'A. Revenue'!$D$30), ('B. Expenditures'!$G179/'A. Revenue'!$E$30)))*'A. Revenue'!J$30, "")</f>
        <v/>
      </c>
      <c r="R179" s="14" t="str">
        <f>IFERROR((AVERAGE(($E179/'A. Revenue'!$C$30), ('B. Expenditures'!$F179/'A. Revenue'!$D$30), ('B. Expenditures'!$G179/'A. Revenue'!$E$30)))*'A. Revenue'!K$30, "")</f>
        <v/>
      </c>
      <c r="S179" s="14" t="str">
        <f>IFERROR((AVERAGE(($E179/'A. Revenue'!$C$30), ('B. Expenditures'!$F179/'A. Revenue'!$D$30), ('B. Expenditures'!$G179/'A. Revenue'!$E$30)))*'A. Revenue'!L$30, "")</f>
        <v/>
      </c>
      <c r="T179" s="14" t="str">
        <f>IFERROR((AVERAGE(($E179/'A. Revenue'!$C$30), ('B. Expenditures'!$F179/'A. Revenue'!$D$30), ('B. Expenditures'!$G179/'A. Revenue'!$E$30)))*'A. Revenue'!M$30, "")</f>
        <v/>
      </c>
      <c r="U179" s="14" t="str">
        <f>IFERROR((AVERAGE(($E179/'A. Revenue'!$C$30), ('B. Expenditures'!$F179/'A. Revenue'!$D$30), ('B. Expenditures'!$G179/'A. Revenue'!$E$30)))*'A. Revenue'!N$30, "")</f>
        <v/>
      </c>
      <c r="V179" s="8"/>
      <c r="W179" s="7"/>
      <c r="X179" s="7"/>
      <c r="Y179" s="7"/>
      <c r="Z179" s="7"/>
      <c r="AA179" s="7"/>
      <c r="AC179" s="40" t="s">
        <v>33</v>
      </c>
      <c r="AE179" s="14" t="str">
        <f>IF($AC179=Sheet1!$B$2,'B. Expenditures'!K179,IF('B. Expenditures'!$AC179=Sheet1!$B$4,'B. Expenditures'!W179,IF($AC179=Sheet1!$B$3,'B. Expenditures'!Q179,"")))</f>
        <v/>
      </c>
      <c r="AF179" s="14" t="str">
        <f>IF($AC179=Sheet1!$B$2,'B. Expenditures'!L179,IF('B. Expenditures'!$AC179=Sheet1!$B$4,'B. Expenditures'!X179,IF($AC179=Sheet1!$B$3,'B. Expenditures'!R179,"")))</f>
        <v/>
      </c>
      <c r="AG179" s="14" t="str">
        <f>IF($AC179=Sheet1!$B$2,'B. Expenditures'!M179,IF('B. Expenditures'!$AC179=Sheet1!$B$4,'B. Expenditures'!Y179,IF($AC179=Sheet1!$B$3,'B. Expenditures'!S179,"")))</f>
        <v/>
      </c>
      <c r="AH179" s="14" t="str">
        <f>IF($AC179=Sheet1!$B$2,'B. Expenditures'!N179,IF('B. Expenditures'!$AC179=Sheet1!$B$4,'B. Expenditures'!Z179,IF($AC179=Sheet1!$B$3,'B. Expenditures'!T179,"")))</f>
        <v/>
      </c>
      <c r="AI179" s="14" t="str">
        <f>IF($AC179=Sheet1!$B$2,'B. Expenditures'!O179,IF('B. Expenditures'!$AC179=Sheet1!$B$4,'B. Expenditures'!AA179,IF($AC179=Sheet1!$B$3,'B. Expenditures'!U179,"")))</f>
        <v/>
      </c>
    </row>
    <row r="180" spans="3:35" x14ac:dyDescent="0.35">
      <c r="C180" s="35"/>
      <c r="D180" s="35"/>
      <c r="E180" s="7"/>
      <c r="F180" s="7"/>
      <c r="G180" s="7"/>
      <c r="I180" s="24" t="str">
        <f t="shared" si="153"/>
        <v/>
      </c>
      <c r="K180" s="14" t="str">
        <f t="shared" si="162"/>
        <v/>
      </c>
      <c r="L180" s="14" t="str">
        <f t="shared" ref="L180:O180" si="186">IFERROR((1+$I180)*K180, "")</f>
        <v/>
      </c>
      <c r="M180" s="14" t="str">
        <f t="shared" si="186"/>
        <v/>
      </c>
      <c r="N180" s="14" t="str">
        <f t="shared" si="186"/>
        <v/>
      </c>
      <c r="O180" s="14" t="str">
        <f t="shared" si="186"/>
        <v/>
      </c>
      <c r="P180" s="8"/>
      <c r="Q180" s="14" t="str">
        <f>IFERROR((AVERAGE(($E180/'A. Revenue'!$C$30), ('B. Expenditures'!$F180/'A. Revenue'!$D$30), ('B. Expenditures'!$G180/'A. Revenue'!$E$30)))*'A. Revenue'!J$30, "")</f>
        <v/>
      </c>
      <c r="R180" s="14" t="str">
        <f>IFERROR((AVERAGE(($E180/'A. Revenue'!$C$30), ('B. Expenditures'!$F180/'A. Revenue'!$D$30), ('B. Expenditures'!$G180/'A. Revenue'!$E$30)))*'A. Revenue'!K$30, "")</f>
        <v/>
      </c>
      <c r="S180" s="14" t="str">
        <f>IFERROR((AVERAGE(($E180/'A. Revenue'!$C$30), ('B. Expenditures'!$F180/'A. Revenue'!$D$30), ('B. Expenditures'!$G180/'A. Revenue'!$E$30)))*'A. Revenue'!L$30, "")</f>
        <v/>
      </c>
      <c r="T180" s="14" t="str">
        <f>IFERROR((AVERAGE(($E180/'A. Revenue'!$C$30), ('B. Expenditures'!$F180/'A. Revenue'!$D$30), ('B. Expenditures'!$G180/'A. Revenue'!$E$30)))*'A. Revenue'!M$30, "")</f>
        <v/>
      </c>
      <c r="U180" s="14" t="str">
        <f>IFERROR((AVERAGE(($E180/'A. Revenue'!$C$30), ('B. Expenditures'!$F180/'A. Revenue'!$D$30), ('B. Expenditures'!$G180/'A. Revenue'!$E$30)))*'A. Revenue'!N$30, "")</f>
        <v/>
      </c>
      <c r="V180" s="8"/>
      <c r="W180" s="7"/>
      <c r="X180" s="7"/>
      <c r="Y180" s="7"/>
      <c r="Z180" s="7"/>
      <c r="AA180" s="7"/>
      <c r="AC180" s="40" t="s">
        <v>33</v>
      </c>
      <c r="AE180" s="14" t="str">
        <f>IF($AC180=Sheet1!$B$2,'B. Expenditures'!K180,IF('B. Expenditures'!$AC180=Sheet1!$B$4,'B. Expenditures'!W180,IF($AC180=Sheet1!$B$3,'B. Expenditures'!Q180,"")))</f>
        <v/>
      </c>
      <c r="AF180" s="14" t="str">
        <f>IF($AC180=Sheet1!$B$2,'B. Expenditures'!L180,IF('B. Expenditures'!$AC180=Sheet1!$B$4,'B. Expenditures'!X180,IF($AC180=Sheet1!$B$3,'B. Expenditures'!R180,"")))</f>
        <v/>
      </c>
      <c r="AG180" s="14" t="str">
        <f>IF($AC180=Sheet1!$B$2,'B. Expenditures'!M180,IF('B. Expenditures'!$AC180=Sheet1!$B$4,'B. Expenditures'!Y180,IF($AC180=Sheet1!$B$3,'B. Expenditures'!S180,"")))</f>
        <v/>
      </c>
      <c r="AH180" s="14" t="str">
        <f>IF($AC180=Sheet1!$B$2,'B. Expenditures'!N180,IF('B. Expenditures'!$AC180=Sheet1!$B$4,'B. Expenditures'!Z180,IF($AC180=Sheet1!$B$3,'B. Expenditures'!T180,"")))</f>
        <v/>
      </c>
      <c r="AI180" s="14" t="str">
        <f>IF($AC180=Sheet1!$B$2,'B. Expenditures'!O180,IF('B. Expenditures'!$AC180=Sheet1!$B$4,'B. Expenditures'!AA180,IF($AC180=Sheet1!$B$3,'B. Expenditures'!U180,"")))</f>
        <v/>
      </c>
    </row>
    <row r="181" spans="3:35" x14ac:dyDescent="0.35">
      <c r="C181" s="35"/>
      <c r="D181" s="35"/>
      <c r="E181" s="7"/>
      <c r="F181" s="7"/>
      <c r="G181" s="7"/>
      <c r="I181" s="24" t="str">
        <f t="shared" si="153"/>
        <v/>
      </c>
      <c r="K181" s="14" t="str">
        <f t="shared" si="162"/>
        <v/>
      </c>
      <c r="L181" s="14" t="str">
        <f t="shared" ref="L181:O181" si="187">IFERROR((1+$I181)*K181, "")</f>
        <v/>
      </c>
      <c r="M181" s="14" t="str">
        <f t="shared" si="187"/>
        <v/>
      </c>
      <c r="N181" s="14" t="str">
        <f t="shared" si="187"/>
        <v/>
      </c>
      <c r="O181" s="14" t="str">
        <f t="shared" si="187"/>
        <v/>
      </c>
      <c r="P181" s="8"/>
      <c r="Q181" s="14" t="str">
        <f>IFERROR((AVERAGE(($E181/'A. Revenue'!$C$30), ('B. Expenditures'!$F181/'A. Revenue'!$D$30), ('B. Expenditures'!$G181/'A. Revenue'!$E$30)))*'A. Revenue'!J$30, "")</f>
        <v/>
      </c>
      <c r="R181" s="14" t="str">
        <f>IFERROR((AVERAGE(($E181/'A. Revenue'!$C$30), ('B. Expenditures'!$F181/'A. Revenue'!$D$30), ('B. Expenditures'!$G181/'A. Revenue'!$E$30)))*'A. Revenue'!K$30, "")</f>
        <v/>
      </c>
      <c r="S181" s="14" t="str">
        <f>IFERROR((AVERAGE(($E181/'A. Revenue'!$C$30), ('B. Expenditures'!$F181/'A. Revenue'!$D$30), ('B. Expenditures'!$G181/'A. Revenue'!$E$30)))*'A. Revenue'!L$30, "")</f>
        <v/>
      </c>
      <c r="T181" s="14" t="str">
        <f>IFERROR((AVERAGE(($E181/'A. Revenue'!$C$30), ('B. Expenditures'!$F181/'A. Revenue'!$D$30), ('B. Expenditures'!$G181/'A. Revenue'!$E$30)))*'A. Revenue'!M$30, "")</f>
        <v/>
      </c>
      <c r="U181" s="14" t="str">
        <f>IFERROR((AVERAGE(($E181/'A. Revenue'!$C$30), ('B. Expenditures'!$F181/'A. Revenue'!$D$30), ('B. Expenditures'!$G181/'A. Revenue'!$E$30)))*'A. Revenue'!N$30, "")</f>
        <v/>
      </c>
      <c r="V181" s="8"/>
      <c r="W181" s="7"/>
      <c r="X181" s="7"/>
      <c r="Y181" s="7"/>
      <c r="Z181" s="7"/>
      <c r="AA181" s="7"/>
      <c r="AC181" s="40" t="s">
        <v>33</v>
      </c>
      <c r="AE181" s="14" t="str">
        <f>IF($AC181=Sheet1!$B$2,'B. Expenditures'!K181,IF('B. Expenditures'!$AC181=Sheet1!$B$4,'B. Expenditures'!W181,IF($AC181=Sheet1!$B$3,'B. Expenditures'!Q181,"")))</f>
        <v/>
      </c>
      <c r="AF181" s="14" t="str">
        <f>IF($AC181=Sheet1!$B$2,'B. Expenditures'!L181,IF('B. Expenditures'!$AC181=Sheet1!$B$4,'B. Expenditures'!X181,IF($AC181=Sheet1!$B$3,'B. Expenditures'!R181,"")))</f>
        <v/>
      </c>
      <c r="AG181" s="14" t="str">
        <f>IF($AC181=Sheet1!$B$2,'B. Expenditures'!M181,IF('B. Expenditures'!$AC181=Sheet1!$B$4,'B. Expenditures'!Y181,IF($AC181=Sheet1!$B$3,'B. Expenditures'!S181,"")))</f>
        <v/>
      </c>
      <c r="AH181" s="14" t="str">
        <f>IF($AC181=Sheet1!$B$2,'B. Expenditures'!N181,IF('B. Expenditures'!$AC181=Sheet1!$B$4,'B. Expenditures'!Z181,IF($AC181=Sheet1!$B$3,'B. Expenditures'!T181,"")))</f>
        <v/>
      </c>
      <c r="AI181" s="14" t="str">
        <f>IF($AC181=Sheet1!$B$2,'B. Expenditures'!O181,IF('B. Expenditures'!$AC181=Sheet1!$B$4,'B. Expenditures'!AA181,IF($AC181=Sheet1!$B$3,'B. Expenditures'!U181,"")))</f>
        <v/>
      </c>
    </row>
    <row r="182" spans="3:35" x14ac:dyDescent="0.35">
      <c r="C182" s="35"/>
      <c r="D182" s="35"/>
      <c r="E182" s="7"/>
      <c r="F182" s="7"/>
      <c r="G182" s="7"/>
      <c r="I182" s="24" t="str">
        <f t="shared" si="153"/>
        <v/>
      </c>
      <c r="K182" s="14" t="str">
        <f t="shared" si="162"/>
        <v/>
      </c>
      <c r="L182" s="14" t="str">
        <f t="shared" ref="L182:O182" si="188">IFERROR((1+$I182)*K182, "")</f>
        <v/>
      </c>
      <c r="M182" s="14" t="str">
        <f t="shared" si="188"/>
        <v/>
      </c>
      <c r="N182" s="14" t="str">
        <f t="shared" si="188"/>
        <v/>
      </c>
      <c r="O182" s="14" t="str">
        <f t="shared" si="188"/>
        <v/>
      </c>
      <c r="P182" s="8"/>
      <c r="Q182" s="14" t="str">
        <f>IFERROR((AVERAGE(($E182/'A. Revenue'!$C$30), ('B. Expenditures'!$F182/'A. Revenue'!$D$30), ('B. Expenditures'!$G182/'A. Revenue'!$E$30)))*'A. Revenue'!J$30, "")</f>
        <v/>
      </c>
      <c r="R182" s="14" t="str">
        <f>IFERROR((AVERAGE(($E182/'A. Revenue'!$C$30), ('B. Expenditures'!$F182/'A. Revenue'!$D$30), ('B. Expenditures'!$G182/'A. Revenue'!$E$30)))*'A. Revenue'!K$30, "")</f>
        <v/>
      </c>
      <c r="S182" s="14" t="str">
        <f>IFERROR((AVERAGE(($E182/'A. Revenue'!$C$30), ('B. Expenditures'!$F182/'A. Revenue'!$D$30), ('B. Expenditures'!$G182/'A. Revenue'!$E$30)))*'A. Revenue'!L$30, "")</f>
        <v/>
      </c>
      <c r="T182" s="14" t="str">
        <f>IFERROR((AVERAGE(($E182/'A. Revenue'!$C$30), ('B. Expenditures'!$F182/'A. Revenue'!$D$30), ('B. Expenditures'!$G182/'A. Revenue'!$E$30)))*'A. Revenue'!M$30, "")</f>
        <v/>
      </c>
      <c r="U182" s="14" t="str">
        <f>IFERROR((AVERAGE(($E182/'A. Revenue'!$C$30), ('B. Expenditures'!$F182/'A. Revenue'!$D$30), ('B. Expenditures'!$G182/'A. Revenue'!$E$30)))*'A. Revenue'!N$30, "")</f>
        <v/>
      </c>
      <c r="V182" s="8"/>
      <c r="W182" s="7"/>
      <c r="X182" s="7"/>
      <c r="Y182" s="7"/>
      <c r="Z182" s="7"/>
      <c r="AA182" s="7"/>
      <c r="AC182" s="40" t="s">
        <v>33</v>
      </c>
      <c r="AE182" s="14" t="str">
        <f>IF($AC182=Sheet1!$B$2,'B. Expenditures'!K182,IF('B. Expenditures'!$AC182=Sheet1!$B$4,'B. Expenditures'!W182,IF($AC182=Sheet1!$B$3,'B. Expenditures'!Q182,"")))</f>
        <v/>
      </c>
      <c r="AF182" s="14" t="str">
        <f>IF($AC182=Sheet1!$B$2,'B. Expenditures'!L182,IF('B. Expenditures'!$AC182=Sheet1!$B$4,'B. Expenditures'!X182,IF($AC182=Sheet1!$B$3,'B. Expenditures'!R182,"")))</f>
        <v/>
      </c>
      <c r="AG182" s="14" t="str">
        <f>IF($AC182=Sheet1!$B$2,'B. Expenditures'!M182,IF('B. Expenditures'!$AC182=Sheet1!$B$4,'B. Expenditures'!Y182,IF($AC182=Sheet1!$B$3,'B. Expenditures'!S182,"")))</f>
        <v/>
      </c>
      <c r="AH182" s="14" t="str">
        <f>IF($AC182=Sheet1!$B$2,'B. Expenditures'!N182,IF('B. Expenditures'!$AC182=Sheet1!$B$4,'B. Expenditures'!Z182,IF($AC182=Sheet1!$B$3,'B. Expenditures'!T182,"")))</f>
        <v/>
      </c>
      <c r="AI182" s="14" t="str">
        <f>IF($AC182=Sheet1!$B$2,'B. Expenditures'!O182,IF('B. Expenditures'!$AC182=Sheet1!$B$4,'B. Expenditures'!AA182,IF($AC182=Sheet1!$B$3,'B. Expenditures'!U182,"")))</f>
        <v/>
      </c>
    </row>
    <row r="183" spans="3:35" x14ac:dyDescent="0.35">
      <c r="C183" s="35"/>
      <c r="D183" s="35"/>
      <c r="E183" s="7"/>
      <c r="F183" s="7"/>
      <c r="G183" s="7"/>
      <c r="I183" s="24" t="str">
        <f t="shared" si="153"/>
        <v/>
      </c>
      <c r="K183" s="14" t="str">
        <f t="shared" si="162"/>
        <v/>
      </c>
      <c r="L183" s="14" t="str">
        <f t="shared" ref="L183:O183" si="189">IFERROR((1+$I183)*K183, "")</f>
        <v/>
      </c>
      <c r="M183" s="14" t="str">
        <f t="shared" si="189"/>
        <v/>
      </c>
      <c r="N183" s="14" t="str">
        <f t="shared" si="189"/>
        <v/>
      </c>
      <c r="O183" s="14" t="str">
        <f t="shared" si="189"/>
        <v/>
      </c>
      <c r="P183" s="8"/>
      <c r="Q183" s="14" t="str">
        <f>IFERROR((AVERAGE(($E183/'A. Revenue'!$C$30), ('B. Expenditures'!$F183/'A. Revenue'!$D$30), ('B. Expenditures'!$G183/'A. Revenue'!$E$30)))*'A. Revenue'!J$30, "")</f>
        <v/>
      </c>
      <c r="R183" s="14" t="str">
        <f>IFERROR((AVERAGE(($E183/'A. Revenue'!$C$30), ('B. Expenditures'!$F183/'A. Revenue'!$D$30), ('B. Expenditures'!$G183/'A. Revenue'!$E$30)))*'A. Revenue'!K$30, "")</f>
        <v/>
      </c>
      <c r="S183" s="14" t="str">
        <f>IFERROR((AVERAGE(($E183/'A. Revenue'!$C$30), ('B. Expenditures'!$F183/'A. Revenue'!$D$30), ('B. Expenditures'!$G183/'A. Revenue'!$E$30)))*'A. Revenue'!L$30, "")</f>
        <v/>
      </c>
      <c r="T183" s="14" t="str">
        <f>IFERROR((AVERAGE(($E183/'A. Revenue'!$C$30), ('B. Expenditures'!$F183/'A. Revenue'!$D$30), ('B. Expenditures'!$G183/'A. Revenue'!$E$30)))*'A. Revenue'!M$30, "")</f>
        <v/>
      </c>
      <c r="U183" s="14" t="str">
        <f>IFERROR((AVERAGE(($E183/'A. Revenue'!$C$30), ('B. Expenditures'!$F183/'A. Revenue'!$D$30), ('B. Expenditures'!$G183/'A. Revenue'!$E$30)))*'A. Revenue'!N$30, "")</f>
        <v/>
      </c>
      <c r="V183" s="8"/>
      <c r="W183" s="7"/>
      <c r="X183" s="7"/>
      <c r="Y183" s="7"/>
      <c r="Z183" s="7"/>
      <c r="AA183" s="7"/>
      <c r="AC183" s="40" t="s">
        <v>33</v>
      </c>
      <c r="AE183" s="14" t="str">
        <f>IF($AC183=Sheet1!$B$2,'B. Expenditures'!K183,IF('B. Expenditures'!$AC183=Sheet1!$B$4,'B. Expenditures'!W183,IF($AC183=Sheet1!$B$3,'B. Expenditures'!Q183,"")))</f>
        <v/>
      </c>
      <c r="AF183" s="14" t="str">
        <f>IF($AC183=Sheet1!$B$2,'B. Expenditures'!L183,IF('B. Expenditures'!$AC183=Sheet1!$B$4,'B. Expenditures'!X183,IF($AC183=Sheet1!$B$3,'B. Expenditures'!R183,"")))</f>
        <v/>
      </c>
      <c r="AG183" s="14" t="str">
        <f>IF($AC183=Sheet1!$B$2,'B. Expenditures'!M183,IF('B. Expenditures'!$AC183=Sheet1!$B$4,'B. Expenditures'!Y183,IF($AC183=Sheet1!$B$3,'B. Expenditures'!S183,"")))</f>
        <v/>
      </c>
      <c r="AH183" s="14" t="str">
        <f>IF($AC183=Sheet1!$B$2,'B. Expenditures'!N183,IF('B. Expenditures'!$AC183=Sheet1!$B$4,'B. Expenditures'!Z183,IF($AC183=Sheet1!$B$3,'B. Expenditures'!T183,"")))</f>
        <v/>
      </c>
      <c r="AI183" s="14" t="str">
        <f>IF($AC183=Sheet1!$B$2,'B. Expenditures'!O183,IF('B. Expenditures'!$AC183=Sheet1!$B$4,'B. Expenditures'!AA183,IF($AC183=Sheet1!$B$3,'B. Expenditures'!U183,"")))</f>
        <v/>
      </c>
    </row>
    <row r="184" spans="3:35" x14ac:dyDescent="0.35">
      <c r="C184" s="35"/>
      <c r="D184" s="35"/>
      <c r="E184" s="7"/>
      <c r="F184" s="7"/>
      <c r="G184" s="7"/>
      <c r="I184" s="24" t="str">
        <f t="shared" si="153"/>
        <v/>
      </c>
      <c r="K184" s="14" t="str">
        <f t="shared" si="162"/>
        <v/>
      </c>
      <c r="L184" s="14" t="str">
        <f t="shared" ref="L184:O184" si="190">IFERROR((1+$I184)*K184, "")</f>
        <v/>
      </c>
      <c r="M184" s="14" t="str">
        <f t="shared" si="190"/>
        <v/>
      </c>
      <c r="N184" s="14" t="str">
        <f t="shared" si="190"/>
        <v/>
      </c>
      <c r="O184" s="14" t="str">
        <f t="shared" si="190"/>
        <v/>
      </c>
      <c r="P184" s="8"/>
      <c r="Q184" s="14" t="str">
        <f>IFERROR((AVERAGE(($E184/'A. Revenue'!$C$30), ('B. Expenditures'!$F184/'A. Revenue'!$D$30), ('B. Expenditures'!$G184/'A. Revenue'!$E$30)))*'A. Revenue'!J$30, "")</f>
        <v/>
      </c>
      <c r="R184" s="14" t="str">
        <f>IFERROR((AVERAGE(($E184/'A. Revenue'!$C$30), ('B. Expenditures'!$F184/'A. Revenue'!$D$30), ('B. Expenditures'!$G184/'A. Revenue'!$E$30)))*'A. Revenue'!K$30, "")</f>
        <v/>
      </c>
      <c r="S184" s="14" t="str">
        <f>IFERROR((AVERAGE(($E184/'A. Revenue'!$C$30), ('B. Expenditures'!$F184/'A. Revenue'!$D$30), ('B. Expenditures'!$G184/'A. Revenue'!$E$30)))*'A. Revenue'!L$30, "")</f>
        <v/>
      </c>
      <c r="T184" s="14" t="str">
        <f>IFERROR((AVERAGE(($E184/'A. Revenue'!$C$30), ('B. Expenditures'!$F184/'A. Revenue'!$D$30), ('B. Expenditures'!$G184/'A. Revenue'!$E$30)))*'A. Revenue'!M$30, "")</f>
        <v/>
      </c>
      <c r="U184" s="14" t="str">
        <f>IFERROR((AVERAGE(($E184/'A. Revenue'!$C$30), ('B. Expenditures'!$F184/'A. Revenue'!$D$30), ('B. Expenditures'!$G184/'A. Revenue'!$E$30)))*'A. Revenue'!N$30, "")</f>
        <v/>
      </c>
      <c r="V184" s="8"/>
      <c r="W184" s="7"/>
      <c r="X184" s="7"/>
      <c r="Y184" s="7"/>
      <c r="Z184" s="7"/>
      <c r="AA184" s="7"/>
      <c r="AC184" s="40" t="s">
        <v>33</v>
      </c>
      <c r="AE184" s="14" t="str">
        <f>IF($AC184=Sheet1!$B$2,'B. Expenditures'!K184,IF('B. Expenditures'!$AC184=Sheet1!$B$4,'B. Expenditures'!W184,IF($AC184=Sheet1!$B$3,'B. Expenditures'!Q184,"")))</f>
        <v/>
      </c>
      <c r="AF184" s="14" t="str">
        <f>IF($AC184=Sheet1!$B$2,'B. Expenditures'!L184,IF('B. Expenditures'!$AC184=Sheet1!$B$4,'B. Expenditures'!X184,IF($AC184=Sheet1!$B$3,'B. Expenditures'!R184,"")))</f>
        <v/>
      </c>
      <c r="AG184" s="14" t="str">
        <f>IF($AC184=Sheet1!$B$2,'B. Expenditures'!M184,IF('B. Expenditures'!$AC184=Sheet1!$B$4,'B. Expenditures'!Y184,IF($AC184=Sheet1!$B$3,'B. Expenditures'!S184,"")))</f>
        <v/>
      </c>
      <c r="AH184" s="14" t="str">
        <f>IF($AC184=Sheet1!$B$2,'B. Expenditures'!N184,IF('B. Expenditures'!$AC184=Sheet1!$B$4,'B. Expenditures'!Z184,IF($AC184=Sheet1!$B$3,'B. Expenditures'!T184,"")))</f>
        <v/>
      </c>
      <c r="AI184" s="14" t="str">
        <f>IF($AC184=Sheet1!$B$2,'B. Expenditures'!O184,IF('B. Expenditures'!$AC184=Sheet1!$B$4,'B. Expenditures'!AA184,IF($AC184=Sheet1!$B$3,'B. Expenditures'!U184,"")))</f>
        <v/>
      </c>
    </row>
    <row r="185" spans="3:35" x14ac:dyDescent="0.35">
      <c r="C185" s="35"/>
      <c r="D185" s="35"/>
      <c r="E185" s="7"/>
      <c r="F185" s="7"/>
      <c r="G185" s="7"/>
      <c r="I185" s="24" t="str">
        <f t="shared" si="153"/>
        <v/>
      </c>
      <c r="K185" s="14" t="str">
        <f t="shared" si="162"/>
        <v/>
      </c>
      <c r="L185" s="14" t="str">
        <f t="shared" ref="L185:O185" si="191">IFERROR((1+$I185)*K185, "")</f>
        <v/>
      </c>
      <c r="M185" s="14" t="str">
        <f t="shared" si="191"/>
        <v/>
      </c>
      <c r="N185" s="14" t="str">
        <f t="shared" si="191"/>
        <v/>
      </c>
      <c r="O185" s="14" t="str">
        <f t="shared" si="191"/>
        <v/>
      </c>
      <c r="P185" s="8"/>
      <c r="Q185" s="14" t="str">
        <f>IFERROR((AVERAGE(($E185/'A. Revenue'!$C$30), ('B. Expenditures'!$F185/'A. Revenue'!$D$30), ('B. Expenditures'!$G185/'A. Revenue'!$E$30)))*'A. Revenue'!J$30, "")</f>
        <v/>
      </c>
      <c r="R185" s="14" t="str">
        <f>IFERROR((AVERAGE(($E185/'A. Revenue'!$C$30), ('B. Expenditures'!$F185/'A. Revenue'!$D$30), ('B. Expenditures'!$G185/'A. Revenue'!$E$30)))*'A. Revenue'!K$30, "")</f>
        <v/>
      </c>
      <c r="S185" s="14" t="str">
        <f>IFERROR((AVERAGE(($E185/'A. Revenue'!$C$30), ('B. Expenditures'!$F185/'A. Revenue'!$D$30), ('B. Expenditures'!$G185/'A. Revenue'!$E$30)))*'A. Revenue'!L$30, "")</f>
        <v/>
      </c>
      <c r="T185" s="14" t="str">
        <f>IFERROR((AVERAGE(($E185/'A. Revenue'!$C$30), ('B. Expenditures'!$F185/'A. Revenue'!$D$30), ('B. Expenditures'!$G185/'A. Revenue'!$E$30)))*'A. Revenue'!M$30, "")</f>
        <v/>
      </c>
      <c r="U185" s="14" t="str">
        <f>IFERROR((AVERAGE(($E185/'A. Revenue'!$C$30), ('B. Expenditures'!$F185/'A. Revenue'!$D$30), ('B. Expenditures'!$G185/'A. Revenue'!$E$30)))*'A. Revenue'!N$30, "")</f>
        <v/>
      </c>
      <c r="V185" s="8"/>
      <c r="W185" s="7"/>
      <c r="X185" s="7"/>
      <c r="Y185" s="7"/>
      <c r="Z185" s="7"/>
      <c r="AA185" s="7"/>
      <c r="AC185" s="40" t="s">
        <v>33</v>
      </c>
      <c r="AE185" s="14" t="str">
        <f>IF($AC185=Sheet1!$B$2,'B. Expenditures'!K185,IF('B. Expenditures'!$AC185=Sheet1!$B$4,'B. Expenditures'!W185,IF($AC185=Sheet1!$B$3,'B. Expenditures'!Q185,"")))</f>
        <v/>
      </c>
      <c r="AF185" s="14" t="str">
        <f>IF($AC185=Sheet1!$B$2,'B. Expenditures'!L185,IF('B. Expenditures'!$AC185=Sheet1!$B$4,'B. Expenditures'!X185,IF($AC185=Sheet1!$B$3,'B. Expenditures'!R185,"")))</f>
        <v/>
      </c>
      <c r="AG185" s="14" t="str">
        <f>IF($AC185=Sheet1!$B$2,'B. Expenditures'!M185,IF('B. Expenditures'!$AC185=Sheet1!$B$4,'B. Expenditures'!Y185,IF($AC185=Sheet1!$B$3,'B. Expenditures'!S185,"")))</f>
        <v/>
      </c>
      <c r="AH185" s="14" t="str">
        <f>IF($AC185=Sheet1!$B$2,'B. Expenditures'!N185,IF('B. Expenditures'!$AC185=Sheet1!$B$4,'B. Expenditures'!Z185,IF($AC185=Sheet1!$B$3,'B. Expenditures'!T185,"")))</f>
        <v/>
      </c>
      <c r="AI185" s="14" t="str">
        <f>IF($AC185=Sheet1!$B$2,'B. Expenditures'!O185,IF('B. Expenditures'!$AC185=Sheet1!$B$4,'B. Expenditures'!AA185,IF($AC185=Sheet1!$B$3,'B. Expenditures'!U185,"")))</f>
        <v/>
      </c>
    </row>
    <row r="186" spans="3:35" x14ac:dyDescent="0.35">
      <c r="C186" s="35"/>
      <c r="D186" s="35"/>
      <c r="E186" s="7"/>
      <c r="F186" s="7"/>
      <c r="G186" s="7"/>
      <c r="I186" s="24" t="str">
        <f t="shared" si="153"/>
        <v/>
      </c>
      <c r="K186" s="14" t="str">
        <f t="shared" si="162"/>
        <v/>
      </c>
      <c r="L186" s="14" t="str">
        <f t="shared" ref="L186:O186" si="192">IFERROR((1+$I186)*K186, "")</f>
        <v/>
      </c>
      <c r="M186" s="14" t="str">
        <f t="shared" si="192"/>
        <v/>
      </c>
      <c r="N186" s="14" t="str">
        <f t="shared" si="192"/>
        <v/>
      </c>
      <c r="O186" s="14" t="str">
        <f t="shared" si="192"/>
        <v/>
      </c>
      <c r="P186" s="8"/>
      <c r="Q186" s="14" t="str">
        <f>IFERROR((AVERAGE(($E186/'A. Revenue'!$C$30), ('B. Expenditures'!$F186/'A. Revenue'!$D$30), ('B. Expenditures'!$G186/'A. Revenue'!$E$30)))*'A. Revenue'!J$30, "")</f>
        <v/>
      </c>
      <c r="R186" s="14" t="str">
        <f>IFERROR((AVERAGE(($E186/'A. Revenue'!$C$30), ('B. Expenditures'!$F186/'A. Revenue'!$D$30), ('B. Expenditures'!$G186/'A. Revenue'!$E$30)))*'A. Revenue'!K$30, "")</f>
        <v/>
      </c>
      <c r="S186" s="14" t="str">
        <f>IFERROR((AVERAGE(($E186/'A. Revenue'!$C$30), ('B. Expenditures'!$F186/'A. Revenue'!$D$30), ('B. Expenditures'!$G186/'A. Revenue'!$E$30)))*'A. Revenue'!L$30, "")</f>
        <v/>
      </c>
      <c r="T186" s="14" t="str">
        <f>IFERROR((AVERAGE(($E186/'A. Revenue'!$C$30), ('B. Expenditures'!$F186/'A. Revenue'!$D$30), ('B. Expenditures'!$G186/'A. Revenue'!$E$30)))*'A. Revenue'!M$30, "")</f>
        <v/>
      </c>
      <c r="U186" s="14" t="str">
        <f>IFERROR((AVERAGE(($E186/'A. Revenue'!$C$30), ('B. Expenditures'!$F186/'A. Revenue'!$D$30), ('B. Expenditures'!$G186/'A. Revenue'!$E$30)))*'A. Revenue'!N$30, "")</f>
        <v/>
      </c>
      <c r="V186" s="8"/>
      <c r="W186" s="7"/>
      <c r="X186" s="7"/>
      <c r="Y186" s="7"/>
      <c r="Z186" s="7"/>
      <c r="AA186" s="7"/>
      <c r="AC186" s="40" t="s">
        <v>33</v>
      </c>
      <c r="AE186" s="14" t="str">
        <f>IF($AC186=Sheet1!$B$2,'B. Expenditures'!K186,IF('B. Expenditures'!$AC186=Sheet1!$B$4,'B. Expenditures'!W186,IF($AC186=Sheet1!$B$3,'B. Expenditures'!Q186,"")))</f>
        <v/>
      </c>
      <c r="AF186" s="14" t="str">
        <f>IF($AC186=Sheet1!$B$2,'B. Expenditures'!L186,IF('B. Expenditures'!$AC186=Sheet1!$B$4,'B. Expenditures'!X186,IF($AC186=Sheet1!$B$3,'B. Expenditures'!R186,"")))</f>
        <v/>
      </c>
      <c r="AG186" s="14" t="str">
        <f>IF($AC186=Sheet1!$B$2,'B. Expenditures'!M186,IF('B. Expenditures'!$AC186=Sheet1!$B$4,'B. Expenditures'!Y186,IF($AC186=Sheet1!$B$3,'B. Expenditures'!S186,"")))</f>
        <v/>
      </c>
      <c r="AH186" s="14" t="str">
        <f>IF($AC186=Sheet1!$B$2,'B. Expenditures'!N186,IF('B. Expenditures'!$AC186=Sheet1!$B$4,'B. Expenditures'!Z186,IF($AC186=Sheet1!$B$3,'B. Expenditures'!T186,"")))</f>
        <v/>
      </c>
      <c r="AI186" s="14" t="str">
        <f>IF($AC186=Sheet1!$B$2,'B. Expenditures'!O186,IF('B. Expenditures'!$AC186=Sheet1!$B$4,'B. Expenditures'!AA186,IF($AC186=Sheet1!$B$3,'B. Expenditures'!U186,"")))</f>
        <v/>
      </c>
    </row>
    <row r="187" spans="3:35" x14ac:dyDescent="0.35">
      <c r="C187" s="35"/>
      <c r="D187" s="35"/>
      <c r="E187" s="7"/>
      <c r="F187" s="7"/>
      <c r="G187" s="7"/>
      <c r="I187" s="24" t="str">
        <f t="shared" si="153"/>
        <v/>
      </c>
      <c r="K187" s="14" t="str">
        <f t="shared" si="162"/>
        <v/>
      </c>
      <c r="L187" s="14" t="str">
        <f t="shared" ref="L187:O187" si="193">IFERROR((1+$I187)*K187, "")</f>
        <v/>
      </c>
      <c r="M187" s="14" t="str">
        <f t="shared" si="193"/>
        <v/>
      </c>
      <c r="N187" s="14" t="str">
        <f t="shared" si="193"/>
        <v/>
      </c>
      <c r="O187" s="14" t="str">
        <f t="shared" si="193"/>
        <v/>
      </c>
      <c r="P187" s="8"/>
      <c r="Q187" s="14" t="str">
        <f>IFERROR((AVERAGE(($E187/'A. Revenue'!$C$30), ('B. Expenditures'!$F187/'A. Revenue'!$D$30), ('B. Expenditures'!$G187/'A. Revenue'!$E$30)))*'A. Revenue'!J$30, "")</f>
        <v/>
      </c>
      <c r="R187" s="14" t="str">
        <f>IFERROR((AVERAGE(($E187/'A. Revenue'!$C$30), ('B. Expenditures'!$F187/'A. Revenue'!$D$30), ('B. Expenditures'!$G187/'A. Revenue'!$E$30)))*'A. Revenue'!K$30, "")</f>
        <v/>
      </c>
      <c r="S187" s="14" t="str">
        <f>IFERROR((AVERAGE(($E187/'A. Revenue'!$C$30), ('B. Expenditures'!$F187/'A. Revenue'!$D$30), ('B. Expenditures'!$G187/'A. Revenue'!$E$30)))*'A. Revenue'!L$30, "")</f>
        <v/>
      </c>
      <c r="T187" s="14" t="str">
        <f>IFERROR((AVERAGE(($E187/'A. Revenue'!$C$30), ('B. Expenditures'!$F187/'A. Revenue'!$D$30), ('B. Expenditures'!$G187/'A. Revenue'!$E$30)))*'A. Revenue'!M$30, "")</f>
        <v/>
      </c>
      <c r="U187" s="14" t="str">
        <f>IFERROR((AVERAGE(($E187/'A. Revenue'!$C$30), ('B. Expenditures'!$F187/'A. Revenue'!$D$30), ('B. Expenditures'!$G187/'A. Revenue'!$E$30)))*'A. Revenue'!N$30, "")</f>
        <v/>
      </c>
      <c r="V187" s="8"/>
      <c r="W187" s="7"/>
      <c r="X187" s="7"/>
      <c r="Y187" s="7"/>
      <c r="Z187" s="7"/>
      <c r="AA187" s="7"/>
      <c r="AC187" s="40" t="s">
        <v>33</v>
      </c>
      <c r="AE187" s="14" t="str">
        <f>IF($AC187=Sheet1!$B$2,'B. Expenditures'!K187,IF('B. Expenditures'!$AC187=Sheet1!$B$4,'B. Expenditures'!W187,IF($AC187=Sheet1!$B$3,'B. Expenditures'!Q187,"")))</f>
        <v/>
      </c>
      <c r="AF187" s="14" t="str">
        <f>IF($AC187=Sheet1!$B$2,'B. Expenditures'!L187,IF('B. Expenditures'!$AC187=Sheet1!$B$4,'B. Expenditures'!X187,IF($AC187=Sheet1!$B$3,'B. Expenditures'!R187,"")))</f>
        <v/>
      </c>
      <c r="AG187" s="14" t="str">
        <f>IF($AC187=Sheet1!$B$2,'B. Expenditures'!M187,IF('B. Expenditures'!$AC187=Sheet1!$B$4,'B. Expenditures'!Y187,IF($AC187=Sheet1!$B$3,'B. Expenditures'!S187,"")))</f>
        <v/>
      </c>
      <c r="AH187" s="14" t="str">
        <f>IF($AC187=Sheet1!$B$2,'B. Expenditures'!N187,IF('B. Expenditures'!$AC187=Sheet1!$B$4,'B. Expenditures'!Z187,IF($AC187=Sheet1!$B$3,'B. Expenditures'!T187,"")))</f>
        <v/>
      </c>
      <c r="AI187" s="14" t="str">
        <f>IF($AC187=Sheet1!$B$2,'B. Expenditures'!O187,IF('B. Expenditures'!$AC187=Sheet1!$B$4,'B. Expenditures'!AA187,IF($AC187=Sheet1!$B$3,'B. Expenditures'!U187,"")))</f>
        <v/>
      </c>
    </row>
    <row r="188" spans="3:35" x14ac:dyDescent="0.35">
      <c r="C188" s="35"/>
      <c r="D188" s="35"/>
      <c r="E188" s="7"/>
      <c r="F188" s="7"/>
      <c r="G188" s="7"/>
      <c r="I188" s="24" t="str">
        <f t="shared" si="153"/>
        <v/>
      </c>
      <c r="K188" s="14" t="str">
        <f t="shared" si="162"/>
        <v/>
      </c>
      <c r="L188" s="14" t="str">
        <f t="shared" ref="L188:O188" si="194">IFERROR((1+$I188)*K188, "")</f>
        <v/>
      </c>
      <c r="M188" s="14" t="str">
        <f t="shared" si="194"/>
        <v/>
      </c>
      <c r="N188" s="14" t="str">
        <f t="shared" si="194"/>
        <v/>
      </c>
      <c r="O188" s="14" t="str">
        <f t="shared" si="194"/>
        <v/>
      </c>
      <c r="P188" s="8"/>
      <c r="Q188" s="14" t="str">
        <f>IFERROR((AVERAGE(($E188/'A. Revenue'!$C$30), ('B. Expenditures'!$F188/'A. Revenue'!$D$30), ('B. Expenditures'!$G188/'A. Revenue'!$E$30)))*'A. Revenue'!J$30, "")</f>
        <v/>
      </c>
      <c r="R188" s="14" t="str">
        <f>IFERROR((AVERAGE(($E188/'A. Revenue'!$C$30), ('B. Expenditures'!$F188/'A. Revenue'!$D$30), ('B. Expenditures'!$G188/'A. Revenue'!$E$30)))*'A. Revenue'!K$30, "")</f>
        <v/>
      </c>
      <c r="S188" s="14" t="str">
        <f>IFERROR((AVERAGE(($E188/'A. Revenue'!$C$30), ('B. Expenditures'!$F188/'A. Revenue'!$D$30), ('B. Expenditures'!$G188/'A. Revenue'!$E$30)))*'A. Revenue'!L$30, "")</f>
        <v/>
      </c>
      <c r="T188" s="14" t="str">
        <f>IFERROR((AVERAGE(($E188/'A. Revenue'!$C$30), ('B. Expenditures'!$F188/'A. Revenue'!$D$30), ('B. Expenditures'!$G188/'A. Revenue'!$E$30)))*'A. Revenue'!M$30, "")</f>
        <v/>
      </c>
      <c r="U188" s="14" t="str">
        <f>IFERROR((AVERAGE(($E188/'A. Revenue'!$C$30), ('B. Expenditures'!$F188/'A. Revenue'!$D$30), ('B. Expenditures'!$G188/'A. Revenue'!$E$30)))*'A. Revenue'!N$30, "")</f>
        <v/>
      </c>
      <c r="V188" s="8"/>
      <c r="W188" s="7"/>
      <c r="X188" s="7"/>
      <c r="Y188" s="7"/>
      <c r="Z188" s="7"/>
      <c r="AA188" s="7"/>
      <c r="AC188" s="40" t="s">
        <v>33</v>
      </c>
      <c r="AE188" s="14" t="str">
        <f>IF($AC188=Sheet1!$B$2,'B. Expenditures'!K188,IF('B. Expenditures'!$AC188=Sheet1!$B$4,'B. Expenditures'!W188,IF($AC188=Sheet1!$B$3,'B. Expenditures'!Q188,"")))</f>
        <v/>
      </c>
      <c r="AF188" s="14" t="str">
        <f>IF($AC188=Sheet1!$B$2,'B. Expenditures'!L188,IF('B. Expenditures'!$AC188=Sheet1!$B$4,'B. Expenditures'!X188,IF($AC188=Sheet1!$B$3,'B. Expenditures'!R188,"")))</f>
        <v/>
      </c>
      <c r="AG188" s="14" t="str">
        <f>IF($AC188=Sheet1!$B$2,'B. Expenditures'!M188,IF('B. Expenditures'!$AC188=Sheet1!$B$4,'B. Expenditures'!Y188,IF($AC188=Sheet1!$B$3,'B. Expenditures'!S188,"")))</f>
        <v/>
      </c>
      <c r="AH188" s="14" t="str">
        <f>IF($AC188=Sheet1!$B$2,'B. Expenditures'!N188,IF('B. Expenditures'!$AC188=Sheet1!$B$4,'B. Expenditures'!Z188,IF($AC188=Sheet1!$B$3,'B. Expenditures'!T188,"")))</f>
        <v/>
      </c>
      <c r="AI188" s="14" t="str">
        <f>IF($AC188=Sheet1!$B$2,'B. Expenditures'!O188,IF('B. Expenditures'!$AC188=Sheet1!$B$4,'B. Expenditures'!AA188,IF($AC188=Sheet1!$B$3,'B. Expenditures'!U188,"")))</f>
        <v/>
      </c>
    </row>
    <row r="189" spans="3:35" x14ac:dyDescent="0.35">
      <c r="C189" s="35"/>
      <c r="D189" s="35"/>
      <c r="E189" s="7"/>
      <c r="F189" s="7"/>
      <c r="G189" s="7"/>
      <c r="I189" s="24" t="str">
        <f t="shared" si="153"/>
        <v/>
      </c>
      <c r="K189" s="14" t="str">
        <f t="shared" si="162"/>
        <v/>
      </c>
      <c r="L189" s="14" t="str">
        <f t="shared" ref="L189:O189" si="195">IFERROR((1+$I189)*K189, "")</f>
        <v/>
      </c>
      <c r="M189" s="14" t="str">
        <f t="shared" si="195"/>
        <v/>
      </c>
      <c r="N189" s="14" t="str">
        <f t="shared" si="195"/>
        <v/>
      </c>
      <c r="O189" s="14" t="str">
        <f t="shared" si="195"/>
        <v/>
      </c>
      <c r="P189" s="8"/>
      <c r="Q189" s="14" t="str">
        <f>IFERROR((AVERAGE(($E189/'A. Revenue'!$C$30), ('B. Expenditures'!$F189/'A. Revenue'!$D$30), ('B. Expenditures'!$G189/'A. Revenue'!$E$30)))*'A. Revenue'!J$30, "")</f>
        <v/>
      </c>
      <c r="R189" s="14" t="str">
        <f>IFERROR((AVERAGE(($E189/'A. Revenue'!$C$30), ('B. Expenditures'!$F189/'A. Revenue'!$D$30), ('B. Expenditures'!$G189/'A. Revenue'!$E$30)))*'A. Revenue'!K$30, "")</f>
        <v/>
      </c>
      <c r="S189" s="14" t="str">
        <f>IFERROR((AVERAGE(($E189/'A. Revenue'!$C$30), ('B. Expenditures'!$F189/'A. Revenue'!$D$30), ('B. Expenditures'!$G189/'A. Revenue'!$E$30)))*'A. Revenue'!L$30, "")</f>
        <v/>
      </c>
      <c r="T189" s="14" t="str">
        <f>IFERROR((AVERAGE(($E189/'A. Revenue'!$C$30), ('B. Expenditures'!$F189/'A. Revenue'!$D$30), ('B. Expenditures'!$G189/'A. Revenue'!$E$30)))*'A. Revenue'!M$30, "")</f>
        <v/>
      </c>
      <c r="U189" s="14" t="str">
        <f>IFERROR((AVERAGE(($E189/'A. Revenue'!$C$30), ('B. Expenditures'!$F189/'A. Revenue'!$D$30), ('B. Expenditures'!$G189/'A. Revenue'!$E$30)))*'A. Revenue'!N$30, "")</f>
        <v/>
      </c>
      <c r="V189" s="8"/>
      <c r="W189" s="7"/>
      <c r="X189" s="7"/>
      <c r="Y189" s="7"/>
      <c r="Z189" s="7"/>
      <c r="AA189" s="7"/>
      <c r="AC189" s="40" t="s">
        <v>33</v>
      </c>
      <c r="AE189" s="14" t="str">
        <f>IF($AC189=Sheet1!$B$2,'B. Expenditures'!K189,IF('B. Expenditures'!$AC189=Sheet1!$B$4,'B. Expenditures'!W189,IF($AC189=Sheet1!$B$3,'B. Expenditures'!Q189,"")))</f>
        <v/>
      </c>
      <c r="AF189" s="14" t="str">
        <f>IF($AC189=Sheet1!$B$2,'B. Expenditures'!L189,IF('B. Expenditures'!$AC189=Sheet1!$B$4,'B. Expenditures'!X189,IF($AC189=Sheet1!$B$3,'B. Expenditures'!R189,"")))</f>
        <v/>
      </c>
      <c r="AG189" s="14" t="str">
        <f>IF($AC189=Sheet1!$B$2,'B. Expenditures'!M189,IF('B. Expenditures'!$AC189=Sheet1!$B$4,'B. Expenditures'!Y189,IF($AC189=Sheet1!$B$3,'B. Expenditures'!S189,"")))</f>
        <v/>
      </c>
      <c r="AH189" s="14" t="str">
        <f>IF($AC189=Sheet1!$B$2,'B. Expenditures'!N189,IF('B. Expenditures'!$AC189=Sheet1!$B$4,'B. Expenditures'!Z189,IF($AC189=Sheet1!$B$3,'B. Expenditures'!T189,"")))</f>
        <v/>
      </c>
      <c r="AI189" s="14" t="str">
        <f>IF($AC189=Sheet1!$B$2,'B. Expenditures'!O189,IF('B. Expenditures'!$AC189=Sheet1!$B$4,'B. Expenditures'!AA189,IF($AC189=Sheet1!$B$3,'B. Expenditures'!U189,"")))</f>
        <v/>
      </c>
    </row>
    <row r="190" spans="3:35" x14ac:dyDescent="0.35">
      <c r="C190" s="35"/>
      <c r="D190" s="35"/>
      <c r="E190" s="7"/>
      <c r="F190" s="7"/>
      <c r="G190" s="7"/>
      <c r="I190" s="24" t="str">
        <f t="shared" si="153"/>
        <v/>
      </c>
      <c r="K190" s="14" t="str">
        <f t="shared" si="162"/>
        <v/>
      </c>
      <c r="L190" s="14" t="str">
        <f t="shared" ref="L190:O190" si="196">IFERROR((1+$I190)*K190, "")</f>
        <v/>
      </c>
      <c r="M190" s="14" t="str">
        <f t="shared" si="196"/>
        <v/>
      </c>
      <c r="N190" s="14" t="str">
        <f t="shared" si="196"/>
        <v/>
      </c>
      <c r="O190" s="14" t="str">
        <f t="shared" si="196"/>
        <v/>
      </c>
      <c r="P190" s="8"/>
      <c r="Q190" s="14" t="str">
        <f>IFERROR((AVERAGE(($E190/'A. Revenue'!$C$30), ('B. Expenditures'!$F190/'A. Revenue'!$D$30), ('B. Expenditures'!$G190/'A. Revenue'!$E$30)))*'A. Revenue'!J$30, "")</f>
        <v/>
      </c>
      <c r="R190" s="14" t="str">
        <f>IFERROR((AVERAGE(($E190/'A. Revenue'!$C$30), ('B. Expenditures'!$F190/'A. Revenue'!$D$30), ('B. Expenditures'!$G190/'A. Revenue'!$E$30)))*'A. Revenue'!K$30, "")</f>
        <v/>
      </c>
      <c r="S190" s="14" t="str">
        <f>IFERROR((AVERAGE(($E190/'A. Revenue'!$C$30), ('B. Expenditures'!$F190/'A. Revenue'!$D$30), ('B. Expenditures'!$G190/'A. Revenue'!$E$30)))*'A. Revenue'!L$30, "")</f>
        <v/>
      </c>
      <c r="T190" s="14" t="str">
        <f>IFERROR((AVERAGE(($E190/'A. Revenue'!$C$30), ('B. Expenditures'!$F190/'A. Revenue'!$D$30), ('B. Expenditures'!$G190/'A. Revenue'!$E$30)))*'A. Revenue'!M$30, "")</f>
        <v/>
      </c>
      <c r="U190" s="14" t="str">
        <f>IFERROR((AVERAGE(($E190/'A. Revenue'!$C$30), ('B. Expenditures'!$F190/'A. Revenue'!$D$30), ('B. Expenditures'!$G190/'A. Revenue'!$E$30)))*'A. Revenue'!N$30, "")</f>
        <v/>
      </c>
      <c r="V190" s="8"/>
      <c r="W190" s="7"/>
      <c r="X190" s="7"/>
      <c r="Y190" s="7"/>
      <c r="Z190" s="7"/>
      <c r="AA190" s="7"/>
      <c r="AC190" s="40" t="s">
        <v>33</v>
      </c>
      <c r="AE190" s="14" t="str">
        <f>IF($AC190=Sheet1!$B$2,'B. Expenditures'!K190,IF('B. Expenditures'!$AC190=Sheet1!$B$4,'B. Expenditures'!W190,IF($AC190=Sheet1!$B$3,'B. Expenditures'!Q190,"")))</f>
        <v/>
      </c>
      <c r="AF190" s="14" t="str">
        <f>IF($AC190=Sheet1!$B$2,'B. Expenditures'!L190,IF('B. Expenditures'!$AC190=Sheet1!$B$4,'B. Expenditures'!X190,IF($AC190=Sheet1!$B$3,'B. Expenditures'!R190,"")))</f>
        <v/>
      </c>
      <c r="AG190" s="14" t="str">
        <f>IF($AC190=Sheet1!$B$2,'B. Expenditures'!M190,IF('B. Expenditures'!$AC190=Sheet1!$B$4,'B. Expenditures'!Y190,IF($AC190=Sheet1!$B$3,'B. Expenditures'!S190,"")))</f>
        <v/>
      </c>
      <c r="AH190" s="14" t="str">
        <f>IF($AC190=Sheet1!$B$2,'B. Expenditures'!N190,IF('B. Expenditures'!$AC190=Sheet1!$B$4,'B. Expenditures'!Z190,IF($AC190=Sheet1!$B$3,'B. Expenditures'!T190,"")))</f>
        <v/>
      </c>
      <c r="AI190" s="14" t="str">
        <f>IF($AC190=Sheet1!$B$2,'B. Expenditures'!O190,IF('B. Expenditures'!$AC190=Sheet1!$B$4,'B. Expenditures'!AA190,IF($AC190=Sheet1!$B$3,'B. Expenditures'!U190,"")))</f>
        <v/>
      </c>
    </row>
    <row r="191" spans="3:35" x14ac:dyDescent="0.35">
      <c r="C191" s="35"/>
      <c r="D191" s="35"/>
      <c r="E191" s="7"/>
      <c r="F191" s="7"/>
      <c r="G191" s="7"/>
      <c r="I191" s="24" t="str">
        <f t="shared" si="153"/>
        <v/>
      </c>
      <c r="K191" s="14" t="str">
        <f t="shared" si="162"/>
        <v/>
      </c>
      <c r="L191" s="14" t="str">
        <f t="shared" ref="L191:O191" si="197">IFERROR((1+$I191)*K191, "")</f>
        <v/>
      </c>
      <c r="M191" s="14" t="str">
        <f t="shared" si="197"/>
        <v/>
      </c>
      <c r="N191" s="14" t="str">
        <f t="shared" si="197"/>
        <v/>
      </c>
      <c r="O191" s="14" t="str">
        <f t="shared" si="197"/>
        <v/>
      </c>
      <c r="P191" s="8"/>
      <c r="Q191" s="14" t="str">
        <f>IFERROR((AVERAGE(($E191/'A. Revenue'!$C$30), ('B. Expenditures'!$F191/'A. Revenue'!$D$30), ('B. Expenditures'!$G191/'A. Revenue'!$E$30)))*'A. Revenue'!J$30, "")</f>
        <v/>
      </c>
      <c r="R191" s="14" t="str">
        <f>IFERROR((AVERAGE(($E191/'A. Revenue'!$C$30), ('B. Expenditures'!$F191/'A. Revenue'!$D$30), ('B. Expenditures'!$G191/'A. Revenue'!$E$30)))*'A. Revenue'!K$30, "")</f>
        <v/>
      </c>
      <c r="S191" s="14" t="str">
        <f>IFERROR((AVERAGE(($E191/'A. Revenue'!$C$30), ('B. Expenditures'!$F191/'A. Revenue'!$D$30), ('B. Expenditures'!$G191/'A. Revenue'!$E$30)))*'A. Revenue'!L$30, "")</f>
        <v/>
      </c>
      <c r="T191" s="14" t="str">
        <f>IFERROR((AVERAGE(($E191/'A. Revenue'!$C$30), ('B. Expenditures'!$F191/'A. Revenue'!$D$30), ('B. Expenditures'!$G191/'A. Revenue'!$E$30)))*'A. Revenue'!M$30, "")</f>
        <v/>
      </c>
      <c r="U191" s="14" t="str">
        <f>IFERROR((AVERAGE(($E191/'A. Revenue'!$C$30), ('B. Expenditures'!$F191/'A. Revenue'!$D$30), ('B. Expenditures'!$G191/'A. Revenue'!$E$30)))*'A. Revenue'!N$30, "")</f>
        <v/>
      </c>
      <c r="V191" s="8"/>
      <c r="W191" s="7"/>
      <c r="X191" s="7"/>
      <c r="Y191" s="7"/>
      <c r="Z191" s="7"/>
      <c r="AA191" s="7"/>
      <c r="AC191" s="40" t="s">
        <v>33</v>
      </c>
      <c r="AE191" s="14" t="str">
        <f>IF($AC191=Sheet1!$B$2,'B. Expenditures'!K191,IF('B. Expenditures'!$AC191=Sheet1!$B$4,'B. Expenditures'!W191,IF($AC191=Sheet1!$B$3,'B. Expenditures'!Q191,"")))</f>
        <v/>
      </c>
      <c r="AF191" s="14" t="str">
        <f>IF($AC191=Sheet1!$B$2,'B. Expenditures'!L191,IF('B. Expenditures'!$AC191=Sheet1!$B$4,'B. Expenditures'!X191,IF($AC191=Sheet1!$B$3,'B. Expenditures'!R191,"")))</f>
        <v/>
      </c>
      <c r="AG191" s="14" t="str">
        <f>IF($AC191=Sheet1!$B$2,'B. Expenditures'!M191,IF('B. Expenditures'!$AC191=Sheet1!$B$4,'B. Expenditures'!Y191,IF($AC191=Sheet1!$B$3,'B. Expenditures'!S191,"")))</f>
        <v/>
      </c>
      <c r="AH191" s="14" t="str">
        <f>IF($AC191=Sheet1!$B$2,'B. Expenditures'!N191,IF('B. Expenditures'!$AC191=Sheet1!$B$4,'B. Expenditures'!Z191,IF($AC191=Sheet1!$B$3,'B. Expenditures'!T191,"")))</f>
        <v/>
      </c>
      <c r="AI191" s="14" t="str">
        <f>IF($AC191=Sheet1!$B$2,'B. Expenditures'!O191,IF('B. Expenditures'!$AC191=Sheet1!$B$4,'B. Expenditures'!AA191,IF($AC191=Sheet1!$B$3,'B. Expenditures'!U191,"")))</f>
        <v/>
      </c>
    </row>
    <row r="192" spans="3:35" x14ac:dyDescent="0.35">
      <c r="C192" s="35"/>
      <c r="D192" s="35"/>
      <c r="E192" s="7"/>
      <c r="F192" s="7"/>
      <c r="G192" s="7"/>
      <c r="I192" s="24" t="str">
        <f t="shared" si="153"/>
        <v/>
      </c>
      <c r="K192" s="14" t="str">
        <f t="shared" si="162"/>
        <v/>
      </c>
      <c r="L192" s="14" t="str">
        <f t="shared" ref="L192:O192" si="198">IFERROR((1+$I192)*K192, "")</f>
        <v/>
      </c>
      <c r="M192" s="14" t="str">
        <f t="shared" si="198"/>
        <v/>
      </c>
      <c r="N192" s="14" t="str">
        <f t="shared" si="198"/>
        <v/>
      </c>
      <c r="O192" s="14" t="str">
        <f t="shared" si="198"/>
        <v/>
      </c>
      <c r="P192" s="8"/>
      <c r="Q192" s="14" t="str">
        <f>IFERROR((AVERAGE(($E192/'A. Revenue'!$C$30), ('B. Expenditures'!$F192/'A. Revenue'!$D$30), ('B. Expenditures'!$G192/'A. Revenue'!$E$30)))*'A. Revenue'!J$30, "")</f>
        <v/>
      </c>
      <c r="R192" s="14" t="str">
        <f>IFERROR((AVERAGE(($E192/'A. Revenue'!$C$30), ('B. Expenditures'!$F192/'A. Revenue'!$D$30), ('B. Expenditures'!$G192/'A. Revenue'!$E$30)))*'A. Revenue'!K$30, "")</f>
        <v/>
      </c>
      <c r="S192" s="14" t="str">
        <f>IFERROR((AVERAGE(($E192/'A. Revenue'!$C$30), ('B. Expenditures'!$F192/'A. Revenue'!$D$30), ('B. Expenditures'!$G192/'A. Revenue'!$E$30)))*'A. Revenue'!L$30, "")</f>
        <v/>
      </c>
      <c r="T192" s="14" t="str">
        <f>IFERROR((AVERAGE(($E192/'A. Revenue'!$C$30), ('B. Expenditures'!$F192/'A. Revenue'!$D$30), ('B. Expenditures'!$G192/'A. Revenue'!$E$30)))*'A. Revenue'!M$30, "")</f>
        <v/>
      </c>
      <c r="U192" s="14" t="str">
        <f>IFERROR((AVERAGE(($E192/'A. Revenue'!$C$30), ('B. Expenditures'!$F192/'A. Revenue'!$D$30), ('B. Expenditures'!$G192/'A. Revenue'!$E$30)))*'A. Revenue'!N$30, "")</f>
        <v/>
      </c>
      <c r="V192" s="8"/>
      <c r="W192" s="7"/>
      <c r="X192" s="7"/>
      <c r="Y192" s="7"/>
      <c r="Z192" s="7"/>
      <c r="AA192" s="7"/>
      <c r="AC192" s="40" t="s">
        <v>33</v>
      </c>
      <c r="AE192" s="14" t="str">
        <f>IF($AC192=Sheet1!$B$2,'B. Expenditures'!K192,IF('B. Expenditures'!$AC192=Sheet1!$B$4,'B. Expenditures'!W192,IF($AC192=Sheet1!$B$3,'B. Expenditures'!Q192,"")))</f>
        <v/>
      </c>
      <c r="AF192" s="14" t="str">
        <f>IF($AC192=Sheet1!$B$2,'B. Expenditures'!L192,IF('B. Expenditures'!$AC192=Sheet1!$B$4,'B. Expenditures'!X192,IF($AC192=Sheet1!$B$3,'B. Expenditures'!R192,"")))</f>
        <v/>
      </c>
      <c r="AG192" s="14" t="str">
        <f>IF($AC192=Sheet1!$B$2,'B. Expenditures'!M192,IF('B. Expenditures'!$AC192=Sheet1!$B$4,'B. Expenditures'!Y192,IF($AC192=Sheet1!$B$3,'B. Expenditures'!S192,"")))</f>
        <v/>
      </c>
      <c r="AH192" s="14" t="str">
        <f>IF($AC192=Sheet1!$B$2,'B. Expenditures'!N192,IF('B. Expenditures'!$AC192=Sheet1!$B$4,'B. Expenditures'!Z192,IF($AC192=Sheet1!$B$3,'B. Expenditures'!T192,"")))</f>
        <v/>
      </c>
      <c r="AI192" s="14" t="str">
        <f>IF($AC192=Sheet1!$B$2,'B. Expenditures'!O192,IF('B. Expenditures'!$AC192=Sheet1!$B$4,'B. Expenditures'!AA192,IF($AC192=Sheet1!$B$3,'B. Expenditures'!U192,"")))</f>
        <v/>
      </c>
    </row>
    <row r="193" spans="3:35" x14ac:dyDescent="0.35">
      <c r="C193" s="35"/>
      <c r="D193" s="35"/>
      <c r="E193" s="7"/>
      <c r="F193" s="7"/>
      <c r="G193" s="7"/>
      <c r="I193" s="24" t="str">
        <f t="shared" si="153"/>
        <v/>
      </c>
      <c r="K193" s="14" t="str">
        <f t="shared" si="162"/>
        <v/>
      </c>
      <c r="L193" s="14" t="str">
        <f t="shared" ref="L193:O193" si="199">IFERROR((1+$I193)*K193, "")</f>
        <v/>
      </c>
      <c r="M193" s="14" t="str">
        <f t="shared" si="199"/>
        <v/>
      </c>
      <c r="N193" s="14" t="str">
        <f t="shared" si="199"/>
        <v/>
      </c>
      <c r="O193" s="14" t="str">
        <f t="shared" si="199"/>
        <v/>
      </c>
      <c r="P193" s="8"/>
      <c r="Q193" s="14" t="str">
        <f>IFERROR((AVERAGE(($E193/'A. Revenue'!$C$30), ('B. Expenditures'!$F193/'A. Revenue'!$D$30), ('B. Expenditures'!$G193/'A. Revenue'!$E$30)))*'A. Revenue'!J$30, "")</f>
        <v/>
      </c>
      <c r="R193" s="14" t="str">
        <f>IFERROR((AVERAGE(($E193/'A. Revenue'!$C$30), ('B. Expenditures'!$F193/'A. Revenue'!$D$30), ('B. Expenditures'!$G193/'A. Revenue'!$E$30)))*'A. Revenue'!K$30, "")</f>
        <v/>
      </c>
      <c r="S193" s="14" t="str">
        <f>IFERROR((AVERAGE(($E193/'A. Revenue'!$C$30), ('B. Expenditures'!$F193/'A. Revenue'!$D$30), ('B. Expenditures'!$G193/'A. Revenue'!$E$30)))*'A. Revenue'!L$30, "")</f>
        <v/>
      </c>
      <c r="T193" s="14" t="str">
        <f>IFERROR((AVERAGE(($E193/'A. Revenue'!$C$30), ('B. Expenditures'!$F193/'A. Revenue'!$D$30), ('B. Expenditures'!$G193/'A. Revenue'!$E$30)))*'A. Revenue'!M$30, "")</f>
        <v/>
      </c>
      <c r="U193" s="14" t="str">
        <f>IFERROR((AVERAGE(($E193/'A. Revenue'!$C$30), ('B. Expenditures'!$F193/'A. Revenue'!$D$30), ('B. Expenditures'!$G193/'A. Revenue'!$E$30)))*'A. Revenue'!N$30, "")</f>
        <v/>
      </c>
      <c r="V193" s="8"/>
      <c r="W193" s="7"/>
      <c r="X193" s="7"/>
      <c r="Y193" s="7"/>
      <c r="Z193" s="7"/>
      <c r="AA193" s="7"/>
      <c r="AC193" s="40" t="s">
        <v>33</v>
      </c>
      <c r="AE193" s="14" t="str">
        <f>IF($AC193=Sheet1!$B$2,'B. Expenditures'!K193,IF('B. Expenditures'!$AC193=Sheet1!$B$4,'B. Expenditures'!W193,IF($AC193=Sheet1!$B$3,'B. Expenditures'!Q193,"")))</f>
        <v/>
      </c>
      <c r="AF193" s="14" t="str">
        <f>IF($AC193=Sheet1!$B$2,'B. Expenditures'!L193,IF('B. Expenditures'!$AC193=Sheet1!$B$4,'B. Expenditures'!X193,IF($AC193=Sheet1!$B$3,'B. Expenditures'!R193,"")))</f>
        <v/>
      </c>
      <c r="AG193" s="14" t="str">
        <f>IF($AC193=Sheet1!$B$2,'B. Expenditures'!M193,IF('B. Expenditures'!$AC193=Sheet1!$B$4,'B. Expenditures'!Y193,IF($AC193=Sheet1!$B$3,'B. Expenditures'!S193,"")))</f>
        <v/>
      </c>
      <c r="AH193" s="14" t="str">
        <f>IF($AC193=Sheet1!$B$2,'B. Expenditures'!N193,IF('B. Expenditures'!$AC193=Sheet1!$B$4,'B. Expenditures'!Z193,IF($AC193=Sheet1!$B$3,'B. Expenditures'!T193,"")))</f>
        <v/>
      </c>
      <c r="AI193" s="14" t="str">
        <f>IF($AC193=Sheet1!$B$2,'B. Expenditures'!O193,IF('B. Expenditures'!$AC193=Sheet1!$B$4,'B. Expenditures'!AA193,IF($AC193=Sheet1!$B$3,'B. Expenditures'!U193,"")))</f>
        <v/>
      </c>
    </row>
    <row r="194" spans="3:35" x14ac:dyDescent="0.35">
      <c r="C194" s="35"/>
      <c r="D194" s="35"/>
      <c r="E194" s="7"/>
      <c r="F194" s="7"/>
      <c r="G194" s="7"/>
      <c r="I194" s="24" t="str">
        <f t="shared" si="153"/>
        <v/>
      </c>
      <c r="K194" s="14" t="str">
        <f t="shared" si="162"/>
        <v/>
      </c>
      <c r="L194" s="14" t="str">
        <f t="shared" ref="L194:O194" si="200">IFERROR((1+$I194)*K194, "")</f>
        <v/>
      </c>
      <c r="M194" s="14" t="str">
        <f t="shared" si="200"/>
        <v/>
      </c>
      <c r="N194" s="14" t="str">
        <f t="shared" si="200"/>
        <v/>
      </c>
      <c r="O194" s="14" t="str">
        <f t="shared" si="200"/>
        <v/>
      </c>
      <c r="P194" s="8"/>
      <c r="Q194" s="14" t="str">
        <f>IFERROR((AVERAGE(($E194/'A. Revenue'!$C$30), ('B. Expenditures'!$F194/'A. Revenue'!$D$30), ('B. Expenditures'!$G194/'A. Revenue'!$E$30)))*'A. Revenue'!J$30, "")</f>
        <v/>
      </c>
      <c r="R194" s="14" t="str">
        <f>IFERROR((AVERAGE(($E194/'A. Revenue'!$C$30), ('B. Expenditures'!$F194/'A. Revenue'!$D$30), ('B. Expenditures'!$G194/'A. Revenue'!$E$30)))*'A. Revenue'!K$30, "")</f>
        <v/>
      </c>
      <c r="S194" s="14" t="str">
        <f>IFERROR((AVERAGE(($E194/'A. Revenue'!$C$30), ('B. Expenditures'!$F194/'A. Revenue'!$D$30), ('B. Expenditures'!$G194/'A. Revenue'!$E$30)))*'A. Revenue'!L$30, "")</f>
        <v/>
      </c>
      <c r="T194" s="14" t="str">
        <f>IFERROR((AVERAGE(($E194/'A. Revenue'!$C$30), ('B. Expenditures'!$F194/'A. Revenue'!$D$30), ('B. Expenditures'!$G194/'A. Revenue'!$E$30)))*'A. Revenue'!M$30, "")</f>
        <v/>
      </c>
      <c r="U194" s="14" t="str">
        <f>IFERROR((AVERAGE(($E194/'A. Revenue'!$C$30), ('B. Expenditures'!$F194/'A. Revenue'!$D$30), ('B. Expenditures'!$G194/'A. Revenue'!$E$30)))*'A. Revenue'!N$30, "")</f>
        <v/>
      </c>
      <c r="V194" s="8"/>
      <c r="W194" s="7"/>
      <c r="X194" s="7"/>
      <c r="Y194" s="7"/>
      <c r="Z194" s="7"/>
      <c r="AA194" s="7"/>
      <c r="AC194" s="40" t="s">
        <v>33</v>
      </c>
      <c r="AE194" s="14" t="str">
        <f>IF($AC194=Sheet1!$B$2,'B. Expenditures'!K194,IF('B. Expenditures'!$AC194=Sheet1!$B$4,'B. Expenditures'!W194,IF($AC194=Sheet1!$B$3,'B. Expenditures'!Q194,"")))</f>
        <v/>
      </c>
      <c r="AF194" s="14" t="str">
        <f>IF($AC194=Sheet1!$B$2,'B. Expenditures'!L194,IF('B. Expenditures'!$AC194=Sheet1!$B$4,'B. Expenditures'!X194,IF($AC194=Sheet1!$B$3,'B. Expenditures'!R194,"")))</f>
        <v/>
      </c>
      <c r="AG194" s="14" t="str">
        <f>IF($AC194=Sheet1!$B$2,'B. Expenditures'!M194,IF('B. Expenditures'!$AC194=Sheet1!$B$4,'B. Expenditures'!Y194,IF($AC194=Sheet1!$B$3,'B. Expenditures'!S194,"")))</f>
        <v/>
      </c>
      <c r="AH194" s="14" t="str">
        <f>IF($AC194=Sheet1!$B$2,'B. Expenditures'!N194,IF('B. Expenditures'!$AC194=Sheet1!$B$4,'B. Expenditures'!Z194,IF($AC194=Sheet1!$B$3,'B. Expenditures'!T194,"")))</f>
        <v/>
      </c>
      <c r="AI194" s="14" t="str">
        <f>IF($AC194=Sheet1!$B$2,'B. Expenditures'!O194,IF('B. Expenditures'!$AC194=Sheet1!$B$4,'B. Expenditures'!AA194,IF($AC194=Sheet1!$B$3,'B. Expenditures'!U194,"")))</f>
        <v/>
      </c>
    </row>
    <row r="195" spans="3:35" x14ac:dyDescent="0.35">
      <c r="C195" s="35"/>
      <c r="D195" s="35"/>
      <c r="E195" s="7"/>
      <c r="F195" s="7"/>
      <c r="G195" s="7"/>
      <c r="I195" s="24" t="str">
        <f t="shared" si="153"/>
        <v/>
      </c>
      <c r="K195" s="14" t="str">
        <f t="shared" si="162"/>
        <v/>
      </c>
      <c r="L195" s="14" t="str">
        <f t="shared" ref="L195:O195" si="201">IFERROR((1+$I195)*K195, "")</f>
        <v/>
      </c>
      <c r="M195" s="14" t="str">
        <f t="shared" si="201"/>
        <v/>
      </c>
      <c r="N195" s="14" t="str">
        <f t="shared" si="201"/>
        <v/>
      </c>
      <c r="O195" s="14" t="str">
        <f t="shared" si="201"/>
        <v/>
      </c>
      <c r="P195" s="8"/>
      <c r="Q195" s="14" t="str">
        <f>IFERROR((AVERAGE(($E195/'A. Revenue'!$C$30), ('B. Expenditures'!$F195/'A. Revenue'!$D$30), ('B. Expenditures'!$G195/'A. Revenue'!$E$30)))*'A. Revenue'!J$30, "")</f>
        <v/>
      </c>
      <c r="R195" s="14" t="str">
        <f>IFERROR((AVERAGE(($E195/'A. Revenue'!$C$30), ('B. Expenditures'!$F195/'A. Revenue'!$D$30), ('B. Expenditures'!$G195/'A. Revenue'!$E$30)))*'A. Revenue'!K$30, "")</f>
        <v/>
      </c>
      <c r="S195" s="14" t="str">
        <f>IFERROR((AVERAGE(($E195/'A. Revenue'!$C$30), ('B. Expenditures'!$F195/'A. Revenue'!$D$30), ('B. Expenditures'!$G195/'A. Revenue'!$E$30)))*'A. Revenue'!L$30, "")</f>
        <v/>
      </c>
      <c r="T195" s="14" t="str">
        <f>IFERROR((AVERAGE(($E195/'A. Revenue'!$C$30), ('B. Expenditures'!$F195/'A. Revenue'!$D$30), ('B. Expenditures'!$G195/'A. Revenue'!$E$30)))*'A. Revenue'!M$30, "")</f>
        <v/>
      </c>
      <c r="U195" s="14" t="str">
        <f>IFERROR((AVERAGE(($E195/'A. Revenue'!$C$30), ('B. Expenditures'!$F195/'A. Revenue'!$D$30), ('B. Expenditures'!$G195/'A. Revenue'!$E$30)))*'A. Revenue'!N$30, "")</f>
        <v/>
      </c>
      <c r="V195" s="8"/>
      <c r="W195" s="7"/>
      <c r="X195" s="7"/>
      <c r="Y195" s="7"/>
      <c r="Z195" s="7"/>
      <c r="AA195" s="7"/>
      <c r="AC195" s="40" t="s">
        <v>33</v>
      </c>
      <c r="AE195" s="14" t="str">
        <f>IF($AC195=Sheet1!$B$2,'B. Expenditures'!K195,IF('B. Expenditures'!$AC195=Sheet1!$B$4,'B. Expenditures'!W195,IF($AC195=Sheet1!$B$3,'B. Expenditures'!Q195,"")))</f>
        <v/>
      </c>
      <c r="AF195" s="14" t="str">
        <f>IF($AC195=Sheet1!$B$2,'B. Expenditures'!L195,IF('B. Expenditures'!$AC195=Sheet1!$B$4,'B. Expenditures'!X195,IF($AC195=Sheet1!$B$3,'B. Expenditures'!R195,"")))</f>
        <v/>
      </c>
      <c r="AG195" s="14" t="str">
        <f>IF($AC195=Sheet1!$B$2,'B. Expenditures'!M195,IF('B. Expenditures'!$AC195=Sheet1!$B$4,'B. Expenditures'!Y195,IF($AC195=Sheet1!$B$3,'B. Expenditures'!S195,"")))</f>
        <v/>
      </c>
      <c r="AH195" s="14" t="str">
        <f>IF($AC195=Sheet1!$B$2,'B. Expenditures'!N195,IF('B. Expenditures'!$AC195=Sheet1!$B$4,'B. Expenditures'!Z195,IF($AC195=Sheet1!$B$3,'B. Expenditures'!T195,"")))</f>
        <v/>
      </c>
      <c r="AI195" s="14" t="str">
        <f>IF($AC195=Sheet1!$B$2,'B. Expenditures'!O195,IF('B. Expenditures'!$AC195=Sheet1!$B$4,'B. Expenditures'!AA195,IF($AC195=Sheet1!$B$3,'B. Expenditures'!U195,"")))</f>
        <v/>
      </c>
    </row>
    <row r="196" spans="3:35" x14ac:dyDescent="0.35">
      <c r="C196" s="35"/>
      <c r="D196" s="35"/>
      <c r="E196" s="7"/>
      <c r="F196" s="7"/>
      <c r="G196" s="7"/>
      <c r="I196" s="24" t="str">
        <f t="shared" si="153"/>
        <v/>
      </c>
      <c r="K196" s="14" t="str">
        <f t="shared" si="162"/>
        <v/>
      </c>
      <c r="L196" s="14" t="str">
        <f t="shared" ref="L196:O196" si="202">IFERROR((1+$I196)*K196, "")</f>
        <v/>
      </c>
      <c r="M196" s="14" t="str">
        <f t="shared" si="202"/>
        <v/>
      </c>
      <c r="N196" s="14" t="str">
        <f t="shared" si="202"/>
        <v/>
      </c>
      <c r="O196" s="14" t="str">
        <f t="shared" si="202"/>
        <v/>
      </c>
      <c r="P196" s="8"/>
      <c r="Q196" s="14" t="str">
        <f>IFERROR((AVERAGE(($E196/'A. Revenue'!$C$30), ('B. Expenditures'!$F196/'A. Revenue'!$D$30), ('B. Expenditures'!$G196/'A. Revenue'!$E$30)))*'A. Revenue'!J$30, "")</f>
        <v/>
      </c>
      <c r="R196" s="14" t="str">
        <f>IFERROR((AVERAGE(($E196/'A. Revenue'!$C$30), ('B. Expenditures'!$F196/'A. Revenue'!$D$30), ('B. Expenditures'!$G196/'A. Revenue'!$E$30)))*'A. Revenue'!K$30, "")</f>
        <v/>
      </c>
      <c r="S196" s="14" t="str">
        <f>IFERROR((AVERAGE(($E196/'A. Revenue'!$C$30), ('B. Expenditures'!$F196/'A. Revenue'!$D$30), ('B. Expenditures'!$G196/'A. Revenue'!$E$30)))*'A. Revenue'!L$30, "")</f>
        <v/>
      </c>
      <c r="T196" s="14" t="str">
        <f>IFERROR((AVERAGE(($E196/'A. Revenue'!$C$30), ('B. Expenditures'!$F196/'A. Revenue'!$D$30), ('B. Expenditures'!$G196/'A. Revenue'!$E$30)))*'A. Revenue'!M$30, "")</f>
        <v/>
      </c>
      <c r="U196" s="14" t="str">
        <f>IFERROR((AVERAGE(($E196/'A. Revenue'!$C$30), ('B. Expenditures'!$F196/'A. Revenue'!$D$30), ('B. Expenditures'!$G196/'A. Revenue'!$E$30)))*'A. Revenue'!N$30, "")</f>
        <v/>
      </c>
      <c r="V196" s="8"/>
      <c r="W196" s="7"/>
      <c r="X196" s="7"/>
      <c r="Y196" s="7"/>
      <c r="Z196" s="7"/>
      <c r="AA196" s="7"/>
      <c r="AC196" s="40" t="s">
        <v>33</v>
      </c>
      <c r="AE196" s="14" t="str">
        <f>IF($AC196=Sheet1!$B$2,'B. Expenditures'!K196,IF('B. Expenditures'!$AC196=Sheet1!$B$4,'B. Expenditures'!W196,IF($AC196=Sheet1!$B$3,'B. Expenditures'!Q196,"")))</f>
        <v/>
      </c>
      <c r="AF196" s="14" t="str">
        <f>IF($AC196=Sheet1!$B$2,'B. Expenditures'!L196,IF('B. Expenditures'!$AC196=Sheet1!$B$4,'B. Expenditures'!X196,IF($AC196=Sheet1!$B$3,'B. Expenditures'!R196,"")))</f>
        <v/>
      </c>
      <c r="AG196" s="14" t="str">
        <f>IF($AC196=Sheet1!$B$2,'B. Expenditures'!M196,IF('B. Expenditures'!$AC196=Sheet1!$B$4,'B. Expenditures'!Y196,IF($AC196=Sheet1!$B$3,'B. Expenditures'!S196,"")))</f>
        <v/>
      </c>
      <c r="AH196" s="14" t="str">
        <f>IF($AC196=Sheet1!$B$2,'B. Expenditures'!N196,IF('B. Expenditures'!$AC196=Sheet1!$B$4,'B. Expenditures'!Z196,IF($AC196=Sheet1!$B$3,'B. Expenditures'!T196,"")))</f>
        <v/>
      </c>
      <c r="AI196" s="14" t="str">
        <f>IF($AC196=Sheet1!$B$2,'B. Expenditures'!O196,IF('B. Expenditures'!$AC196=Sheet1!$B$4,'B. Expenditures'!AA196,IF($AC196=Sheet1!$B$3,'B. Expenditures'!U196,"")))</f>
        <v/>
      </c>
    </row>
    <row r="197" spans="3:35" x14ac:dyDescent="0.35">
      <c r="C197" s="35"/>
      <c r="D197" s="35"/>
      <c r="E197" s="7"/>
      <c r="F197" s="7"/>
      <c r="G197" s="7"/>
      <c r="I197" s="24" t="str">
        <f t="shared" si="153"/>
        <v/>
      </c>
      <c r="K197" s="14" t="str">
        <f t="shared" si="162"/>
        <v/>
      </c>
      <c r="L197" s="14" t="str">
        <f t="shared" ref="L197:O197" si="203">IFERROR((1+$I197)*K197, "")</f>
        <v/>
      </c>
      <c r="M197" s="14" t="str">
        <f t="shared" si="203"/>
        <v/>
      </c>
      <c r="N197" s="14" t="str">
        <f t="shared" si="203"/>
        <v/>
      </c>
      <c r="O197" s="14" t="str">
        <f t="shared" si="203"/>
        <v/>
      </c>
      <c r="P197" s="8"/>
      <c r="Q197" s="14" t="str">
        <f>IFERROR((AVERAGE(($E197/'A. Revenue'!$C$30), ('B. Expenditures'!$F197/'A. Revenue'!$D$30), ('B. Expenditures'!$G197/'A. Revenue'!$E$30)))*'A. Revenue'!J$30, "")</f>
        <v/>
      </c>
      <c r="R197" s="14" t="str">
        <f>IFERROR((AVERAGE(($E197/'A. Revenue'!$C$30), ('B. Expenditures'!$F197/'A. Revenue'!$D$30), ('B. Expenditures'!$G197/'A. Revenue'!$E$30)))*'A. Revenue'!K$30, "")</f>
        <v/>
      </c>
      <c r="S197" s="14" t="str">
        <f>IFERROR((AVERAGE(($E197/'A. Revenue'!$C$30), ('B. Expenditures'!$F197/'A. Revenue'!$D$30), ('B. Expenditures'!$G197/'A. Revenue'!$E$30)))*'A. Revenue'!L$30, "")</f>
        <v/>
      </c>
      <c r="T197" s="14" t="str">
        <f>IFERROR((AVERAGE(($E197/'A. Revenue'!$C$30), ('B. Expenditures'!$F197/'A. Revenue'!$D$30), ('B. Expenditures'!$G197/'A. Revenue'!$E$30)))*'A. Revenue'!M$30, "")</f>
        <v/>
      </c>
      <c r="U197" s="14" t="str">
        <f>IFERROR((AVERAGE(($E197/'A. Revenue'!$C$30), ('B. Expenditures'!$F197/'A. Revenue'!$D$30), ('B. Expenditures'!$G197/'A. Revenue'!$E$30)))*'A. Revenue'!N$30, "")</f>
        <v/>
      </c>
      <c r="V197" s="8"/>
      <c r="W197" s="7"/>
      <c r="X197" s="7"/>
      <c r="Y197" s="7"/>
      <c r="Z197" s="7"/>
      <c r="AA197" s="7"/>
      <c r="AC197" s="40" t="s">
        <v>33</v>
      </c>
      <c r="AE197" s="14" t="str">
        <f>IF($AC197=Sheet1!$B$2,'B. Expenditures'!K197,IF('B. Expenditures'!$AC197=Sheet1!$B$4,'B. Expenditures'!W197,IF($AC197=Sheet1!$B$3,'B. Expenditures'!Q197,"")))</f>
        <v/>
      </c>
      <c r="AF197" s="14" t="str">
        <f>IF($AC197=Sheet1!$B$2,'B. Expenditures'!L197,IF('B. Expenditures'!$AC197=Sheet1!$B$4,'B. Expenditures'!X197,IF($AC197=Sheet1!$B$3,'B. Expenditures'!R197,"")))</f>
        <v/>
      </c>
      <c r="AG197" s="14" t="str">
        <f>IF($AC197=Sheet1!$B$2,'B. Expenditures'!M197,IF('B. Expenditures'!$AC197=Sheet1!$B$4,'B. Expenditures'!Y197,IF($AC197=Sheet1!$B$3,'B. Expenditures'!S197,"")))</f>
        <v/>
      </c>
      <c r="AH197" s="14" t="str">
        <f>IF($AC197=Sheet1!$B$2,'B. Expenditures'!N197,IF('B. Expenditures'!$AC197=Sheet1!$B$4,'B. Expenditures'!Z197,IF($AC197=Sheet1!$B$3,'B. Expenditures'!T197,"")))</f>
        <v/>
      </c>
      <c r="AI197" s="14" t="str">
        <f>IF($AC197=Sheet1!$B$2,'B. Expenditures'!O197,IF('B. Expenditures'!$AC197=Sheet1!$B$4,'B. Expenditures'!AA197,IF($AC197=Sheet1!$B$3,'B. Expenditures'!U197,"")))</f>
        <v/>
      </c>
    </row>
    <row r="198" spans="3:35" x14ac:dyDescent="0.35">
      <c r="C198" s="35"/>
      <c r="D198" s="35"/>
      <c r="E198" s="7"/>
      <c r="F198" s="7"/>
      <c r="G198" s="7"/>
      <c r="I198" s="24" t="str">
        <f t="shared" si="153"/>
        <v/>
      </c>
      <c r="K198" s="14" t="str">
        <f t="shared" si="162"/>
        <v/>
      </c>
      <c r="L198" s="14" t="str">
        <f t="shared" ref="L198:O198" si="204">IFERROR((1+$I198)*K198, "")</f>
        <v/>
      </c>
      <c r="M198" s="14" t="str">
        <f t="shared" si="204"/>
        <v/>
      </c>
      <c r="N198" s="14" t="str">
        <f t="shared" si="204"/>
        <v/>
      </c>
      <c r="O198" s="14" t="str">
        <f t="shared" si="204"/>
        <v/>
      </c>
      <c r="P198" s="8"/>
      <c r="Q198" s="14" t="str">
        <f>IFERROR((AVERAGE(($E198/'A. Revenue'!$C$30), ('B. Expenditures'!$F198/'A. Revenue'!$D$30), ('B. Expenditures'!$G198/'A. Revenue'!$E$30)))*'A. Revenue'!J$30, "")</f>
        <v/>
      </c>
      <c r="R198" s="14" t="str">
        <f>IFERROR((AVERAGE(($E198/'A. Revenue'!$C$30), ('B. Expenditures'!$F198/'A. Revenue'!$D$30), ('B. Expenditures'!$G198/'A. Revenue'!$E$30)))*'A. Revenue'!K$30, "")</f>
        <v/>
      </c>
      <c r="S198" s="14" t="str">
        <f>IFERROR((AVERAGE(($E198/'A. Revenue'!$C$30), ('B. Expenditures'!$F198/'A. Revenue'!$D$30), ('B. Expenditures'!$G198/'A. Revenue'!$E$30)))*'A. Revenue'!L$30, "")</f>
        <v/>
      </c>
      <c r="T198" s="14" t="str">
        <f>IFERROR((AVERAGE(($E198/'A. Revenue'!$C$30), ('B. Expenditures'!$F198/'A. Revenue'!$D$30), ('B. Expenditures'!$G198/'A. Revenue'!$E$30)))*'A. Revenue'!M$30, "")</f>
        <v/>
      </c>
      <c r="U198" s="14" t="str">
        <f>IFERROR((AVERAGE(($E198/'A. Revenue'!$C$30), ('B. Expenditures'!$F198/'A. Revenue'!$D$30), ('B. Expenditures'!$G198/'A. Revenue'!$E$30)))*'A. Revenue'!N$30, "")</f>
        <v/>
      </c>
      <c r="V198" s="8"/>
      <c r="W198" s="7"/>
      <c r="X198" s="7"/>
      <c r="Y198" s="7"/>
      <c r="Z198" s="7"/>
      <c r="AA198" s="7"/>
      <c r="AC198" s="40" t="s">
        <v>33</v>
      </c>
      <c r="AE198" s="14" t="str">
        <f>IF($AC198=Sheet1!$B$2,'B. Expenditures'!K198,IF('B. Expenditures'!$AC198=Sheet1!$B$4,'B. Expenditures'!W198,IF($AC198=Sheet1!$B$3,'B. Expenditures'!Q198,"")))</f>
        <v/>
      </c>
      <c r="AF198" s="14" t="str">
        <f>IF($AC198=Sheet1!$B$2,'B. Expenditures'!L198,IF('B. Expenditures'!$AC198=Sheet1!$B$4,'B. Expenditures'!X198,IF($AC198=Sheet1!$B$3,'B. Expenditures'!R198,"")))</f>
        <v/>
      </c>
      <c r="AG198" s="14" t="str">
        <f>IF($AC198=Sheet1!$B$2,'B. Expenditures'!M198,IF('B. Expenditures'!$AC198=Sheet1!$B$4,'B. Expenditures'!Y198,IF($AC198=Sheet1!$B$3,'B. Expenditures'!S198,"")))</f>
        <v/>
      </c>
      <c r="AH198" s="14" t="str">
        <f>IF($AC198=Sheet1!$B$2,'B. Expenditures'!N198,IF('B. Expenditures'!$AC198=Sheet1!$B$4,'B. Expenditures'!Z198,IF($AC198=Sheet1!$B$3,'B. Expenditures'!T198,"")))</f>
        <v/>
      </c>
      <c r="AI198" s="14" t="str">
        <f>IF($AC198=Sheet1!$B$2,'B. Expenditures'!O198,IF('B. Expenditures'!$AC198=Sheet1!$B$4,'B. Expenditures'!AA198,IF($AC198=Sheet1!$B$3,'B. Expenditures'!U198,"")))</f>
        <v/>
      </c>
    </row>
    <row r="199" spans="3:35" x14ac:dyDescent="0.35">
      <c r="C199" s="35"/>
      <c r="D199" s="35"/>
      <c r="E199" s="7"/>
      <c r="F199" s="7"/>
      <c r="G199" s="7"/>
      <c r="I199" s="24" t="str">
        <f t="shared" si="153"/>
        <v/>
      </c>
      <c r="K199" s="14" t="str">
        <f t="shared" si="162"/>
        <v/>
      </c>
      <c r="L199" s="14" t="str">
        <f t="shared" ref="L199:O199" si="205">IFERROR((1+$I199)*K199, "")</f>
        <v/>
      </c>
      <c r="M199" s="14" t="str">
        <f t="shared" si="205"/>
        <v/>
      </c>
      <c r="N199" s="14" t="str">
        <f t="shared" si="205"/>
        <v/>
      </c>
      <c r="O199" s="14" t="str">
        <f t="shared" si="205"/>
        <v/>
      </c>
      <c r="P199" s="8"/>
      <c r="Q199" s="14" t="str">
        <f>IFERROR((AVERAGE(($E199/'A. Revenue'!$C$30), ('B. Expenditures'!$F199/'A. Revenue'!$D$30), ('B. Expenditures'!$G199/'A. Revenue'!$E$30)))*'A. Revenue'!J$30, "")</f>
        <v/>
      </c>
      <c r="R199" s="14" t="str">
        <f>IFERROR((AVERAGE(($E199/'A. Revenue'!$C$30), ('B. Expenditures'!$F199/'A. Revenue'!$D$30), ('B. Expenditures'!$G199/'A. Revenue'!$E$30)))*'A. Revenue'!K$30, "")</f>
        <v/>
      </c>
      <c r="S199" s="14" t="str">
        <f>IFERROR((AVERAGE(($E199/'A. Revenue'!$C$30), ('B. Expenditures'!$F199/'A. Revenue'!$D$30), ('B. Expenditures'!$G199/'A. Revenue'!$E$30)))*'A. Revenue'!L$30, "")</f>
        <v/>
      </c>
      <c r="T199" s="14" t="str">
        <f>IFERROR((AVERAGE(($E199/'A. Revenue'!$C$30), ('B. Expenditures'!$F199/'A. Revenue'!$D$30), ('B. Expenditures'!$G199/'A. Revenue'!$E$30)))*'A. Revenue'!M$30, "")</f>
        <v/>
      </c>
      <c r="U199" s="14" t="str">
        <f>IFERROR((AVERAGE(($E199/'A. Revenue'!$C$30), ('B. Expenditures'!$F199/'A. Revenue'!$D$30), ('B. Expenditures'!$G199/'A. Revenue'!$E$30)))*'A. Revenue'!N$30, "")</f>
        <v/>
      </c>
      <c r="V199" s="8"/>
      <c r="W199" s="7"/>
      <c r="X199" s="7"/>
      <c r="Y199" s="7"/>
      <c r="Z199" s="7"/>
      <c r="AA199" s="7"/>
      <c r="AC199" s="40" t="s">
        <v>33</v>
      </c>
      <c r="AE199" s="14" t="str">
        <f>IF($AC199=Sheet1!$B$2,'B. Expenditures'!K199,IF('B. Expenditures'!$AC199=Sheet1!$B$4,'B. Expenditures'!W199,IF($AC199=Sheet1!$B$3,'B. Expenditures'!Q199,"")))</f>
        <v/>
      </c>
      <c r="AF199" s="14" t="str">
        <f>IF($AC199=Sheet1!$B$2,'B. Expenditures'!L199,IF('B. Expenditures'!$AC199=Sheet1!$B$4,'B. Expenditures'!X199,IF($AC199=Sheet1!$B$3,'B. Expenditures'!R199,"")))</f>
        <v/>
      </c>
      <c r="AG199" s="14" t="str">
        <f>IF($AC199=Sheet1!$B$2,'B. Expenditures'!M199,IF('B. Expenditures'!$AC199=Sheet1!$B$4,'B. Expenditures'!Y199,IF($AC199=Sheet1!$B$3,'B. Expenditures'!S199,"")))</f>
        <v/>
      </c>
      <c r="AH199" s="14" t="str">
        <f>IF($AC199=Sheet1!$B$2,'B. Expenditures'!N199,IF('B. Expenditures'!$AC199=Sheet1!$B$4,'B. Expenditures'!Z199,IF($AC199=Sheet1!$B$3,'B. Expenditures'!T199,"")))</f>
        <v/>
      </c>
      <c r="AI199" s="14" t="str">
        <f>IF($AC199=Sheet1!$B$2,'B. Expenditures'!O199,IF('B. Expenditures'!$AC199=Sheet1!$B$4,'B. Expenditures'!AA199,IF($AC199=Sheet1!$B$3,'B. Expenditures'!U199,"")))</f>
        <v/>
      </c>
    </row>
    <row r="200" spans="3:35" x14ac:dyDescent="0.35">
      <c r="C200" s="35"/>
      <c r="D200" s="35"/>
      <c r="E200" s="7"/>
      <c r="F200" s="7"/>
      <c r="G200" s="7"/>
      <c r="I200" s="24" t="str">
        <f t="shared" si="153"/>
        <v/>
      </c>
      <c r="K200" s="14" t="str">
        <f t="shared" si="162"/>
        <v/>
      </c>
      <c r="L200" s="14" t="str">
        <f t="shared" ref="L200:O200" si="206">IFERROR((1+$I200)*K200, "")</f>
        <v/>
      </c>
      <c r="M200" s="14" t="str">
        <f t="shared" si="206"/>
        <v/>
      </c>
      <c r="N200" s="14" t="str">
        <f t="shared" si="206"/>
        <v/>
      </c>
      <c r="O200" s="14" t="str">
        <f t="shared" si="206"/>
        <v/>
      </c>
      <c r="P200" s="8"/>
      <c r="Q200" s="14" t="str">
        <f>IFERROR((AVERAGE(($E200/'A. Revenue'!$C$30), ('B. Expenditures'!$F200/'A. Revenue'!$D$30), ('B. Expenditures'!$G200/'A. Revenue'!$E$30)))*'A. Revenue'!J$30, "")</f>
        <v/>
      </c>
      <c r="R200" s="14" t="str">
        <f>IFERROR((AVERAGE(($E200/'A. Revenue'!$C$30), ('B. Expenditures'!$F200/'A. Revenue'!$D$30), ('B. Expenditures'!$G200/'A. Revenue'!$E$30)))*'A. Revenue'!K$30, "")</f>
        <v/>
      </c>
      <c r="S200" s="14" t="str">
        <f>IFERROR((AVERAGE(($E200/'A. Revenue'!$C$30), ('B. Expenditures'!$F200/'A. Revenue'!$D$30), ('B. Expenditures'!$G200/'A. Revenue'!$E$30)))*'A. Revenue'!L$30, "")</f>
        <v/>
      </c>
      <c r="T200" s="14" t="str">
        <f>IFERROR((AVERAGE(($E200/'A. Revenue'!$C$30), ('B. Expenditures'!$F200/'A. Revenue'!$D$30), ('B. Expenditures'!$G200/'A. Revenue'!$E$30)))*'A. Revenue'!M$30, "")</f>
        <v/>
      </c>
      <c r="U200" s="14" t="str">
        <f>IFERROR((AVERAGE(($E200/'A. Revenue'!$C$30), ('B. Expenditures'!$F200/'A. Revenue'!$D$30), ('B. Expenditures'!$G200/'A. Revenue'!$E$30)))*'A. Revenue'!N$30, "")</f>
        <v/>
      </c>
      <c r="V200" s="8"/>
      <c r="W200" s="7"/>
      <c r="X200" s="7"/>
      <c r="Y200" s="7"/>
      <c r="Z200" s="7"/>
      <c r="AA200" s="7"/>
      <c r="AC200" s="40" t="s">
        <v>33</v>
      </c>
      <c r="AE200" s="14" t="str">
        <f>IF($AC200=Sheet1!$B$2,'B. Expenditures'!K200,IF('B. Expenditures'!$AC200=Sheet1!$B$4,'B. Expenditures'!W200,IF($AC200=Sheet1!$B$3,'B. Expenditures'!Q200,"")))</f>
        <v/>
      </c>
      <c r="AF200" s="14" t="str">
        <f>IF($AC200=Sheet1!$B$2,'B. Expenditures'!L200,IF('B. Expenditures'!$AC200=Sheet1!$B$4,'B. Expenditures'!X200,IF($AC200=Sheet1!$B$3,'B. Expenditures'!R200,"")))</f>
        <v/>
      </c>
      <c r="AG200" s="14" t="str">
        <f>IF($AC200=Sheet1!$B$2,'B. Expenditures'!M200,IF('B. Expenditures'!$AC200=Sheet1!$B$4,'B. Expenditures'!Y200,IF($AC200=Sheet1!$B$3,'B. Expenditures'!S200,"")))</f>
        <v/>
      </c>
      <c r="AH200" s="14" t="str">
        <f>IF($AC200=Sheet1!$B$2,'B. Expenditures'!N200,IF('B. Expenditures'!$AC200=Sheet1!$B$4,'B. Expenditures'!Z200,IF($AC200=Sheet1!$B$3,'B. Expenditures'!T200,"")))</f>
        <v/>
      </c>
      <c r="AI200" s="14" t="str">
        <f>IF($AC200=Sheet1!$B$2,'B. Expenditures'!O200,IF('B. Expenditures'!$AC200=Sheet1!$B$4,'B. Expenditures'!AA200,IF($AC200=Sheet1!$B$3,'B. Expenditures'!U200,"")))</f>
        <v/>
      </c>
    </row>
    <row r="201" spans="3:35" x14ac:dyDescent="0.35">
      <c r="C201" s="35"/>
      <c r="D201" s="35"/>
      <c r="E201" s="7"/>
      <c r="F201" s="7"/>
      <c r="G201" s="7"/>
      <c r="I201" s="24" t="str">
        <f t="shared" si="153"/>
        <v/>
      </c>
      <c r="K201" s="14" t="str">
        <f t="shared" si="162"/>
        <v/>
      </c>
      <c r="L201" s="14" t="str">
        <f t="shared" ref="L201:O201" si="207">IFERROR((1+$I201)*K201, "")</f>
        <v/>
      </c>
      <c r="M201" s="14" t="str">
        <f t="shared" si="207"/>
        <v/>
      </c>
      <c r="N201" s="14" t="str">
        <f t="shared" si="207"/>
        <v/>
      </c>
      <c r="O201" s="14" t="str">
        <f t="shared" si="207"/>
        <v/>
      </c>
      <c r="P201" s="8"/>
      <c r="Q201" s="14" t="str">
        <f>IFERROR((AVERAGE(($E201/'A. Revenue'!$C$30), ('B. Expenditures'!$F201/'A. Revenue'!$D$30), ('B. Expenditures'!$G201/'A. Revenue'!$E$30)))*'A. Revenue'!J$30, "")</f>
        <v/>
      </c>
      <c r="R201" s="14" t="str">
        <f>IFERROR((AVERAGE(($E201/'A. Revenue'!$C$30), ('B. Expenditures'!$F201/'A. Revenue'!$D$30), ('B. Expenditures'!$G201/'A. Revenue'!$E$30)))*'A. Revenue'!K$30, "")</f>
        <v/>
      </c>
      <c r="S201" s="14" t="str">
        <f>IFERROR((AVERAGE(($E201/'A. Revenue'!$C$30), ('B. Expenditures'!$F201/'A. Revenue'!$D$30), ('B. Expenditures'!$G201/'A. Revenue'!$E$30)))*'A. Revenue'!L$30, "")</f>
        <v/>
      </c>
      <c r="T201" s="14" t="str">
        <f>IFERROR((AVERAGE(($E201/'A. Revenue'!$C$30), ('B. Expenditures'!$F201/'A. Revenue'!$D$30), ('B. Expenditures'!$G201/'A. Revenue'!$E$30)))*'A. Revenue'!M$30, "")</f>
        <v/>
      </c>
      <c r="U201" s="14" t="str">
        <f>IFERROR((AVERAGE(($E201/'A. Revenue'!$C$30), ('B. Expenditures'!$F201/'A. Revenue'!$D$30), ('B. Expenditures'!$G201/'A. Revenue'!$E$30)))*'A. Revenue'!N$30, "")</f>
        <v/>
      </c>
      <c r="V201" s="8"/>
      <c r="W201" s="7"/>
      <c r="X201" s="7"/>
      <c r="Y201" s="7"/>
      <c r="Z201" s="7"/>
      <c r="AA201" s="7"/>
      <c r="AC201" s="40" t="s">
        <v>33</v>
      </c>
      <c r="AE201" s="14" t="str">
        <f>IF($AC201=Sheet1!$B$2,'B. Expenditures'!K201,IF('B. Expenditures'!$AC201=Sheet1!$B$4,'B. Expenditures'!W201,IF($AC201=Sheet1!$B$3,'B. Expenditures'!Q201,"")))</f>
        <v/>
      </c>
      <c r="AF201" s="14" t="str">
        <f>IF($AC201=Sheet1!$B$2,'B. Expenditures'!L201,IF('B. Expenditures'!$AC201=Sheet1!$B$4,'B. Expenditures'!X201,IF($AC201=Sheet1!$B$3,'B. Expenditures'!R201,"")))</f>
        <v/>
      </c>
      <c r="AG201" s="14" t="str">
        <f>IF($AC201=Sheet1!$B$2,'B. Expenditures'!M201,IF('B. Expenditures'!$AC201=Sheet1!$B$4,'B. Expenditures'!Y201,IF($AC201=Sheet1!$B$3,'B. Expenditures'!S201,"")))</f>
        <v/>
      </c>
      <c r="AH201" s="14" t="str">
        <f>IF($AC201=Sheet1!$B$2,'B. Expenditures'!N201,IF('B. Expenditures'!$AC201=Sheet1!$B$4,'B. Expenditures'!Z201,IF($AC201=Sheet1!$B$3,'B. Expenditures'!T201,"")))</f>
        <v/>
      </c>
      <c r="AI201" s="14" t="str">
        <f>IF($AC201=Sheet1!$B$2,'B. Expenditures'!O201,IF('B. Expenditures'!$AC201=Sheet1!$B$4,'B. Expenditures'!AA201,IF($AC201=Sheet1!$B$3,'B. Expenditures'!U201,"")))</f>
        <v/>
      </c>
    </row>
    <row r="202" spans="3:35" x14ac:dyDescent="0.35">
      <c r="C202" s="35"/>
      <c r="D202" s="35"/>
      <c r="E202" s="7"/>
      <c r="F202" s="7"/>
      <c r="G202" s="7"/>
      <c r="I202" s="24" t="str">
        <f t="shared" si="153"/>
        <v/>
      </c>
      <c r="K202" s="14" t="str">
        <f t="shared" si="162"/>
        <v/>
      </c>
      <c r="L202" s="14" t="str">
        <f t="shared" ref="L202:O202" si="208">IFERROR((1+$I202)*K202, "")</f>
        <v/>
      </c>
      <c r="M202" s="14" t="str">
        <f t="shared" si="208"/>
        <v/>
      </c>
      <c r="N202" s="14" t="str">
        <f t="shared" si="208"/>
        <v/>
      </c>
      <c r="O202" s="14" t="str">
        <f t="shared" si="208"/>
        <v/>
      </c>
      <c r="P202" s="8"/>
      <c r="Q202" s="14" t="str">
        <f>IFERROR((AVERAGE(($E202/'A. Revenue'!$C$30), ('B. Expenditures'!$F202/'A. Revenue'!$D$30), ('B. Expenditures'!$G202/'A. Revenue'!$E$30)))*'A. Revenue'!J$30, "")</f>
        <v/>
      </c>
      <c r="R202" s="14" t="str">
        <f>IFERROR((AVERAGE(($E202/'A. Revenue'!$C$30), ('B. Expenditures'!$F202/'A. Revenue'!$D$30), ('B. Expenditures'!$G202/'A. Revenue'!$E$30)))*'A. Revenue'!K$30, "")</f>
        <v/>
      </c>
      <c r="S202" s="14" t="str">
        <f>IFERROR((AVERAGE(($E202/'A. Revenue'!$C$30), ('B. Expenditures'!$F202/'A. Revenue'!$D$30), ('B. Expenditures'!$G202/'A. Revenue'!$E$30)))*'A. Revenue'!L$30, "")</f>
        <v/>
      </c>
      <c r="T202" s="14" t="str">
        <f>IFERROR((AVERAGE(($E202/'A. Revenue'!$C$30), ('B. Expenditures'!$F202/'A. Revenue'!$D$30), ('B. Expenditures'!$G202/'A. Revenue'!$E$30)))*'A. Revenue'!M$30, "")</f>
        <v/>
      </c>
      <c r="U202" s="14" t="str">
        <f>IFERROR((AVERAGE(($E202/'A. Revenue'!$C$30), ('B. Expenditures'!$F202/'A. Revenue'!$D$30), ('B. Expenditures'!$G202/'A. Revenue'!$E$30)))*'A. Revenue'!N$30, "")</f>
        <v/>
      </c>
      <c r="V202" s="8"/>
      <c r="W202" s="7"/>
      <c r="X202" s="7"/>
      <c r="Y202" s="7"/>
      <c r="Z202" s="7"/>
      <c r="AA202" s="7"/>
      <c r="AC202" s="40" t="s">
        <v>33</v>
      </c>
      <c r="AE202" s="14" t="str">
        <f>IF($AC202=Sheet1!$B$2,'B. Expenditures'!K202,IF('B. Expenditures'!$AC202=Sheet1!$B$4,'B. Expenditures'!W202,IF($AC202=Sheet1!$B$3,'B. Expenditures'!Q202,"")))</f>
        <v/>
      </c>
      <c r="AF202" s="14" t="str">
        <f>IF($AC202=Sheet1!$B$2,'B. Expenditures'!L202,IF('B. Expenditures'!$AC202=Sheet1!$B$4,'B. Expenditures'!X202,IF($AC202=Sheet1!$B$3,'B. Expenditures'!R202,"")))</f>
        <v/>
      </c>
      <c r="AG202" s="14" t="str">
        <f>IF($AC202=Sheet1!$B$2,'B. Expenditures'!M202,IF('B. Expenditures'!$AC202=Sheet1!$B$4,'B. Expenditures'!Y202,IF($AC202=Sheet1!$B$3,'B. Expenditures'!S202,"")))</f>
        <v/>
      </c>
      <c r="AH202" s="14" t="str">
        <f>IF($AC202=Sheet1!$B$2,'B. Expenditures'!N202,IF('B. Expenditures'!$AC202=Sheet1!$B$4,'B. Expenditures'!Z202,IF($AC202=Sheet1!$B$3,'B. Expenditures'!T202,"")))</f>
        <v/>
      </c>
      <c r="AI202" s="14" t="str">
        <f>IF($AC202=Sheet1!$B$2,'B. Expenditures'!O202,IF('B. Expenditures'!$AC202=Sheet1!$B$4,'B. Expenditures'!AA202,IF($AC202=Sheet1!$B$3,'B. Expenditures'!U202,"")))</f>
        <v/>
      </c>
    </row>
    <row r="203" spans="3:35" x14ac:dyDescent="0.35">
      <c r="C203" s="35"/>
      <c r="D203" s="35"/>
      <c r="E203" s="7"/>
      <c r="F203" s="7"/>
      <c r="G203" s="7"/>
      <c r="I203" s="24" t="str">
        <f t="shared" si="153"/>
        <v/>
      </c>
      <c r="K203" s="14" t="str">
        <f t="shared" si="162"/>
        <v/>
      </c>
      <c r="L203" s="14" t="str">
        <f t="shared" ref="L203:O203" si="209">IFERROR((1+$I203)*K203, "")</f>
        <v/>
      </c>
      <c r="M203" s="14" t="str">
        <f t="shared" si="209"/>
        <v/>
      </c>
      <c r="N203" s="14" t="str">
        <f t="shared" si="209"/>
        <v/>
      </c>
      <c r="O203" s="14" t="str">
        <f t="shared" si="209"/>
        <v/>
      </c>
      <c r="P203" s="8"/>
      <c r="Q203" s="14" t="str">
        <f>IFERROR((AVERAGE(($E203/'A. Revenue'!$C$30), ('B. Expenditures'!$F203/'A. Revenue'!$D$30), ('B. Expenditures'!$G203/'A. Revenue'!$E$30)))*'A. Revenue'!J$30, "")</f>
        <v/>
      </c>
      <c r="R203" s="14" t="str">
        <f>IFERROR((AVERAGE(($E203/'A. Revenue'!$C$30), ('B. Expenditures'!$F203/'A. Revenue'!$D$30), ('B. Expenditures'!$G203/'A. Revenue'!$E$30)))*'A. Revenue'!K$30, "")</f>
        <v/>
      </c>
      <c r="S203" s="14" t="str">
        <f>IFERROR((AVERAGE(($E203/'A. Revenue'!$C$30), ('B. Expenditures'!$F203/'A. Revenue'!$D$30), ('B. Expenditures'!$G203/'A. Revenue'!$E$30)))*'A. Revenue'!L$30, "")</f>
        <v/>
      </c>
      <c r="T203" s="14" t="str">
        <f>IFERROR((AVERAGE(($E203/'A. Revenue'!$C$30), ('B. Expenditures'!$F203/'A. Revenue'!$D$30), ('B. Expenditures'!$G203/'A. Revenue'!$E$30)))*'A. Revenue'!M$30, "")</f>
        <v/>
      </c>
      <c r="U203" s="14" t="str">
        <f>IFERROR((AVERAGE(($E203/'A. Revenue'!$C$30), ('B. Expenditures'!$F203/'A. Revenue'!$D$30), ('B. Expenditures'!$G203/'A. Revenue'!$E$30)))*'A. Revenue'!N$30, "")</f>
        <v/>
      </c>
      <c r="V203" s="8"/>
      <c r="W203" s="7"/>
      <c r="X203" s="7"/>
      <c r="Y203" s="7"/>
      <c r="Z203" s="7"/>
      <c r="AA203" s="7"/>
      <c r="AC203" s="40" t="s">
        <v>33</v>
      </c>
      <c r="AE203" s="14" t="str">
        <f>IF($AC203=Sheet1!$B$2,'B. Expenditures'!K203,IF('B. Expenditures'!$AC203=Sheet1!$B$4,'B. Expenditures'!W203,IF($AC203=Sheet1!$B$3,'B. Expenditures'!Q203,"")))</f>
        <v/>
      </c>
      <c r="AF203" s="14" t="str">
        <f>IF($AC203=Sheet1!$B$2,'B. Expenditures'!L203,IF('B. Expenditures'!$AC203=Sheet1!$B$4,'B. Expenditures'!X203,IF($AC203=Sheet1!$B$3,'B. Expenditures'!R203,"")))</f>
        <v/>
      </c>
      <c r="AG203" s="14" t="str">
        <f>IF($AC203=Sheet1!$B$2,'B. Expenditures'!M203,IF('B. Expenditures'!$AC203=Sheet1!$B$4,'B. Expenditures'!Y203,IF($AC203=Sheet1!$B$3,'B. Expenditures'!S203,"")))</f>
        <v/>
      </c>
      <c r="AH203" s="14" t="str">
        <f>IF($AC203=Sheet1!$B$2,'B. Expenditures'!N203,IF('B. Expenditures'!$AC203=Sheet1!$B$4,'B. Expenditures'!Z203,IF($AC203=Sheet1!$B$3,'B. Expenditures'!T203,"")))</f>
        <v/>
      </c>
      <c r="AI203" s="14" t="str">
        <f>IF($AC203=Sheet1!$B$2,'B. Expenditures'!O203,IF('B. Expenditures'!$AC203=Sheet1!$B$4,'B. Expenditures'!AA203,IF($AC203=Sheet1!$B$3,'B. Expenditures'!U203,"")))</f>
        <v/>
      </c>
    </row>
    <row r="204" spans="3:35" x14ac:dyDescent="0.35">
      <c r="C204" s="35"/>
      <c r="D204" s="35"/>
      <c r="E204" s="7"/>
      <c r="F204" s="7"/>
      <c r="G204" s="7"/>
      <c r="I204" s="24" t="str">
        <f t="shared" si="153"/>
        <v/>
      </c>
      <c r="K204" s="14" t="str">
        <f t="shared" si="162"/>
        <v/>
      </c>
      <c r="L204" s="14" t="str">
        <f t="shared" ref="L204:O204" si="210">IFERROR((1+$I204)*K204, "")</f>
        <v/>
      </c>
      <c r="M204" s="14" t="str">
        <f t="shared" si="210"/>
        <v/>
      </c>
      <c r="N204" s="14" t="str">
        <f t="shared" si="210"/>
        <v/>
      </c>
      <c r="O204" s="14" t="str">
        <f t="shared" si="210"/>
        <v/>
      </c>
      <c r="P204" s="8"/>
      <c r="Q204" s="14" t="str">
        <f>IFERROR((AVERAGE(($E204/'A. Revenue'!$C$30), ('B. Expenditures'!$F204/'A. Revenue'!$D$30), ('B. Expenditures'!$G204/'A. Revenue'!$E$30)))*'A. Revenue'!J$30, "")</f>
        <v/>
      </c>
      <c r="R204" s="14" t="str">
        <f>IFERROR((AVERAGE(($E204/'A. Revenue'!$C$30), ('B. Expenditures'!$F204/'A. Revenue'!$D$30), ('B. Expenditures'!$G204/'A. Revenue'!$E$30)))*'A. Revenue'!K$30, "")</f>
        <v/>
      </c>
      <c r="S204" s="14" t="str">
        <f>IFERROR((AVERAGE(($E204/'A. Revenue'!$C$30), ('B. Expenditures'!$F204/'A. Revenue'!$D$30), ('B. Expenditures'!$G204/'A. Revenue'!$E$30)))*'A. Revenue'!L$30, "")</f>
        <v/>
      </c>
      <c r="T204" s="14" t="str">
        <f>IFERROR((AVERAGE(($E204/'A. Revenue'!$C$30), ('B. Expenditures'!$F204/'A. Revenue'!$D$30), ('B. Expenditures'!$G204/'A. Revenue'!$E$30)))*'A. Revenue'!M$30, "")</f>
        <v/>
      </c>
      <c r="U204" s="14" t="str">
        <f>IFERROR((AVERAGE(($E204/'A. Revenue'!$C$30), ('B. Expenditures'!$F204/'A. Revenue'!$D$30), ('B. Expenditures'!$G204/'A. Revenue'!$E$30)))*'A. Revenue'!N$30, "")</f>
        <v/>
      </c>
      <c r="V204" s="8"/>
      <c r="W204" s="7"/>
      <c r="X204" s="7"/>
      <c r="Y204" s="7"/>
      <c r="Z204" s="7"/>
      <c r="AA204" s="7"/>
      <c r="AC204" s="40" t="s">
        <v>33</v>
      </c>
      <c r="AE204" s="14" t="str">
        <f>IF($AC204=Sheet1!$B$2,'B. Expenditures'!K204,IF('B. Expenditures'!$AC204=Sheet1!$B$4,'B. Expenditures'!W204,IF($AC204=Sheet1!$B$3,'B. Expenditures'!Q204,"")))</f>
        <v/>
      </c>
      <c r="AF204" s="14" t="str">
        <f>IF($AC204=Sheet1!$B$2,'B. Expenditures'!L204,IF('B. Expenditures'!$AC204=Sheet1!$B$4,'B. Expenditures'!X204,IF($AC204=Sheet1!$B$3,'B. Expenditures'!R204,"")))</f>
        <v/>
      </c>
      <c r="AG204" s="14" t="str">
        <f>IF($AC204=Sheet1!$B$2,'B. Expenditures'!M204,IF('B. Expenditures'!$AC204=Sheet1!$B$4,'B. Expenditures'!Y204,IF($AC204=Sheet1!$B$3,'B. Expenditures'!S204,"")))</f>
        <v/>
      </c>
      <c r="AH204" s="14" t="str">
        <f>IF($AC204=Sheet1!$B$2,'B. Expenditures'!N204,IF('B. Expenditures'!$AC204=Sheet1!$B$4,'B. Expenditures'!Z204,IF($AC204=Sheet1!$B$3,'B. Expenditures'!T204,"")))</f>
        <v/>
      </c>
      <c r="AI204" s="14" t="str">
        <f>IF($AC204=Sheet1!$B$2,'B. Expenditures'!O204,IF('B. Expenditures'!$AC204=Sheet1!$B$4,'B. Expenditures'!AA204,IF($AC204=Sheet1!$B$3,'B. Expenditures'!U204,"")))</f>
        <v/>
      </c>
    </row>
    <row r="205" spans="3:35" x14ac:dyDescent="0.35">
      <c r="C205" s="35"/>
      <c r="D205" s="35"/>
      <c r="E205" s="7"/>
      <c r="F205" s="7"/>
      <c r="G205" s="7"/>
      <c r="I205" s="24" t="str">
        <f t="shared" si="153"/>
        <v/>
      </c>
      <c r="K205" s="14" t="str">
        <f t="shared" si="162"/>
        <v/>
      </c>
      <c r="L205" s="14" t="str">
        <f t="shared" ref="L205:O205" si="211">IFERROR((1+$I205)*K205, "")</f>
        <v/>
      </c>
      <c r="M205" s="14" t="str">
        <f t="shared" si="211"/>
        <v/>
      </c>
      <c r="N205" s="14" t="str">
        <f t="shared" si="211"/>
        <v/>
      </c>
      <c r="O205" s="14" t="str">
        <f t="shared" si="211"/>
        <v/>
      </c>
      <c r="P205" s="8"/>
      <c r="Q205" s="14" t="str">
        <f>IFERROR((AVERAGE(($E205/'A. Revenue'!$C$30), ('B. Expenditures'!$F205/'A. Revenue'!$D$30), ('B. Expenditures'!$G205/'A. Revenue'!$E$30)))*'A. Revenue'!J$30, "")</f>
        <v/>
      </c>
      <c r="R205" s="14" t="str">
        <f>IFERROR((AVERAGE(($E205/'A. Revenue'!$C$30), ('B. Expenditures'!$F205/'A. Revenue'!$D$30), ('B. Expenditures'!$G205/'A. Revenue'!$E$30)))*'A. Revenue'!K$30, "")</f>
        <v/>
      </c>
      <c r="S205" s="14" t="str">
        <f>IFERROR((AVERAGE(($E205/'A. Revenue'!$C$30), ('B. Expenditures'!$F205/'A. Revenue'!$D$30), ('B. Expenditures'!$G205/'A. Revenue'!$E$30)))*'A. Revenue'!L$30, "")</f>
        <v/>
      </c>
      <c r="T205" s="14" t="str">
        <f>IFERROR((AVERAGE(($E205/'A. Revenue'!$C$30), ('B. Expenditures'!$F205/'A. Revenue'!$D$30), ('B. Expenditures'!$G205/'A. Revenue'!$E$30)))*'A. Revenue'!M$30, "")</f>
        <v/>
      </c>
      <c r="U205" s="14" t="str">
        <f>IFERROR((AVERAGE(($E205/'A. Revenue'!$C$30), ('B. Expenditures'!$F205/'A. Revenue'!$D$30), ('B. Expenditures'!$G205/'A. Revenue'!$E$30)))*'A. Revenue'!N$30, "")</f>
        <v/>
      </c>
      <c r="V205" s="8"/>
      <c r="W205" s="7"/>
      <c r="X205" s="7"/>
      <c r="Y205" s="7"/>
      <c r="Z205" s="7"/>
      <c r="AA205" s="7"/>
      <c r="AC205" s="40" t="s">
        <v>33</v>
      </c>
      <c r="AE205" s="14" t="str">
        <f>IF($AC205=Sheet1!$B$2,'B. Expenditures'!K205,IF('B. Expenditures'!$AC205=Sheet1!$B$4,'B. Expenditures'!W205,IF($AC205=Sheet1!$B$3,'B. Expenditures'!Q205,"")))</f>
        <v/>
      </c>
      <c r="AF205" s="14" t="str">
        <f>IF($AC205=Sheet1!$B$2,'B. Expenditures'!L205,IF('B. Expenditures'!$AC205=Sheet1!$B$4,'B. Expenditures'!X205,IF($AC205=Sheet1!$B$3,'B. Expenditures'!R205,"")))</f>
        <v/>
      </c>
      <c r="AG205" s="14" t="str">
        <f>IF($AC205=Sheet1!$B$2,'B. Expenditures'!M205,IF('B. Expenditures'!$AC205=Sheet1!$B$4,'B. Expenditures'!Y205,IF($AC205=Sheet1!$B$3,'B. Expenditures'!S205,"")))</f>
        <v/>
      </c>
      <c r="AH205" s="14" t="str">
        <f>IF($AC205=Sheet1!$B$2,'B. Expenditures'!N205,IF('B. Expenditures'!$AC205=Sheet1!$B$4,'B. Expenditures'!Z205,IF($AC205=Sheet1!$B$3,'B. Expenditures'!T205,"")))</f>
        <v/>
      </c>
      <c r="AI205" s="14" t="str">
        <f>IF($AC205=Sheet1!$B$2,'B. Expenditures'!O205,IF('B. Expenditures'!$AC205=Sheet1!$B$4,'B. Expenditures'!AA205,IF($AC205=Sheet1!$B$3,'B. Expenditures'!U205,"")))</f>
        <v/>
      </c>
    </row>
    <row r="206" spans="3:35" x14ac:dyDescent="0.35">
      <c r="C206" s="35"/>
      <c r="D206" s="35"/>
      <c r="E206" s="7"/>
      <c r="F206" s="7"/>
      <c r="G206" s="7"/>
      <c r="I206" s="24" t="str">
        <f t="shared" si="153"/>
        <v/>
      </c>
      <c r="K206" s="14" t="str">
        <f t="shared" si="162"/>
        <v/>
      </c>
      <c r="L206" s="14" t="str">
        <f t="shared" ref="L206:O206" si="212">IFERROR((1+$I206)*K206, "")</f>
        <v/>
      </c>
      <c r="M206" s="14" t="str">
        <f t="shared" si="212"/>
        <v/>
      </c>
      <c r="N206" s="14" t="str">
        <f t="shared" si="212"/>
        <v/>
      </c>
      <c r="O206" s="14" t="str">
        <f t="shared" si="212"/>
        <v/>
      </c>
      <c r="P206" s="8"/>
      <c r="Q206" s="14" t="str">
        <f>IFERROR((AVERAGE(($E206/'A. Revenue'!$C$30), ('B. Expenditures'!$F206/'A. Revenue'!$D$30), ('B. Expenditures'!$G206/'A. Revenue'!$E$30)))*'A. Revenue'!J$30, "")</f>
        <v/>
      </c>
      <c r="R206" s="14" t="str">
        <f>IFERROR((AVERAGE(($E206/'A. Revenue'!$C$30), ('B. Expenditures'!$F206/'A. Revenue'!$D$30), ('B. Expenditures'!$G206/'A. Revenue'!$E$30)))*'A. Revenue'!K$30, "")</f>
        <v/>
      </c>
      <c r="S206" s="14" t="str">
        <f>IFERROR((AVERAGE(($E206/'A. Revenue'!$C$30), ('B. Expenditures'!$F206/'A. Revenue'!$D$30), ('B. Expenditures'!$G206/'A. Revenue'!$E$30)))*'A. Revenue'!L$30, "")</f>
        <v/>
      </c>
      <c r="T206" s="14" t="str">
        <f>IFERROR((AVERAGE(($E206/'A. Revenue'!$C$30), ('B. Expenditures'!$F206/'A. Revenue'!$D$30), ('B. Expenditures'!$G206/'A. Revenue'!$E$30)))*'A. Revenue'!M$30, "")</f>
        <v/>
      </c>
      <c r="U206" s="14" t="str">
        <f>IFERROR((AVERAGE(($E206/'A. Revenue'!$C$30), ('B. Expenditures'!$F206/'A. Revenue'!$D$30), ('B. Expenditures'!$G206/'A. Revenue'!$E$30)))*'A. Revenue'!N$30, "")</f>
        <v/>
      </c>
      <c r="V206" s="8"/>
      <c r="W206" s="7"/>
      <c r="X206" s="7"/>
      <c r="Y206" s="7"/>
      <c r="Z206" s="7"/>
      <c r="AA206" s="7"/>
      <c r="AC206" s="40" t="s">
        <v>33</v>
      </c>
      <c r="AE206" s="14" t="str">
        <f>IF($AC206=Sheet1!$B$2,'B. Expenditures'!K206,IF('B. Expenditures'!$AC206=Sheet1!$B$4,'B. Expenditures'!W206,IF($AC206=Sheet1!$B$3,'B. Expenditures'!Q206,"")))</f>
        <v/>
      </c>
      <c r="AF206" s="14" t="str">
        <f>IF($AC206=Sheet1!$B$2,'B. Expenditures'!L206,IF('B. Expenditures'!$AC206=Sheet1!$B$4,'B. Expenditures'!X206,IF($AC206=Sheet1!$B$3,'B. Expenditures'!R206,"")))</f>
        <v/>
      </c>
      <c r="AG206" s="14" t="str">
        <f>IF($AC206=Sheet1!$B$2,'B. Expenditures'!M206,IF('B. Expenditures'!$AC206=Sheet1!$B$4,'B. Expenditures'!Y206,IF($AC206=Sheet1!$B$3,'B. Expenditures'!S206,"")))</f>
        <v/>
      </c>
      <c r="AH206" s="14" t="str">
        <f>IF($AC206=Sheet1!$B$2,'B. Expenditures'!N206,IF('B. Expenditures'!$AC206=Sheet1!$B$4,'B. Expenditures'!Z206,IF($AC206=Sheet1!$B$3,'B. Expenditures'!T206,"")))</f>
        <v/>
      </c>
      <c r="AI206" s="14" t="str">
        <f>IF($AC206=Sheet1!$B$2,'B. Expenditures'!O206,IF('B. Expenditures'!$AC206=Sheet1!$B$4,'B. Expenditures'!AA206,IF($AC206=Sheet1!$B$3,'B. Expenditures'!U206,"")))</f>
        <v/>
      </c>
    </row>
    <row r="207" spans="3:35" x14ac:dyDescent="0.35">
      <c r="C207" s="35"/>
      <c r="D207" s="35"/>
      <c r="E207" s="7"/>
      <c r="F207" s="7"/>
      <c r="G207" s="7"/>
      <c r="I207" s="24" t="str">
        <f t="shared" si="153"/>
        <v/>
      </c>
      <c r="K207" s="14" t="str">
        <f t="shared" si="162"/>
        <v/>
      </c>
      <c r="L207" s="14" t="str">
        <f t="shared" ref="L207:O207" si="213">IFERROR((1+$I207)*K207, "")</f>
        <v/>
      </c>
      <c r="M207" s="14" t="str">
        <f t="shared" si="213"/>
        <v/>
      </c>
      <c r="N207" s="14" t="str">
        <f t="shared" si="213"/>
        <v/>
      </c>
      <c r="O207" s="14" t="str">
        <f t="shared" si="213"/>
        <v/>
      </c>
      <c r="P207" s="8"/>
      <c r="Q207" s="14" t="str">
        <f>IFERROR((AVERAGE(($E207/'A. Revenue'!$C$30), ('B. Expenditures'!$F207/'A. Revenue'!$D$30), ('B. Expenditures'!$G207/'A. Revenue'!$E$30)))*'A. Revenue'!J$30, "")</f>
        <v/>
      </c>
      <c r="R207" s="14" t="str">
        <f>IFERROR((AVERAGE(($E207/'A. Revenue'!$C$30), ('B. Expenditures'!$F207/'A. Revenue'!$D$30), ('B. Expenditures'!$G207/'A. Revenue'!$E$30)))*'A. Revenue'!K$30, "")</f>
        <v/>
      </c>
      <c r="S207" s="14" t="str">
        <f>IFERROR((AVERAGE(($E207/'A. Revenue'!$C$30), ('B. Expenditures'!$F207/'A. Revenue'!$D$30), ('B. Expenditures'!$G207/'A. Revenue'!$E$30)))*'A. Revenue'!L$30, "")</f>
        <v/>
      </c>
      <c r="T207" s="14" t="str">
        <f>IFERROR((AVERAGE(($E207/'A. Revenue'!$C$30), ('B. Expenditures'!$F207/'A. Revenue'!$D$30), ('B. Expenditures'!$G207/'A. Revenue'!$E$30)))*'A. Revenue'!M$30, "")</f>
        <v/>
      </c>
      <c r="U207" s="14" t="str">
        <f>IFERROR((AVERAGE(($E207/'A. Revenue'!$C$30), ('B. Expenditures'!$F207/'A. Revenue'!$D$30), ('B. Expenditures'!$G207/'A. Revenue'!$E$30)))*'A. Revenue'!N$30, "")</f>
        <v/>
      </c>
      <c r="V207" s="8"/>
      <c r="W207" s="7"/>
      <c r="X207" s="7"/>
      <c r="Y207" s="7"/>
      <c r="Z207" s="7"/>
      <c r="AA207" s="7"/>
      <c r="AC207" s="40" t="s">
        <v>33</v>
      </c>
      <c r="AE207" s="14" t="str">
        <f>IF($AC207=Sheet1!$B$2,'B. Expenditures'!K207,IF('B. Expenditures'!$AC207=Sheet1!$B$4,'B. Expenditures'!W207,IF($AC207=Sheet1!$B$3,'B. Expenditures'!Q207,"")))</f>
        <v/>
      </c>
      <c r="AF207" s="14" t="str">
        <f>IF($AC207=Sheet1!$B$2,'B. Expenditures'!L207,IF('B. Expenditures'!$AC207=Sheet1!$B$4,'B. Expenditures'!X207,IF($AC207=Sheet1!$B$3,'B. Expenditures'!R207,"")))</f>
        <v/>
      </c>
      <c r="AG207" s="14" t="str">
        <f>IF($AC207=Sheet1!$B$2,'B. Expenditures'!M207,IF('B. Expenditures'!$AC207=Sheet1!$B$4,'B. Expenditures'!Y207,IF($AC207=Sheet1!$B$3,'B. Expenditures'!S207,"")))</f>
        <v/>
      </c>
      <c r="AH207" s="14" t="str">
        <f>IF($AC207=Sheet1!$B$2,'B. Expenditures'!N207,IF('B. Expenditures'!$AC207=Sheet1!$B$4,'B. Expenditures'!Z207,IF($AC207=Sheet1!$B$3,'B. Expenditures'!T207,"")))</f>
        <v/>
      </c>
      <c r="AI207" s="14" t="str">
        <f>IF($AC207=Sheet1!$B$2,'B. Expenditures'!O207,IF('B. Expenditures'!$AC207=Sheet1!$B$4,'B. Expenditures'!AA207,IF($AC207=Sheet1!$B$3,'B. Expenditures'!U207,"")))</f>
        <v/>
      </c>
    </row>
    <row r="208" spans="3:35" x14ac:dyDescent="0.35">
      <c r="C208" s="35"/>
      <c r="D208" s="35"/>
      <c r="E208" s="7"/>
      <c r="F208" s="7"/>
      <c r="G208" s="7"/>
      <c r="I208" s="24" t="str">
        <f t="shared" si="153"/>
        <v/>
      </c>
      <c r="K208" s="14" t="str">
        <f t="shared" si="162"/>
        <v/>
      </c>
      <c r="L208" s="14" t="str">
        <f t="shared" ref="L208:O208" si="214">IFERROR((1+$I208)*K208, "")</f>
        <v/>
      </c>
      <c r="M208" s="14" t="str">
        <f t="shared" si="214"/>
        <v/>
      </c>
      <c r="N208" s="14" t="str">
        <f t="shared" si="214"/>
        <v/>
      </c>
      <c r="O208" s="14" t="str">
        <f t="shared" si="214"/>
        <v/>
      </c>
      <c r="P208" s="8"/>
      <c r="Q208" s="14" t="str">
        <f>IFERROR((AVERAGE(($E208/'A. Revenue'!$C$30), ('B. Expenditures'!$F208/'A. Revenue'!$D$30), ('B. Expenditures'!$G208/'A. Revenue'!$E$30)))*'A. Revenue'!J$30, "")</f>
        <v/>
      </c>
      <c r="R208" s="14" t="str">
        <f>IFERROR((AVERAGE(($E208/'A. Revenue'!$C$30), ('B. Expenditures'!$F208/'A. Revenue'!$D$30), ('B. Expenditures'!$G208/'A. Revenue'!$E$30)))*'A. Revenue'!K$30, "")</f>
        <v/>
      </c>
      <c r="S208" s="14" t="str">
        <f>IFERROR((AVERAGE(($E208/'A. Revenue'!$C$30), ('B. Expenditures'!$F208/'A. Revenue'!$D$30), ('B. Expenditures'!$G208/'A. Revenue'!$E$30)))*'A. Revenue'!L$30, "")</f>
        <v/>
      </c>
      <c r="T208" s="14" t="str">
        <f>IFERROR((AVERAGE(($E208/'A. Revenue'!$C$30), ('B. Expenditures'!$F208/'A. Revenue'!$D$30), ('B. Expenditures'!$G208/'A. Revenue'!$E$30)))*'A. Revenue'!M$30, "")</f>
        <v/>
      </c>
      <c r="U208" s="14" t="str">
        <f>IFERROR((AVERAGE(($E208/'A. Revenue'!$C$30), ('B. Expenditures'!$F208/'A. Revenue'!$D$30), ('B. Expenditures'!$G208/'A. Revenue'!$E$30)))*'A. Revenue'!N$30, "")</f>
        <v/>
      </c>
      <c r="V208" s="8"/>
      <c r="W208" s="7"/>
      <c r="X208" s="7"/>
      <c r="Y208" s="7"/>
      <c r="Z208" s="7"/>
      <c r="AA208" s="7"/>
      <c r="AC208" s="40" t="s">
        <v>33</v>
      </c>
      <c r="AE208" s="14" t="str">
        <f>IF($AC208=Sheet1!$B$2,'B. Expenditures'!K208,IF('B. Expenditures'!$AC208=Sheet1!$B$4,'B. Expenditures'!W208,IF($AC208=Sheet1!$B$3,'B. Expenditures'!Q208,"")))</f>
        <v/>
      </c>
      <c r="AF208" s="14" t="str">
        <f>IF($AC208=Sheet1!$B$2,'B. Expenditures'!L208,IF('B. Expenditures'!$AC208=Sheet1!$B$4,'B. Expenditures'!X208,IF($AC208=Sheet1!$B$3,'B. Expenditures'!R208,"")))</f>
        <v/>
      </c>
      <c r="AG208" s="14" t="str">
        <f>IF($AC208=Sheet1!$B$2,'B. Expenditures'!M208,IF('B. Expenditures'!$AC208=Sheet1!$B$4,'B. Expenditures'!Y208,IF($AC208=Sheet1!$B$3,'B. Expenditures'!S208,"")))</f>
        <v/>
      </c>
      <c r="AH208" s="14" t="str">
        <f>IF($AC208=Sheet1!$B$2,'B. Expenditures'!N208,IF('B. Expenditures'!$AC208=Sheet1!$B$4,'B. Expenditures'!Z208,IF($AC208=Sheet1!$B$3,'B. Expenditures'!T208,"")))</f>
        <v/>
      </c>
      <c r="AI208" s="14" t="str">
        <f>IF($AC208=Sheet1!$B$2,'B. Expenditures'!O208,IF('B. Expenditures'!$AC208=Sheet1!$B$4,'B. Expenditures'!AA208,IF($AC208=Sheet1!$B$3,'B. Expenditures'!U208,"")))</f>
        <v/>
      </c>
    </row>
    <row r="209" spans="3:35" x14ac:dyDescent="0.35">
      <c r="C209" s="35"/>
      <c r="D209" s="35"/>
      <c r="E209" s="7"/>
      <c r="F209" s="7"/>
      <c r="G209" s="7"/>
      <c r="I209" s="24" t="str">
        <f t="shared" si="153"/>
        <v/>
      </c>
      <c r="K209" s="14" t="str">
        <f t="shared" si="162"/>
        <v/>
      </c>
      <c r="L209" s="14" t="str">
        <f t="shared" ref="L209:O209" si="215">IFERROR((1+$I209)*K209, "")</f>
        <v/>
      </c>
      <c r="M209" s="14" t="str">
        <f t="shared" si="215"/>
        <v/>
      </c>
      <c r="N209" s="14" t="str">
        <f t="shared" si="215"/>
        <v/>
      </c>
      <c r="O209" s="14" t="str">
        <f t="shared" si="215"/>
        <v/>
      </c>
      <c r="P209" s="8"/>
      <c r="Q209" s="14" t="str">
        <f>IFERROR((AVERAGE(($E209/'A. Revenue'!$C$30), ('B. Expenditures'!$F209/'A. Revenue'!$D$30), ('B. Expenditures'!$G209/'A. Revenue'!$E$30)))*'A. Revenue'!J$30, "")</f>
        <v/>
      </c>
      <c r="R209" s="14" t="str">
        <f>IFERROR((AVERAGE(($E209/'A. Revenue'!$C$30), ('B. Expenditures'!$F209/'A. Revenue'!$D$30), ('B. Expenditures'!$G209/'A. Revenue'!$E$30)))*'A. Revenue'!K$30, "")</f>
        <v/>
      </c>
      <c r="S209" s="14" t="str">
        <f>IFERROR((AVERAGE(($E209/'A. Revenue'!$C$30), ('B. Expenditures'!$F209/'A. Revenue'!$D$30), ('B. Expenditures'!$G209/'A. Revenue'!$E$30)))*'A. Revenue'!L$30, "")</f>
        <v/>
      </c>
      <c r="T209" s="14" t="str">
        <f>IFERROR((AVERAGE(($E209/'A. Revenue'!$C$30), ('B. Expenditures'!$F209/'A. Revenue'!$D$30), ('B. Expenditures'!$G209/'A. Revenue'!$E$30)))*'A. Revenue'!M$30, "")</f>
        <v/>
      </c>
      <c r="U209" s="14" t="str">
        <f>IFERROR((AVERAGE(($E209/'A. Revenue'!$C$30), ('B. Expenditures'!$F209/'A. Revenue'!$D$30), ('B. Expenditures'!$G209/'A. Revenue'!$E$30)))*'A. Revenue'!N$30, "")</f>
        <v/>
      </c>
      <c r="V209" s="8"/>
      <c r="W209" s="7"/>
      <c r="X209" s="7"/>
      <c r="Y209" s="7"/>
      <c r="Z209" s="7"/>
      <c r="AA209" s="7"/>
      <c r="AC209" s="40" t="s">
        <v>33</v>
      </c>
      <c r="AE209" s="14" t="str">
        <f>IF($AC209=Sheet1!$B$2,'B. Expenditures'!K209,IF('B. Expenditures'!$AC209=Sheet1!$B$4,'B. Expenditures'!W209,IF($AC209=Sheet1!$B$3,'B. Expenditures'!Q209,"")))</f>
        <v/>
      </c>
      <c r="AF209" s="14" t="str">
        <f>IF($AC209=Sheet1!$B$2,'B. Expenditures'!L209,IF('B. Expenditures'!$AC209=Sheet1!$B$4,'B. Expenditures'!X209,IF($AC209=Sheet1!$B$3,'B. Expenditures'!R209,"")))</f>
        <v/>
      </c>
      <c r="AG209" s="14" t="str">
        <f>IF($AC209=Sheet1!$B$2,'B. Expenditures'!M209,IF('B. Expenditures'!$AC209=Sheet1!$B$4,'B. Expenditures'!Y209,IF($AC209=Sheet1!$B$3,'B. Expenditures'!S209,"")))</f>
        <v/>
      </c>
      <c r="AH209" s="14" t="str">
        <f>IF($AC209=Sheet1!$B$2,'B. Expenditures'!N209,IF('B. Expenditures'!$AC209=Sheet1!$B$4,'B. Expenditures'!Z209,IF($AC209=Sheet1!$B$3,'B. Expenditures'!T209,"")))</f>
        <v/>
      </c>
      <c r="AI209" s="14" t="str">
        <f>IF($AC209=Sheet1!$B$2,'B. Expenditures'!O209,IF('B. Expenditures'!$AC209=Sheet1!$B$4,'B. Expenditures'!AA209,IF($AC209=Sheet1!$B$3,'B. Expenditures'!U209,"")))</f>
        <v/>
      </c>
    </row>
    <row r="210" spans="3:35" x14ac:dyDescent="0.35">
      <c r="C210" s="35"/>
      <c r="D210" s="35"/>
      <c r="E210" s="7"/>
      <c r="F210" s="7"/>
      <c r="G210" s="7"/>
      <c r="I210" s="24" t="str">
        <f t="shared" si="153"/>
        <v/>
      </c>
      <c r="K210" s="14" t="str">
        <f t="shared" si="162"/>
        <v/>
      </c>
      <c r="L210" s="14" t="str">
        <f t="shared" ref="L210:O210" si="216">IFERROR((1+$I210)*K210, "")</f>
        <v/>
      </c>
      <c r="M210" s="14" t="str">
        <f t="shared" si="216"/>
        <v/>
      </c>
      <c r="N210" s="14" t="str">
        <f t="shared" si="216"/>
        <v/>
      </c>
      <c r="O210" s="14" t="str">
        <f t="shared" si="216"/>
        <v/>
      </c>
      <c r="P210" s="8"/>
      <c r="Q210" s="14" t="str">
        <f>IFERROR((AVERAGE(($E210/'A. Revenue'!$C$30), ('B. Expenditures'!$F210/'A. Revenue'!$D$30), ('B. Expenditures'!$G210/'A. Revenue'!$E$30)))*'A. Revenue'!J$30, "")</f>
        <v/>
      </c>
      <c r="R210" s="14" t="str">
        <f>IFERROR((AVERAGE(($E210/'A. Revenue'!$C$30), ('B. Expenditures'!$F210/'A. Revenue'!$D$30), ('B. Expenditures'!$G210/'A. Revenue'!$E$30)))*'A. Revenue'!K$30, "")</f>
        <v/>
      </c>
      <c r="S210" s="14" t="str">
        <f>IFERROR((AVERAGE(($E210/'A. Revenue'!$C$30), ('B. Expenditures'!$F210/'A. Revenue'!$D$30), ('B. Expenditures'!$G210/'A. Revenue'!$E$30)))*'A. Revenue'!L$30, "")</f>
        <v/>
      </c>
      <c r="T210" s="14" t="str">
        <f>IFERROR((AVERAGE(($E210/'A. Revenue'!$C$30), ('B. Expenditures'!$F210/'A. Revenue'!$D$30), ('B. Expenditures'!$G210/'A. Revenue'!$E$30)))*'A. Revenue'!M$30, "")</f>
        <v/>
      </c>
      <c r="U210" s="14" t="str">
        <f>IFERROR((AVERAGE(($E210/'A. Revenue'!$C$30), ('B. Expenditures'!$F210/'A. Revenue'!$D$30), ('B. Expenditures'!$G210/'A. Revenue'!$E$30)))*'A. Revenue'!N$30, "")</f>
        <v/>
      </c>
      <c r="V210" s="8"/>
      <c r="W210" s="7"/>
      <c r="X210" s="7"/>
      <c r="Y210" s="7"/>
      <c r="Z210" s="7"/>
      <c r="AA210" s="7"/>
      <c r="AC210" s="40" t="s">
        <v>33</v>
      </c>
      <c r="AE210" s="14" t="str">
        <f>IF($AC210=Sheet1!$B$2,'B. Expenditures'!K210,IF('B. Expenditures'!$AC210=Sheet1!$B$4,'B. Expenditures'!W210,IF($AC210=Sheet1!$B$3,'B. Expenditures'!Q210,"")))</f>
        <v/>
      </c>
      <c r="AF210" s="14" t="str">
        <f>IF($AC210=Sheet1!$B$2,'B. Expenditures'!L210,IF('B. Expenditures'!$AC210=Sheet1!$B$4,'B. Expenditures'!X210,IF($AC210=Sheet1!$B$3,'B. Expenditures'!R210,"")))</f>
        <v/>
      </c>
      <c r="AG210" s="14" t="str">
        <f>IF($AC210=Sheet1!$B$2,'B. Expenditures'!M210,IF('B. Expenditures'!$AC210=Sheet1!$B$4,'B. Expenditures'!Y210,IF($AC210=Sheet1!$B$3,'B. Expenditures'!S210,"")))</f>
        <v/>
      </c>
      <c r="AH210" s="14" t="str">
        <f>IF($AC210=Sheet1!$B$2,'B. Expenditures'!N210,IF('B. Expenditures'!$AC210=Sheet1!$B$4,'B. Expenditures'!Z210,IF($AC210=Sheet1!$B$3,'B. Expenditures'!T210,"")))</f>
        <v/>
      </c>
      <c r="AI210" s="14" t="str">
        <f>IF($AC210=Sheet1!$B$2,'B. Expenditures'!O210,IF('B. Expenditures'!$AC210=Sheet1!$B$4,'B. Expenditures'!AA210,IF($AC210=Sheet1!$B$3,'B. Expenditures'!U210,"")))</f>
        <v/>
      </c>
    </row>
    <row r="211" spans="3:35" x14ac:dyDescent="0.35">
      <c r="C211" s="35"/>
      <c r="D211" s="35"/>
      <c r="E211" s="7"/>
      <c r="F211" s="7"/>
      <c r="G211" s="7"/>
      <c r="I211" s="24" t="str">
        <f t="shared" si="153"/>
        <v/>
      </c>
      <c r="K211" s="14" t="str">
        <f t="shared" si="162"/>
        <v/>
      </c>
      <c r="L211" s="14" t="str">
        <f t="shared" ref="L211:O211" si="217">IFERROR((1+$I211)*K211, "")</f>
        <v/>
      </c>
      <c r="M211" s="14" t="str">
        <f t="shared" si="217"/>
        <v/>
      </c>
      <c r="N211" s="14" t="str">
        <f t="shared" si="217"/>
        <v/>
      </c>
      <c r="O211" s="14" t="str">
        <f t="shared" si="217"/>
        <v/>
      </c>
      <c r="P211" s="8"/>
      <c r="Q211" s="14" t="str">
        <f>IFERROR((AVERAGE(($E211/'A. Revenue'!$C$30), ('B. Expenditures'!$F211/'A. Revenue'!$D$30), ('B. Expenditures'!$G211/'A. Revenue'!$E$30)))*'A. Revenue'!J$30, "")</f>
        <v/>
      </c>
      <c r="R211" s="14" t="str">
        <f>IFERROR((AVERAGE(($E211/'A. Revenue'!$C$30), ('B. Expenditures'!$F211/'A. Revenue'!$D$30), ('B. Expenditures'!$G211/'A. Revenue'!$E$30)))*'A. Revenue'!K$30, "")</f>
        <v/>
      </c>
      <c r="S211" s="14" t="str">
        <f>IFERROR((AVERAGE(($E211/'A. Revenue'!$C$30), ('B. Expenditures'!$F211/'A. Revenue'!$D$30), ('B. Expenditures'!$G211/'A. Revenue'!$E$30)))*'A. Revenue'!L$30, "")</f>
        <v/>
      </c>
      <c r="T211" s="14" t="str">
        <f>IFERROR((AVERAGE(($E211/'A. Revenue'!$C$30), ('B. Expenditures'!$F211/'A. Revenue'!$D$30), ('B. Expenditures'!$G211/'A. Revenue'!$E$30)))*'A. Revenue'!M$30, "")</f>
        <v/>
      </c>
      <c r="U211" s="14" t="str">
        <f>IFERROR((AVERAGE(($E211/'A. Revenue'!$C$30), ('B. Expenditures'!$F211/'A. Revenue'!$D$30), ('B. Expenditures'!$G211/'A. Revenue'!$E$30)))*'A. Revenue'!N$30, "")</f>
        <v/>
      </c>
      <c r="V211" s="8"/>
      <c r="W211" s="7"/>
      <c r="X211" s="7"/>
      <c r="Y211" s="7"/>
      <c r="Z211" s="7"/>
      <c r="AA211" s="7"/>
      <c r="AC211" s="40" t="s">
        <v>33</v>
      </c>
      <c r="AE211" s="14" t="str">
        <f>IF($AC211=Sheet1!$B$2,'B. Expenditures'!K211,IF('B. Expenditures'!$AC211=Sheet1!$B$4,'B. Expenditures'!W211,IF($AC211=Sheet1!$B$3,'B. Expenditures'!Q211,"")))</f>
        <v/>
      </c>
      <c r="AF211" s="14" t="str">
        <f>IF($AC211=Sheet1!$B$2,'B. Expenditures'!L211,IF('B. Expenditures'!$AC211=Sheet1!$B$4,'B. Expenditures'!X211,IF($AC211=Sheet1!$B$3,'B. Expenditures'!R211,"")))</f>
        <v/>
      </c>
      <c r="AG211" s="14" t="str">
        <f>IF($AC211=Sheet1!$B$2,'B. Expenditures'!M211,IF('B. Expenditures'!$AC211=Sheet1!$B$4,'B. Expenditures'!Y211,IF($AC211=Sheet1!$B$3,'B. Expenditures'!S211,"")))</f>
        <v/>
      </c>
      <c r="AH211" s="14" t="str">
        <f>IF($AC211=Sheet1!$B$2,'B. Expenditures'!N211,IF('B. Expenditures'!$AC211=Sheet1!$B$4,'B. Expenditures'!Z211,IF($AC211=Sheet1!$B$3,'B. Expenditures'!T211,"")))</f>
        <v/>
      </c>
      <c r="AI211" s="14" t="str">
        <f>IF($AC211=Sheet1!$B$2,'B. Expenditures'!O211,IF('B. Expenditures'!$AC211=Sheet1!$B$4,'B. Expenditures'!AA211,IF($AC211=Sheet1!$B$3,'B. Expenditures'!U211,"")))</f>
        <v/>
      </c>
    </row>
    <row r="212" spans="3:35" x14ac:dyDescent="0.35">
      <c r="C212" s="35"/>
      <c r="D212" s="35"/>
      <c r="E212" s="7"/>
      <c r="F212" s="7"/>
      <c r="G212" s="7"/>
      <c r="I212" s="24" t="str">
        <f t="shared" si="153"/>
        <v/>
      </c>
      <c r="K212" s="14" t="str">
        <f t="shared" si="162"/>
        <v/>
      </c>
      <c r="L212" s="14" t="str">
        <f t="shared" ref="L212:O212" si="218">IFERROR((1+$I212)*K212, "")</f>
        <v/>
      </c>
      <c r="M212" s="14" t="str">
        <f t="shared" si="218"/>
        <v/>
      </c>
      <c r="N212" s="14" t="str">
        <f t="shared" si="218"/>
        <v/>
      </c>
      <c r="O212" s="14" t="str">
        <f t="shared" si="218"/>
        <v/>
      </c>
      <c r="P212" s="8"/>
      <c r="Q212" s="14" t="str">
        <f>IFERROR((AVERAGE(($E212/'A. Revenue'!$C$30), ('B. Expenditures'!$F212/'A. Revenue'!$D$30), ('B. Expenditures'!$G212/'A. Revenue'!$E$30)))*'A. Revenue'!J$30, "")</f>
        <v/>
      </c>
      <c r="R212" s="14" t="str">
        <f>IFERROR((AVERAGE(($E212/'A. Revenue'!$C$30), ('B. Expenditures'!$F212/'A. Revenue'!$D$30), ('B. Expenditures'!$G212/'A. Revenue'!$E$30)))*'A. Revenue'!K$30, "")</f>
        <v/>
      </c>
      <c r="S212" s="14" t="str">
        <f>IFERROR((AVERAGE(($E212/'A. Revenue'!$C$30), ('B. Expenditures'!$F212/'A. Revenue'!$D$30), ('B. Expenditures'!$G212/'A. Revenue'!$E$30)))*'A. Revenue'!L$30, "")</f>
        <v/>
      </c>
      <c r="T212" s="14" t="str">
        <f>IFERROR((AVERAGE(($E212/'A. Revenue'!$C$30), ('B. Expenditures'!$F212/'A. Revenue'!$D$30), ('B. Expenditures'!$G212/'A. Revenue'!$E$30)))*'A. Revenue'!M$30, "")</f>
        <v/>
      </c>
      <c r="U212" s="14" t="str">
        <f>IFERROR((AVERAGE(($E212/'A. Revenue'!$C$30), ('B. Expenditures'!$F212/'A. Revenue'!$D$30), ('B. Expenditures'!$G212/'A. Revenue'!$E$30)))*'A. Revenue'!N$30, "")</f>
        <v/>
      </c>
      <c r="V212" s="8"/>
      <c r="W212" s="7"/>
      <c r="X212" s="7"/>
      <c r="Y212" s="7"/>
      <c r="Z212" s="7"/>
      <c r="AA212" s="7"/>
      <c r="AC212" s="40" t="s">
        <v>33</v>
      </c>
      <c r="AE212" s="14" t="str">
        <f>IF($AC212=Sheet1!$B$2,'B. Expenditures'!K212,IF('B. Expenditures'!$AC212=Sheet1!$B$4,'B. Expenditures'!W212,IF($AC212=Sheet1!$B$3,'B. Expenditures'!Q212,"")))</f>
        <v/>
      </c>
      <c r="AF212" s="14" t="str">
        <f>IF($AC212=Sheet1!$B$2,'B. Expenditures'!L212,IF('B. Expenditures'!$AC212=Sheet1!$B$4,'B. Expenditures'!X212,IF($AC212=Sheet1!$B$3,'B. Expenditures'!R212,"")))</f>
        <v/>
      </c>
      <c r="AG212" s="14" t="str">
        <f>IF($AC212=Sheet1!$B$2,'B. Expenditures'!M212,IF('B. Expenditures'!$AC212=Sheet1!$B$4,'B. Expenditures'!Y212,IF($AC212=Sheet1!$B$3,'B. Expenditures'!S212,"")))</f>
        <v/>
      </c>
      <c r="AH212" s="14" t="str">
        <f>IF($AC212=Sheet1!$B$2,'B. Expenditures'!N212,IF('B. Expenditures'!$AC212=Sheet1!$B$4,'B. Expenditures'!Z212,IF($AC212=Sheet1!$B$3,'B. Expenditures'!T212,"")))</f>
        <v/>
      </c>
      <c r="AI212" s="14" t="str">
        <f>IF($AC212=Sheet1!$B$2,'B. Expenditures'!O212,IF('B. Expenditures'!$AC212=Sheet1!$B$4,'B. Expenditures'!AA212,IF($AC212=Sheet1!$B$3,'B. Expenditures'!U212,"")))</f>
        <v/>
      </c>
    </row>
    <row r="213" spans="3:35" x14ac:dyDescent="0.35">
      <c r="C213" s="35"/>
      <c r="D213" s="35"/>
      <c r="E213" s="7"/>
      <c r="F213" s="7"/>
      <c r="G213" s="7"/>
      <c r="I213" s="24" t="str">
        <f t="shared" ref="I213:I276" si="219">IFERROR(RATE(2,,-E213,G213), "")</f>
        <v/>
      </c>
      <c r="K213" s="14" t="str">
        <f t="shared" si="162"/>
        <v/>
      </c>
      <c r="L213" s="14" t="str">
        <f t="shared" ref="L213:O213" si="220">IFERROR((1+$I213)*K213, "")</f>
        <v/>
      </c>
      <c r="M213" s="14" t="str">
        <f t="shared" si="220"/>
        <v/>
      </c>
      <c r="N213" s="14" t="str">
        <f t="shared" si="220"/>
        <v/>
      </c>
      <c r="O213" s="14" t="str">
        <f t="shared" si="220"/>
        <v/>
      </c>
      <c r="P213" s="8"/>
      <c r="Q213" s="14" t="str">
        <f>IFERROR((AVERAGE(($E213/'A. Revenue'!$C$30), ('B. Expenditures'!$F213/'A. Revenue'!$D$30), ('B. Expenditures'!$G213/'A. Revenue'!$E$30)))*'A. Revenue'!J$30, "")</f>
        <v/>
      </c>
      <c r="R213" s="14" t="str">
        <f>IFERROR((AVERAGE(($E213/'A. Revenue'!$C$30), ('B. Expenditures'!$F213/'A. Revenue'!$D$30), ('B. Expenditures'!$G213/'A. Revenue'!$E$30)))*'A. Revenue'!K$30, "")</f>
        <v/>
      </c>
      <c r="S213" s="14" t="str">
        <f>IFERROR((AVERAGE(($E213/'A. Revenue'!$C$30), ('B. Expenditures'!$F213/'A. Revenue'!$D$30), ('B. Expenditures'!$G213/'A. Revenue'!$E$30)))*'A. Revenue'!L$30, "")</f>
        <v/>
      </c>
      <c r="T213" s="14" t="str">
        <f>IFERROR((AVERAGE(($E213/'A. Revenue'!$C$30), ('B. Expenditures'!$F213/'A. Revenue'!$D$30), ('B. Expenditures'!$G213/'A. Revenue'!$E$30)))*'A. Revenue'!M$30, "")</f>
        <v/>
      </c>
      <c r="U213" s="14" t="str">
        <f>IFERROR((AVERAGE(($E213/'A. Revenue'!$C$30), ('B. Expenditures'!$F213/'A. Revenue'!$D$30), ('B. Expenditures'!$G213/'A. Revenue'!$E$30)))*'A. Revenue'!N$30, "")</f>
        <v/>
      </c>
      <c r="V213" s="8"/>
      <c r="W213" s="7"/>
      <c r="X213" s="7"/>
      <c r="Y213" s="7"/>
      <c r="Z213" s="7"/>
      <c r="AA213" s="7"/>
      <c r="AC213" s="40" t="s">
        <v>33</v>
      </c>
      <c r="AE213" s="14" t="str">
        <f>IF($AC213=Sheet1!$B$2,'B. Expenditures'!K213,IF('B. Expenditures'!$AC213=Sheet1!$B$4,'B. Expenditures'!W213,IF($AC213=Sheet1!$B$3,'B. Expenditures'!Q213,"")))</f>
        <v/>
      </c>
      <c r="AF213" s="14" t="str">
        <f>IF($AC213=Sheet1!$B$2,'B. Expenditures'!L213,IF('B. Expenditures'!$AC213=Sheet1!$B$4,'B. Expenditures'!X213,IF($AC213=Sheet1!$B$3,'B. Expenditures'!R213,"")))</f>
        <v/>
      </c>
      <c r="AG213" s="14" t="str">
        <f>IF($AC213=Sheet1!$B$2,'B. Expenditures'!M213,IF('B. Expenditures'!$AC213=Sheet1!$B$4,'B. Expenditures'!Y213,IF($AC213=Sheet1!$B$3,'B. Expenditures'!S213,"")))</f>
        <v/>
      </c>
      <c r="AH213" s="14" t="str">
        <f>IF($AC213=Sheet1!$B$2,'B. Expenditures'!N213,IF('B. Expenditures'!$AC213=Sheet1!$B$4,'B. Expenditures'!Z213,IF($AC213=Sheet1!$B$3,'B. Expenditures'!T213,"")))</f>
        <v/>
      </c>
      <c r="AI213" s="14" t="str">
        <f>IF($AC213=Sheet1!$B$2,'B. Expenditures'!O213,IF('B. Expenditures'!$AC213=Sheet1!$B$4,'B. Expenditures'!AA213,IF($AC213=Sheet1!$B$3,'B. Expenditures'!U213,"")))</f>
        <v/>
      </c>
    </row>
    <row r="214" spans="3:35" x14ac:dyDescent="0.35">
      <c r="C214" s="35"/>
      <c r="D214" s="35"/>
      <c r="E214" s="7"/>
      <c r="F214" s="7"/>
      <c r="G214" s="7"/>
      <c r="I214" s="24" t="str">
        <f t="shared" si="219"/>
        <v/>
      </c>
      <c r="K214" s="14" t="str">
        <f t="shared" si="162"/>
        <v/>
      </c>
      <c r="L214" s="14" t="str">
        <f t="shared" ref="L214:O214" si="221">IFERROR((1+$I214)*K214, "")</f>
        <v/>
      </c>
      <c r="M214" s="14" t="str">
        <f t="shared" si="221"/>
        <v/>
      </c>
      <c r="N214" s="14" t="str">
        <f t="shared" si="221"/>
        <v/>
      </c>
      <c r="O214" s="14" t="str">
        <f t="shared" si="221"/>
        <v/>
      </c>
      <c r="P214" s="8"/>
      <c r="Q214" s="14" t="str">
        <f>IFERROR((AVERAGE(($E214/'A. Revenue'!$C$30), ('B. Expenditures'!$F214/'A. Revenue'!$D$30), ('B. Expenditures'!$G214/'A. Revenue'!$E$30)))*'A. Revenue'!J$30, "")</f>
        <v/>
      </c>
      <c r="R214" s="14" t="str">
        <f>IFERROR((AVERAGE(($E214/'A. Revenue'!$C$30), ('B. Expenditures'!$F214/'A. Revenue'!$D$30), ('B. Expenditures'!$G214/'A. Revenue'!$E$30)))*'A. Revenue'!K$30, "")</f>
        <v/>
      </c>
      <c r="S214" s="14" t="str">
        <f>IFERROR((AVERAGE(($E214/'A. Revenue'!$C$30), ('B. Expenditures'!$F214/'A. Revenue'!$D$30), ('B. Expenditures'!$G214/'A. Revenue'!$E$30)))*'A. Revenue'!L$30, "")</f>
        <v/>
      </c>
      <c r="T214" s="14" t="str">
        <f>IFERROR((AVERAGE(($E214/'A. Revenue'!$C$30), ('B. Expenditures'!$F214/'A. Revenue'!$D$30), ('B. Expenditures'!$G214/'A. Revenue'!$E$30)))*'A. Revenue'!M$30, "")</f>
        <v/>
      </c>
      <c r="U214" s="14" t="str">
        <f>IFERROR((AVERAGE(($E214/'A. Revenue'!$C$30), ('B. Expenditures'!$F214/'A. Revenue'!$D$30), ('B. Expenditures'!$G214/'A. Revenue'!$E$30)))*'A. Revenue'!N$30, "")</f>
        <v/>
      </c>
      <c r="V214" s="8"/>
      <c r="W214" s="7"/>
      <c r="X214" s="7"/>
      <c r="Y214" s="7"/>
      <c r="Z214" s="7"/>
      <c r="AA214" s="7"/>
      <c r="AC214" s="40" t="s">
        <v>33</v>
      </c>
      <c r="AE214" s="14" t="str">
        <f>IF($AC214=Sheet1!$B$2,'B. Expenditures'!K214,IF('B. Expenditures'!$AC214=Sheet1!$B$4,'B. Expenditures'!W214,IF($AC214=Sheet1!$B$3,'B. Expenditures'!Q214,"")))</f>
        <v/>
      </c>
      <c r="AF214" s="14" t="str">
        <f>IF($AC214=Sheet1!$B$2,'B. Expenditures'!L214,IF('B. Expenditures'!$AC214=Sheet1!$B$4,'B. Expenditures'!X214,IF($AC214=Sheet1!$B$3,'B. Expenditures'!R214,"")))</f>
        <v/>
      </c>
      <c r="AG214" s="14" t="str">
        <f>IF($AC214=Sheet1!$B$2,'B. Expenditures'!M214,IF('B. Expenditures'!$AC214=Sheet1!$B$4,'B. Expenditures'!Y214,IF($AC214=Sheet1!$B$3,'B. Expenditures'!S214,"")))</f>
        <v/>
      </c>
      <c r="AH214" s="14" t="str">
        <f>IF($AC214=Sheet1!$B$2,'B. Expenditures'!N214,IF('B. Expenditures'!$AC214=Sheet1!$B$4,'B. Expenditures'!Z214,IF($AC214=Sheet1!$B$3,'B. Expenditures'!T214,"")))</f>
        <v/>
      </c>
      <c r="AI214" s="14" t="str">
        <f>IF($AC214=Sheet1!$B$2,'B. Expenditures'!O214,IF('B. Expenditures'!$AC214=Sheet1!$B$4,'B. Expenditures'!AA214,IF($AC214=Sheet1!$B$3,'B. Expenditures'!U214,"")))</f>
        <v/>
      </c>
    </row>
    <row r="215" spans="3:35" x14ac:dyDescent="0.35">
      <c r="C215" s="35"/>
      <c r="D215" s="35"/>
      <c r="E215" s="7"/>
      <c r="F215" s="7"/>
      <c r="G215" s="7"/>
      <c r="I215" s="24" t="str">
        <f t="shared" si="219"/>
        <v/>
      </c>
      <c r="K215" s="14" t="str">
        <f t="shared" si="162"/>
        <v/>
      </c>
      <c r="L215" s="14" t="str">
        <f t="shared" ref="L215:O215" si="222">IFERROR((1+$I215)*K215, "")</f>
        <v/>
      </c>
      <c r="M215" s="14" t="str">
        <f t="shared" si="222"/>
        <v/>
      </c>
      <c r="N215" s="14" t="str">
        <f t="shared" si="222"/>
        <v/>
      </c>
      <c r="O215" s="14" t="str">
        <f t="shared" si="222"/>
        <v/>
      </c>
      <c r="P215" s="8"/>
      <c r="Q215" s="14" t="str">
        <f>IFERROR((AVERAGE(($E215/'A. Revenue'!$C$30), ('B. Expenditures'!$F215/'A. Revenue'!$D$30), ('B. Expenditures'!$G215/'A. Revenue'!$E$30)))*'A. Revenue'!J$30, "")</f>
        <v/>
      </c>
      <c r="R215" s="14" t="str">
        <f>IFERROR((AVERAGE(($E215/'A. Revenue'!$C$30), ('B. Expenditures'!$F215/'A. Revenue'!$D$30), ('B. Expenditures'!$G215/'A. Revenue'!$E$30)))*'A. Revenue'!K$30, "")</f>
        <v/>
      </c>
      <c r="S215" s="14" t="str">
        <f>IFERROR((AVERAGE(($E215/'A. Revenue'!$C$30), ('B. Expenditures'!$F215/'A. Revenue'!$D$30), ('B. Expenditures'!$G215/'A. Revenue'!$E$30)))*'A. Revenue'!L$30, "")</f>
        <v/>
      </c>
      <c r="T215" s="14" t="str">
        <f>IFERROR((AVERAGE(($E215/'A. Revenue'!$C$30), ('B. Expenditures'!$F215/'A. Revenue'!$D$30), ('B. Expenditures'!$G215/'A. Revenue'!$E$30)))*'A. Revenue'!M$30, "")</f>
        <v/>
      </c>
      <c r="U215" s="14" t="str">
        <f>IFERROR((AVERAGE(($E215/'A. Revenue'!$C$30), ('B. Expenditures'!$F215/'A. Revenue'!$D$30), ('B. Expenditures'!$G215/'A. Revenue'!$E$30)))*'A. Revenue'!N$30, "")</f>
        <v/>
      </c>
      <c r="V215" s="8"/>
      <c r="W215" s="7"/>
      <c r="X215" s="7"/>
      <c r="Y215" s="7"/>
      <c r="Z215" s="7"/>
      <c r="AA215" s="7"/>
      <c r="AC215" s="40" t="s">
        <v>33</v>
      </c>
      <c r="AE215" s="14" t="str">
        <f>IF($AC215=Sheet1!$B$2,'B. Expenditures'!K215,IF('B. Expenditures'!$AC215=Sheet1!$B$4,'B. Expenditures'!W215,IF($AC215=Sheet1!$B$3,'B. Expenditures'!Q215,"")))</f>
        <v/>
      </c>
      <c r="AF215" s="14" t="str">
        <f>IF($AC215=Sheet1!$B$2,'B. Expenditures'!L215,IF('B. Expenditures'!$AC215=Sheet1!$B$4,'B. Expenditures'!X215,IF($AC215=Sheet1!$B$3,'B. Expenditures'!R215,"")))</f>
        <v/>
      </c>
      <c r="AG215" s="14" t="str">
        <f>IF($AC215=Sheet1!$B$2,'B. Expenditures'!M215,IF('B. Expenditures'!$AC215=Sheet1!$B$4,'B. Expenditures'!Y215,IF($AC215=Sheet1!$B$3,'B. Expenditures'!S215,"")))</f>
        <v/>
      </c>
      <c r="AH215" s="14" t="str">
        <f>IF($AC215=Sheet1!$B$2,'B. Expenditures'!N215,IF('B. Expenditures'!$AC215=Sheet1!$B$4,'B. Expenditures'!Z215,IF($AC215=Sheet1!$B$3,'B. Expenditures'!T215,"")))</f>
        <v/>
      </c>
      <c r="AI215" s="14" t="str">
        <f>IF($AC215=Sheet1!$B$2,'B. Expenditures'!O215,IF('B. Expenditures'!$AC215=Sheet1!$B$4,'B. Expenditures'!AA215,IF($AC215=Sheet1!$B$3,'B. Expenditures'!U215,"")))</f>
        <v/>
      </c>
    </row>
    <row r="216" spans="3:35" x14ac:dyDescent="0.35">
      <c r="C216" s="35"/>
      <c r="D216" s="35"/>
      <c r="E216" s="7"/>
      <c r="F216" s="7"/>
      <c r="G216" s="7"/>
      <c r="I216" s="24" t="str">
        <f t="shared" si="219"/>
        <v/>
      </c>
      <c r="K216" s="14" t="str">
        <f t="shared" si="162"/>
        <v/>
      </c>
      <c r="L216" s="14" t="str">
        <f t="shared" ref="L216:O216" si="223">IFERROR((1+$I216)*K216, "")</f>
        <v/>
      </c>
      <c r="M216" s="14" t="str">
        <f t="shared" si="223"/>
        <v/>
      </c>
      <c r="N216" s="14" t="str">
        <f t="shared" si="223"/>
        <v/>
      </c>
      <c r="O216" s="14" t="str">
        <f t="shared" si="223"/>
        <v/>
      </c>
      <c r="P216" s="8"/>
      <c r="Q216" s="14" t="str">
        <f>IFERROR((AVERAGE(($E216/'A. Revenue'!$C$30), ('B. Expenditures'!$F216/'A. Revenue'!$D$30), ('B. Expenditures'!$G216/'A. Revenue'!$E$30)))*'A. Revenue'!J$30, "")</f>
        <v/>
      </c>
      <c r="R216" s="14" t="str">
        <f>IFERROR((AVERAGE(($E216/'A. Revenue'!$C$30), ('B. Expenditures'!$F216/'A. Revenue'!$D$30), ('B. Expenditures'!$G216/'A. Revenue'!$E$30)))*'A. Revenue'!K$30, "")</f>
        <v/>
      </c>
      <c r="S216" s="14" t="str">
        <f>IFERROR((AVERAGE(($E216/'A. Revenue'!$C$30), ('B. Expenditures'!$F216/'A. Revenue'!$D$30), ('B. Expenditures'!$G216/'A. Revenue'!$E$30)))*'A. Revenue'!L$30, "")</f>
        <v/>
      </c>
      <c r="T216" s="14" t="str">
        <f>IFERROR((AVERAGE(($E216/'A. Revenue'!$C$30), ('B. Expenditures'!$F216/'A. Revenue'!$D$30), ('B. Expenditures'!$G216/'A. Revenue'!$E$30)))*'A. Revenue'!M$30, "")</f>
        <v/>
      </c>
      <c r="U216" s="14" t="str">
        <f>IFERROR((AVERAGE(($E216/'A. Revenue'!$C$30), ('B. Expenditures'!$F216/'A. Revenue'!$D$30), ('B. Expenditures'!$G216/'A. Revenue'!$E$30)))*'A. Revenue'!N$30, "")</f>
        <v/>
      </c>
      <c r="V216" s="8"/>
      <c r="W216" s="7"/>
      <c r="X216" s="7"/>
      <c r="Y216" s="7"/>
      <c r="Z216" s="7"/>
      <c r="AA216" s="7"/>
      <c r="AC216" s="40" t="s">
        <v>33</v>
      </c>
      <c r="AE216" s="14" t="str">
        <f>IF($AC216=Sheet1!$B$2,'B. Expenditures'!K216,IF('B. Expenditures'!$AC216=Sheet1!$B$4,'B. Expenditures'!W216,IF($AC216=Sheet1!$B$3,'B. Expenditures'!Q216,"")))</f>
        <v/>
      </c>
      <c r="AF216" s="14" t="str">
        <f>IF($AC216=Sheet1!$B$2,'B. Expenditures'!L216,IF('B. Expenditures'!$AC216=Sheet1!$B$4,'B. Expenditures'!X216,IF($AC216=Sheet1!$B$3,'B. Expenditures'!R216,"")))</f>
        <v/>
      </c>
      <c r="AG216" s="14" t="str">
        <f>IF($AC216=Sheet1!$B$2,'B. Expenditures'!M216,IF('B. Expenditures'!$AC216=Sheet1!$B$4,'B. Expenditures'!Y216,IF($AC216=Sheet1!$B$3,'B. Expenditures'!S216,"")))</f>
        <v/>
      </c>
      <c r="AH216" s="14" t="str">
        <f>IF($AC216=Sheet1!$B$2,'B. Expenditures'!N216,IF('B. Expenditures'!$AC216=Sheet1!$B$4,'B. Expenditures'!Z216,IF($AC216=Sheet1!$B$3,'B. Expenditures'!T216,"")))</f>
        <v/>
      </c>
      <c r="AI216" s="14" t="str">
        <f>IF($AC216=Sheet1!$B$2,'B. Expenditures'!O216,IF('B. Expenditures'!$AC216=Sheet1!$B$4,'B. Expenditures'!AA216,IF($AC216=Sheet1!$B$3,'B. Expenditures'!U216,"")))</f>
        <v/>
      </c>
    </row>
    <row r="217" spans="3:35" x14ac:dyDescent="0.35">
      <c r="C217" s="35"/>
      <c r="D217" s="35"/>
      <c r="E217" s="7"/>
      <c r="F217" s="7"/>
      <c r="G217" s="7"/>
      <c r="I217" s="24" t="str">
        <f t="shared" si="219"/>
        <v/>
      </c>
      <c r="K217" s="14" t="str">
        <f t="shared" si="162"/>
        <v/>
      </c>
      <c r="L217" s="14" t="str">
        <f t="shared" ref="L217:O217" si="224">IFERROR((1+$I217)*K217, "")</f>
        <v/>
      </c>
      <c r="M217" s="14" t="str">
        <f t="shared" si="224"/>
        <v/>
      </c>
      <c r="N217" s="14" t="str">
        <f t="shared" si="224"/>
        <v/>
      </c>
      <c r="O217" s="14" t="str">
        <f t="shared" si="224"/>
        <v/>
      </c>
      <c r="P217" s="8"/>
      <c r="Q217" s="14" t="str">
        <f>IFERROR((AVERAGE(($E217/'A. Revenue'!$C$30), ('B. Expenditures'!$F217/'A. Revenue'!$D$30), ('B. Expenditures'!$G217/'A. Revenue'!$E$30)))*'A. Revenue'!J$30, "")</f>
        <v/>
      </c>
      <c r="R217" s="14" t="str">
        <f>IFERROR((AVERAGE(($E217/'A. Revenue'!$C$30), ('B. Expenditures'!$F217/'A. Revenue'!$D$30), ('B. Expenditures'!$G217/'A. Revenue'!$E$30)))*'A. Revenue'!K$30, "")</f>
        <v/>
      </c>
      <c r="S217" s="14" t="str">
        <f>IFERROR((AVERAGE(($E217/'A. Revenue'!$C$30), ('B. Expenditures'!$F217/'A. Revenue'!$D$30), ('B. Expenditures'!$G217/'A. Revenue'!$E$30)))*'A. Revenue'!L$30, "")</f>
        <v/>
      </c>
      <c r="T217" s="14" t="str">
        <f>IFERROR((AVERAGE(($E217/'A. Revenue'!$C$30), ('B. Expenditures'!$F217/'A. Revenue'!$D$30), ('B. Expenditures'!$G217/'A. Revenue'!$E$30)))*'A. Revenue'!M$30, "")</f>
        <v/>
      </c>
      <c r="U217" s="14" t="str">
        <f>IFERROR((AVERAGE(($E217/'A. Revenue'!$C$30), ('B. Expenditures'!$F217/'A. Revenue'!$D$30), ('B. Expenditures'!$G217/'A. Revenue'!$E$30)))*'A. Revenue'!N$30, "")</f>
        <v/>
      </c>
      <c r="V217" s="8"/>
      <c r="W217" s="7"/>
      <c r="X217" s="7"/>
      <c r="Y217" s="7"/>
      <c r="Z217" s="7"/>
      <c r="AA217" s="7"/>
      <c r="AC217" s="40" t="s">
        <v>33</v>
      </c>
      <c r="AE217" s="14" t="str">
        <f>IF($AC217=Sheet1!$B$2,'B. Expenditures'!K217,IF('B. Expenditures'!$AC217=Sheet1!$B$4,'B. Expenditures'!W217,IF($AC217=Sheet1!$B$3,'B. Expenditures'!Q217,"")))</f>
        <v/>
      </c>
      <c r="AF217" s="14" t="str">
        <f>IF($AC217=Sheet1!$B$2,'B. Expenditures'!L217,IF('B. Expenditures'!$AC217=Sheet1!$B$4,'B. Expenditures'!X217,IF($AC217=Sheet1!$B$3,'B. Expenditures'!R217,"")))</f>
        <v/>
      </c>
      <c r="AG217" s="14" t="str">
        <f>IF($AC217=Sheet1!$B$2,'B. Expenditures'!M217,IF('B. Expenditures'!$AC217=Sheet1!$B$4,'B. Expenditures'!Y217,IF($AC217=Sheet1!$B$3,'B. Expenditures'!S217,"")))</f>
        <v/>
      </c>
      <c r="AH217" s="14" t="str">
        <f>IF($AC217=Sheet1!$B$2,'B. Expenditures'!N217,IF('B. Expenditures'!$AC217=Sheet1!$B$4,'B. Expenditures'!Z217,IF($AC217=Sheet1!$B$3,'B. Expenditures'!T217,"")))</f>
        <v/>
      </c>
      <c r="AI217" s="14" t="str">
        <f>IF($AC217=Sheet1!$B$2,'B. Expenditures'!O217,IF('B. Expenditures'!$AC217=Sheet1!$B$4,'B. Expenditures'!AA217,IF($AC217=Sheet1!$B$3,'B. Expenditures'!U217,"")))</f>
        <v/>
      </c>
    </row>
    <row r="218" spans="3:35" x14ac:dyDescent="0.35">
      <c r="C218" s="35"/>
      <c r="D218" s="35"/>
      <c r="E218" s="7"/>
      <c r="F218" s="7"/>
      <c r="G218" s="7"/>
      <c r="I218" s="24" t="str">
        <f t="shared" si="219"/>
        <v/>
      </c>
      <c r="K218" s="14" t="str">
        <f t="shared" si="162"/>
        <v/>
      </c>
      <c r="L218" s="14" t="str">
        <f t="shared" ref="L218:O218" si="225">IFERROR((1+$I218)*K218, "")</f>
        <v/>
      </c>
      <c r="M218" s="14" t="str">
        <f t="shared" si="225"/>
        <v/>
      </c>
      <c r="N218" s="14" t="str">
        <f t="shared" si="225"/>
        <v/>
      </c>
      <c r="O218" s="14" t="str">
        <f t="shared" si="225"/>
        <v/>
      </c>
      <c r="P218" s="8"/>
      <c r="Q218" s="14" t="str">
        <f>IFERROR((AVERAGE(($E218/'A. Revenue'!$C$30), ('B. Expenditures'!$F218/'A. Revenue'!$D$30), ('B. Expenditures'!$G218/'A. Revenue'!$E$30)))*'A. Revenue'!J$30, "")</f>
        <v/>
      </c>
      <c r="R218" s="14" t="str">
        <f>IFERROR((AVERAGE(($E218/'A. Revenue'!$C$30), ('B. Expenditures'!$F218/'A. Revenue'!$D$30), ('B. Expenditures'!$G218/'A. Revenue'!$E$30)))*'A. Revenue'!K$30, "")</f>
        <v/>
      </c>
      <c r="S218" s="14" t="str">
        <f>IFERROR((AVERAGE(($E218/'A. Revenue'!$C$30), ('B. Expenditures'!$F218/'A. Revenue'!$D$30), ('B. Expenditures'!$G218/'A. Revenue'!$E$30)))*'A. Revenue'!L$30, "")</f>
        <v/>
      </c>
      <c r="T218" s="14" t="str">
        <f>IFERROR((AVERAGE(($E218/'A. Revenue'!$C$30), ('B. Expenditures'!$F218/'A. Revenue'!$D$30), ('B. Expenditures'!$G218/'A. Revenue'!$E$30)))*'A. Revenue'!M$30, "")</f>
        <v/>
      </c>
      <c r="U218" s="14" t="str">
        <f>IFERROR((AVERAGE(($E218/'A. Revenue'!$C$30), ('B. Expenditures'!$F218/'A. Revenue'!$D$30), ('B. Expenditures'!$G218/'A. Revenue'!$E$30)))*'A. Revenue'!N$30, "")</f>
        <v/>
      </c>
      <c r="V218" s="8"/>
      <c r="W218" s="7"/>
      <c r="X218" s="7"/>
      <c r="Y218" s="7"/>
      <c r="Z218" s="7"/>
      <c r="AA218" s="7"/>
      <c r="AC218" s="40" t="s">
        <v>33</v>
      </c>
      <c r="AE218" s="14" t="str">
        <f>IF($AC218=Sheet1!$B$2,'B. Expenditures'!K218,IF('B. Expenditures'!$AC218=Sheet1!$B$4,'B. Expenditures'!W218,IF($AC218=Sheet1!$B$3,'B. Expenditures'!Q218,"")))</f>
        <v/>
      </c>
      <c r="AF218" s="14" t="str">
        <f>IF($AC218=Sheet1!$B$2,'B. Expenditures'!L218,IF('B. Expenditures'!$AC218=Sheet1!$B$4,'B. Expenditures'!X218,IF($AC218=Sheet1!$B$3,'B. Expenditures'!R218,"")))</f>
        <v/>
      </c>
      <c r="AG218" s="14" t="str">
        <f>IF($AC218=Sheet1!$B$2,'B. Expenditures'!M218,IF('B. Expenditures'!$AC218=Sheet1!$B$4,'B. Expenditures'!Y218,IF($AC218=Sheet1!$B$3,'B. Expenditures'!S218,"")))</f>
        <v/>
      </c>
      <c r="AH218" s="14" t="str">
        <f>IF($AC218=Sheet1!$B$2,'B. Expenditures'!N218,IF('B. Expenditures'!$AC218=Sheet1!$B$4,'B. Expenditures'!Z218,IF($AC218=Sheet1!$B$3,'B. Expenditures'!T218,"")))</f>
        <v/>
      </c>
      <c r="AI218" s="14" t="str">
        <f>IF($AC218=Sheet1!$B$2,'B. Expenditures'!O218,IF('B. Expenditures'!$AC218=Sheet1!$B$4,'B. Expenditures'!AA218,IF($AC218=Sheet1!$B$3,'B. Expenditures'!U218,"")))</f>
        <v/>
      </c>
    </row>
    <row r="219" spans="3:35" x14ac:dyDescent="0.35">
      <c r="C219" s="35"/>
      <c r="D219" s="35"/>
      <c r="E219" s="7"/>
      <c r="F219" s="7"/>
      <c r="G219" s="7"/>
      <c r="I219" s="24" t="str">
        <f t="shared" si="219"/>
        <v/>
      </c>
      <c r="K219" s="14" t="str">
        <f t="shared" si="162"/>
        <v/>
      </c>
      <c r="L219" s="14" t="str">
        <f t="shared" ref="L219:O219" si="226">IFERROR((1+$I219)*K219, "")</f>
        <v/>
      </c>
      <c r="M219" s="14" t="str">
        <f t="shared" si="226"/>
        <v/>
      </c>
      <c r="N219" s="14" t="str">
        <f t="shared" si="226"/>
        <v/>
      </c>
      <c r="O219" s="14" t="str">
        <f t="shared" si="226"/>
        <v/>
      </c>
      <c r="P219" s="8"/>
      <c r="Q219" s="14" t="str">
        <f>IFERROR((AVERAGE(($E219/'A. Revenue'!$C$30), ('B. Expenditures'!$F219/'A. Revenue'!$D$30), ('B. Expenditures'!$G219/'A. Revenue'!$E$30)))*'A. Revenue'!J$30, "")</f>
        <v/>
      </c>
      <c r="R219" s="14" t="str">
        <f>IFERROR((AVERAGE(($E219/'A. Revenue'!$C$30), ('B. Expenditures'!$F219/'A. Revenue'!$D$30), ('B. Expenditures'!$G219/'A. Revenue'!$E$30)))*'A. Revenue'!K$30, "")</f>
        <v/>
      </c>
      <c r="S219" s="14" t="str">
        <f>IFERROR((AVERAGE(($E219/'A. Revenue'!$C$30), ('B. Expenditures'!$F219/'A. Revenue'!$D$30), ('B. Expenditures'!$G219/'A. Revenue'!$E$30)))*'A. Revenue'!L$30, "")</f>
        <v/>
      </c>
      <c r="T219" s="14" t="str">
        <f>IFERROR((AVERAGE(($E219/'A. Revenue'!$C$30), ('B. Expenditures'!$F219/'A. Revenue'!$D$30), ('B. Expenditures'!$G219/'A. Revenue'!$E$30)))*'A. Revenue'!M$30, "")</f>
        <v/>
      </c>
      <c r="U219" s="14" t="str">
        <f>IFERROR((AVERAGE(($E219/'A. Revenue'!$C$30), ('B. Expenditures'!$F219/'A. Revenue'!$D$30), ('B. Expenditures'!$G219/'A. Revenue'!$E$30)))*'A. Revenue'!N$30, "")</f>
        <v/>
      </c>
      <c r="V219" s="8"/>
      <c r="W219" s="7"/>
      <c r="X219" s="7"/>
      <c r="Y219" s="7"/>
      <c r="Z219" s="7"/>
      <c r="AA219" s="7"/>
      <c r="AC219" s="40" t="s">
        <v>33</v>
      </c>
      <c r="AE219" s="14" t="str">
        <f>IF($AC219=Sheet1!$B$2,'B. Expenditures'!K219,IF('B. Expenditures'!$AC219=Sheet1!$B$4,'B. Expenditures'!W219,IF($AC219=Sheet1!$B$3,'B. Expenditures'!Q219,"")))</f>
        <v/>
      </c>
      <c r="AF219" s="14" t="str">
        <f>IF($AC219=Sheet1!$B$2,'B. Expenditures'!L219,IF('B. Expenditures'!$AC219=Sheet1!$B$4,'B. Expenditures'!X219,IF($AC219=Sheet1!$B$3,'B. Expenditures'!R219,"")))</f>
        <v/>
      </c>
      <c r="AG219" s="14" t="str">
        <f>IF($AC219=Sheet1!$B$2,'B. Expenditures'!M219,IF('B. Expenditures'!$AC219=Sheet1!$B$4,'B. Expenditures'!Y219,IF($AC219=Sheet1!$B$3,'B. Expenditures'!S219,"")))</f>
        <v/>
      </c>
      <c r="AH219" s="14" t="str">
        <f>IF($AC219=Sheet1!$B$2,'B. Expenditures'!N219,IF('B. Expenditures'!$AC219=Sheet1!$B$4,'B. Expenditures'!Z219,IF($AC219=Sheet1!$B$3,'B. Expenditures'!T219,"")))</f>
        <v/>
      </c>
      <c r="AI219" s="14" t="str">
        <f>IF($AC219=Sheet1!$B$2,'B. Expenditures'!O219,IF('B. Expenditures'!$AC219=Sheet1!$B$4,'B. Expenditures'!AA219,IF($AC219=Sheet1!$B$3,'B. Expenditures'!U219,"")))</f>
        <v/>
      </c>
    </row>
    <row r="220" spans="3:35" x14ac:dyDescent="0.35">
      <c r="C220" s="35"/>
      <c r="D220" s="35"/>
      <c r="E220" s="7"/>
      <c r="F220" s="7"/>
      <c r="G220" s="7"/>
      <c r="I220" s="24" t="str">
        <f t="shared" si="219"/>
        <v/>
      </c>
      <c r="K220" s="14" t="str">
        <f t="shared" si="162"/>
        <v/>
      </c>
      <c r="L220" s="14" t="str">
        <f t="shared" ref="L220:O220" si="227">IFERROR((1+$I220)*K220, "")</f>
        <v/>
      </c>
      <c r="M220" s="14" t="str">
        <f t="shared" si="227"/>
        <v/>
      </c>
      <c r="N220" s="14" t="str">
        <f t="shared" si="227"/>
        <v/>
      </c>
      <c r="O220" s="14" t="str">
        <f t="shared" si="227"/>
        <v/>
      </c>
      <c r="P220" s="8"/>
      <c r="Q220" s="14" t="str">
        <f>IFERROR((AVERAGE(($E220/'A. Revenue'!$C$30), ('B. Expenditures'!$F220/'A. Revenue'!$D$30), ('B. Expenditures'!$G220/'A. Revenue'!$E$30)))*'A. Revenue'!J$30, "")</f>
        <v/>
      </c>
      <c r="R220" s="14" t="str">
        <f>IFERROR((AVERAGE(($E220/'A. Revenue'!$C$30), ('B. Expenditures'!$F220/'A. Revenue'!$D$30), ('B. Expenditures'!$G220/'A. Revenue'!$E$30)))*'A. Revenue'!K$30, "")</f>
        <v/>
      </c>
      <c r="S220" s="14" t="str">
        <f>IFERROR((AVERAGE(($E220/'A. Revenue'!$C$30), ('B. Expenditures'!$F220/'A. Revenue'!$D$30), ('B. Expenditures'!$G220/'A. Revenue'!$E$30)))*'A. Revenue'!L$30, "")</f>
        <v/>
      </c>
      <c r="T220" s="14" t="str">
        <f>IFERROR((AVERAGE(($E220/'A. Revenue'!$C$30), ('B. Expenditures'!$F220/'A. Revenue'!$D$30), ('B. Expenditures'!$G220/'A. Revenue'!$E$30)))*'A. Revenue'!M$30, "")</f>
        <v/>
      </c>
      <c r="U220" s="14" t="str">
        <f>IFERROR((AVERAGE(($E220/'A. Revenue'!$C$30), ('B. Expenditures'!$F220/'A. Revenue'!$D$30), ('B. Expenditures'!$G220/'A. Revenue'!$E$30)))*'A. Revenue'!N$30, "")</f>
        <v/>
      </c>
      <c r="V220" s="8"/>
      <c r="W220" s="7"/>
      <c r="X220" s="7"/>
      <c r="Y220" s="7"/>
      <c r="Z220" s="7"/>
      <c r="AA220" s="7"/>
      <c r="AC220" s="40" t="s">
        <v>33</v>
      </c>
      <c r="AE220" s="14" t="str">
        <f>IF($AC220=Sheet1!$B$2,'B. Expenditures'!K220,IF('B. Expenditures'!$AC220=Sheet1!$B$4,'B. Expenditures'!W220,IF($AC220=Sheet1!$B$3,'B. Expenditures'!Q220,"")))</f>
        <v/>
      </c>
      <c r="AF220" s="14" t="str">
        <f>IF($AC220=Sheet1!$B$2,'B. Expenditures'!L220,IF('B. Expenditures'!$AC220=Sheet1!$B$4,'B. Expenditures'!X220,IF($AC220=Sheet1!$B$3,'B. Expenditures'!R220,"")))</f>
        <v/>
      </c>
      <c r="AG220" s="14" t="str">
        <f>IF($AC220=Sheet1!$B$2,'B. Expenditures'!M220,IF('B. Expenditures'!$AC220=Sheet1!$B$4,'B. Expenditures'!Y220,IF($AC220=Sheet1!$B$3,'B. Expenditures'!S220,"")))</f>
        <v/>
      </c>
      <c r="AH220" s="14" t="str">
        <f>IF($AC220=Sheet1!$B$2,'B. Expenditures'!N220,IF('B. Expenditures'!$AC220=Sheet1!$B$4,'B. Expenditures'!Z220,IF($AC220=Sheet1!$B$3,'B. Expenditures'!T220,"")))</f>
        <v/>
      </c>
      <c r="AI220" s="14" t="str">
        <f>IF($AC220=Sheet1!$B$2,'B. Expenditures'!O220,IF('B. Expenditures'!$AC220=Sheet1!$B$4,'B. Expenditures'!AA220,IF($AC220=Sheet1!$B$3,'B. Expenditures'!U220,"")))</f>
        <v/>
      </c>
    </row>
    <row r="221" spans="3:35" x14ac:dyDescent="0.35">
      <c r="C221" s="35"/>
      <c r="D221" s="35"/>
      <c r="E221" s="7"/>
      <c r="F221" s="7"/>
      <c r="G221" s="7"/>
      <c r="I221" s="24" t="str">
        <f t="shared" si="219"/>
        <v/>
      </c>
      <c r="K221" s="14" t="str">
        <f t="shared" ref="K221:K284" si="228">IFERROR((1+$I221)*G221, "")</f>
        <v/>
      </c>
      <c r="L221" s="14" t="str">
        <f t="shared" ref="L221:O221" si="229">IFERROR((1+$I221)*K221, "")</f>
        <v/>
      </c>
      <c r="M221" s="14" t="str">
        <f t="shared" si="229"/>
        <v/>
      </c>
      <c r="N221" s="14" t="str">
        <f t="shared" si="229"/>
        <v/>
      </c>
      <c r="O221" s="14" t="str">
        <f t="shared" si="229"/>
        <v/>
      </c>
      <c r="P221" s="8"/>
      <c r="Q221" s="14" t="str">
        <f>IFERROR((AVERAGE(($E221/'A. Revenue'!$C$30), ('B. Expenditures'!$F221/'A. Revenue'!$D$30), ('B. Expenditures'!$G221/'A. Revenue'!$E$30)))*'A. Revenue'!J$30, "")</f>
        <v/>
      </c>
      <c r="R221" s="14" t="str">
        <f>IFERROR((AVERAGE(($E221/'A. Revenue'!$C$30), ('B. Expenditures'!$F221/'A. Revenue'!$D$30), ('B. Expenditures'!$G221/'A. Revenue'!$E$30)))*'A. Revenue'!K$30, "")</f>
        <v/>
      </c>
      <c r="S221" s="14" t="str">
        <f>IFERROR((AVERAGE(($E221/'A. Revenue'!$C$30), ('B. Expenditures'!$F221/'A. Revenue'!$D$30), ('B. Expenditures'!$G221/'A. Revenue'!$E$30)))*'A. Revenue'!L$30, "")</f>
        <v/>
      </c>
      <c r="T221" s="14" t="str">
        <f>IFERROR((AVERAGE(($E221/'A. Revenue'!$C$30), ('B. Expenditures'!$F221/'A. Revenue'!$D$30), ('B. Expenditures'!$G221/'A. Revenue'!$E$30)))*'A. Revenue'!M$30, "")</f>
        <v/>
      </c>
      <c r="U221" s="14" t="str">
        <f>IFERROR((AVERAGE(($E221/'A. Revenue'!$C$30), ('B. Expenditures'!$F221/'A. Revenue'!$D$30), ('B. Expenditures'!$G221/'A. Revenue'!$E$30)))*'A. Revenue'!N$30, "")</f>
        <v/>
      </c>
      <c r="V221" s="8"/>
      <c r="W221" s="7"/>
      <c r="X221" s="7"/>
      <c r="Y221" s="7"/>
      <c r="Z221" s="7"/>
      <c r="AA221" s="7"/>
      <c r="AC221" s="40" t="s">
        <v>33</v>
      </c>
      <c r="AE221" s="14" t="str">
        <f>IF($AC221=Sheet1!$B$2,'B. Expenditures'!K221,IF('B. Expenditures'!$AC221=Sheet1!$B$4,'B. Expenditures'!W221,IF($AC221=Sheet1!$B$3,'B. Expenditures'!Q221,"")))</f>
        <v/>
      </c>
      <c r="AF221" s="14" t="str">
        <f>IF($AC221=Sheet1!$B$2,'B. Expenditures'!L221,IF('B. Expenditures'!$AC221=Sheet1!$B$4,'B. Expenditures'!X221,IF($AC221=Sheet1!$B$3,'B. Expenditures'!R221,"")))</f>
        <v/>
      </c>
      <c r="AG221" s="14" t="str">
        <f>IF($AC221=Sheet1!$B$2,'B. Expenditures'!M221,IF('B. Expenditures'!$AC221=Sheet1!$B$4,'B. Expenditures'!Y221,IF($AC221=Sheet1!$B$3,'B. Expenditures'!S221,"")))</f>
        <v/>
      </c>
      <c r="AH221" s="14" t="str">
        <f>IF($AC221=Sheet1!$B$2,'B. Expenditures'!N221,IF('B. Expenditures'!$AC221=Sheet1!$B$4,'B. Expenditures'!Z221,IF($AC221=Sheet1!$B$3,'B. Expenditures'!T221,"")))</f>
        <v/>
      </c>
      <c r="AI221" s="14" t="str">
        <f>IF($AC221=Sheet1!$B$2,'B. Expenditures'!O221,IF('B. Expenditures'!$AC221=Sheet1!$B$4,'B. Expenditures'!AA221,IF($AC221=Sheet1!$B$3,'B. Expenditures'!U221,"")))</f>
        <v/>
      </c>
    </row>
    <row r="222" spans="3:35" x14ac:dyDescent="0.35">
      <c r="C222" s="35"/>
      <c r="D222" s="35"/>
      <c r="E222" s="7"/>
      <c r="F222" s="7"/>
      <c r="G222" s="7"/>
      <c r="I222" s="24" t="str">
        <f t="shared" si="219"/>
        <v/>
      </c>
      <c r="K222" s="14" t="str">
        <f t="shared" si="228"/>
        <v/>
      </c>
      <c r="L222" s="14" t="str">
        <f t="shared" ref="L222:O222" si="230">IFERROR((1+$I222)*K222, "")</f>
        <v/>
      </c>
      <c r="M222" s="14" t="str">
        <f t="shared" si="230"/>
        <v/>
      </c>
      <c r="N222" s="14" t="str">
        <f t="shared" si="230"/>
        <v/>
      </c>
      <c r="O222" s="14" t="str">
        <f t="shared" si="230"/>
        <v/>
      </c>
      <c r="P222" s="8"/>
      <c r="Q222" s="14" t="str">
        <f>IFERROR((AVERAGE(($E222/'A. Revenue'!$C$30), ('B. Expenditures'!$F222/'A. Revenue'!$D$30), ('B. Expenditures'!$G222/'A. Revenue'!$E$30)))*'A. Revenue'!J$30, "")</f>
        <v/>
      </c>
      <c r="R222" s="14" t="str">
        <f>IFERROR((AVERAGE(($E222/'A. Revenue'!$C$30), ('B. Expenditures'!$F222/'A. Revenue'!$D$30), ('B. Expenditures'!$G222/'A. Revenue'!$E$30)))*'A. Revenue'!K$30, "")</f>
        <v/>
      </c>
      <c r="S222" s="14" t="str">
        <f>IFERROR((AVERAGE(($E222/'A. Revenue'!$C$30), ('B. Expenditures'!$F222/'A. Revenue'!$D$30), ('B. Expenditures'!$G222/'A. Revenue'!$E$30)))*'A. Revenue'!L$30, "")</f>
        <v/>
      </c>
      <c r="T222" s="14" t="str">
        <f>IFERROR((AVERAGE(($E222/'A. Revenue'!$C$30), ('B. Expenditures'!$F222/'A. Revenue'!$D$30), ('B. Expenditures'!$G222/'A. Revenue'!$E$30)))*'A. Revenue'!M$30, "")</f>
        <v/>
      </c>
      <c r="U222" s="14" t="str">
        <f>IFERROR((AVERAGE(($E222/'A. Revenue'!$C$30), ('B. Expenditures'!$F222/'A. Revenue'!$D$30), ('B. Expenditures'!$G222/'A. Revenue'!$E$30)))*'A. Revenue'!N$30, "")</f>
        <v/>
      </c>
      <c r="V222" s="8"/>
      <c r="W222" s="7"/>
      <c r="X222" s="7"/>
      <c r="Y222" s="7"/>
      <c r="Z222" s="7"/>
      <c r="AA222" s="7"/>
      <c r="AC222" s="40" t="s">
        <v>33</v>
      </c>
      <c r="AE222" s="14" t="str">
        <f>IF($AC222=Sheet1!$B$2,'B. Expenditures'!K222,IF('B. Expenditures'!$AC222=Sheet1!$B$4,'B. Expenditures'!W222,IF($AC222=Sheet1!$B$3,'B. Expenditures'!Q222,"")))</f>
        <v/>
      </c>
      <c r="AF222" s="14" t="str">
        <f>IF($AC222=Sheet1!$B$2,'B. Expenditures'!L222,IF('B. Expenditures'!$AC222=Sheet1!$B$4,'B. Expenditures'!X222,IF($AC222=Sheet1!$B$3,'B. Expenditures'!R222,"")))</f>
        <v/>
      </c>
      <c r="AG222" s="14" t="str">
        <f>IF($AC222=Sheet1!$B$2,'B. Expenditures'!M222,IF('B. Expenditures'!$AC222=Sheet1!$B$4,'B. Expenditures'!Y222,IF($AC222=Sheet1!$B$3,'B. Expenditures'!S222,"")))</f>
        <v/>
      </c>
      <c r="AH222" s="14" t="str">
        <f>IF($AC222=Sheet1!$B$2,'B. Expenditures'!N222,IF('B. Expenditures'!$AC222=Sheet1!$B$4,'B. Expenditures'!Z222,IF($AC222=Sheet1!$B$3,'B. Expenditures'!T222,"")))</f>
        <v/>
      </c>
      <c r="AI222" s="14" t="str">
        <f>IF($AC222=Sheet1!$B$2,'B. Expenditures'!O222,IF('B. Expenditures'!$AC222=Sheet1!$B$4,'B. Expenditures'!AA222,IF($AC222=Sheet1!$B$3,'B. Expenditures'!U222,"")))</f>
        <v/>
      </c>
    </row>
    <row r="223" spans="3:35" x14ac:dyDescent="0.35">
      <c r="C223" s="35"/>
      <c r="D223" s="35"/>
      <c r="E223" s="7"/>
      <c r="F223" s="7"/>
      <c r="G223" s="7"/>
      <c r="I223" s="24" t="str">
        <f t="shared" si="219"/>
        <v/>
      </c>
      <c r="K223" s="14" t="str">
        <f t="shared" si="228"/>
        <v/>
      </c>
      <c r="L223" s="14" t="str">
        <f t="shared" ref="L223:O223" si="231">IFERROR((1+$I223)*K223, "")</f>
        <v/>
      </c>
      <c r="M223" s="14" t="str">
        <f t="shared" si="231"/>
        <v/>
      </c>
      <c r="N223" s="14" t="str">
        <f t="shared" si="231"/>
        <v/>
      </c>
      <c r="O223" s="14" t="str">
        <f t="shared" si="231"/>
        <v/>
      </c>
      <c r="P223" s="8"/>
      <c r="Q223" s="14" t="str">
        <f>IFERROR((AVERAGE(($E223/'A. Revenue'!$C$30), ('B. Expenditures'!$F223/'A. Revenue'!$D$30), ('B. Expenditures'!$G223/'A. Revenue'!$E$30)))*'A. Revenue'!J$30, "")</f>
        <v/>
      </c>
      <c r="R223" s="14" t="str">
        <f>IFERROR((AVERAGE(($E223/'A. Revenue'!$C$30), ('B. Expenditures'!$F223/'A. Revenue'!$D$30), ('B. Expenditures'!$G223/'A. Revenue'!$E$30)))*'A. Revenue'!K$30, "")</f>
        <v/>
      </c>
      <c r="S223" s="14" t="str">
        <f>IFERROR((AVERAGE(($E223/'A. Revenue'!$C$30), ('B. Expenditures'!$F223/'A. Revenue'!$D$30), ('B. Expenditures'!$G223/'A. Revenue'!$E$30)))*'A. Revenue'!L$30, "")</f>
        <v/>
      </c>
      <c r="T223" s="14" t="str">
        <f>IFERROR((AVERAGE(($E223/'A. Revenue'!$C$30), ('B. Expenditures'!$F223/'A. Revenue'!$D$30), ('B. Expenditures'!$G223/'A. Revenue'!$E$30)))*'A. Revenue'!M$30, "")</f>
        <v/>
      </c>
      <c r="U223" s="14" t="str">
        <f>IFERROR((AVERAGE(($E223/'A. Revenue'!$C$30), ('B. Expenditures'!$F223/'A. Revenue'!$D$30), ('B. Expenditures'!$G223/'A. Revenue'!$E$30)))*'A. Revenue'!N$30, "")</f>
        <v/>
      </c>
      <c r="V223" s="8"/>
      <c r="W223" s="7"/>
      <c r="X223" s="7"/>
      <c r="Y223" s="7"/>
      <c r="Z223" s="7"/>
      <c r="AA223" s="7"/>
      <c r="AC223" s="40" t="s">
        <v>33</v>
      </c>
      <c r="AE223" s="14" t="str">
        <f>IF($AC223=Sheet1!$B$2,'B. Expenditures'!K223,IF('B. Expenditures'!$AC223=Sheet1!$B$4,'B. Expenditures'!W223,IF($AC223=Sheet1!$B$3,'B. Expenditures'!Q223,"")))</f>
        <v/>
      </c>
      <c r="AF223" s="14" t="str">
        <f>IF($AC223=Sheet1!$B$2,'B. Expenditures'!L223,IF('B. Expenditures'!$AC223=Sheet1!$B$4,'B. Expenditures'!X223,IF($AC223=Sheet1!$B$3,'B. Expenditures'!R223,"")))</f>
        <v/>
      </c>
      <c r="AG223" s="14" t="str">
        <f>IF($AC223=Sheet1!$B$2,'B. Expenditures'!M223,IF('B. Expenditures'!$AC223=Sheet1!$B$4,'B. Expenditures'!Y223,IF($AC223=Sheet1!$B$3,'B. Expenditures'!S223,"")))</f>
        <v/>
      </c>
      <c r="AH223" s="14" t="str">
        <f>IF($AC223=Sheet1!$B$2,'B. Expenditures'!N223,IF('B. Expenditures'!$AC223=Sheet1!$B$4,'B. Expenditures'!Z223,IF($AC223=Sheet1!$B$3,'B. Expenditures'!T223,"")))</f>
        <v/>
      </c>
      <c r="AI223" s="14" t="str">
        <f>IF($AC223=Sheet1!$B$2,'B. Expenditures'!O223,IF('B. Expenditures'!$AC223=Sheet1!$B$4,'B. Expenditures'!AA223,IF($AC223=Sheet1!$B$3,'B. Expenditures'!U223,"")))</f>
        <v/>
      </c>
    </row>
    <row r="224" spans="3:35" x14ac:dyDescent="0.35">
      <c r="C224" s="35"/>
      <c r="D224" s="35"/>
      <c r="E224" s="7"/>
      <c r="F224" s="7"/>
      <c r="G224" s="7"/>
      <c r="I224" s="24" t="str">
        <f t="shared" si="219"/>
        <v/>
      </c>
      <c r="K224" s="14" t="str">
        <f t="shared" si="228"/>
        <v/>
      </c>
      <c r="L224" s="14" t="str">
        <f t="shared" ref="L224:O224" si="232">IFERROR((1+$I224)*K224, "")</f>
        <v/>
      </c>
      <c r="M224" s="14" t="str">
        <f t="shared" si="232"/>
        <v/>
      </c>
      <c r="N224" s="14" t="str">
        <f t="shared" si="232"/>
        <v/>
      </c>
      <c r="O224" s="14" t="str">
        <f t="shared" si="232"/>
        <v/>
      </c>
      <c r="P224" s="8"/>
      <c r="Q224" s="14" t="str">
        <f>IFERROR((AVERAGE(($E224/'A. Revenue'!$C$30), ('B. Expenditures'!$F224/'A. Revenue'!$D$30), ('B. Expenditures'!$G224/'A. Revenue'!$E$30)))*'A. Revenue'!J$30, "")</f>
        <v/>
      </c>
      <c r="R224" s="14" t="str">
        <f>IFERROR((AVERAGE(($E224/'A. Revenue'!$C$30), ('B. Expenditures'!$F224/'A. Revenue'!$D$30), ('B. Expenditures'!$G224/'A. Revenue'!$E$30)))*'A. Revenue'!K$30, "")</f>
        <v/>
      </c>
      <c r="S224" s="14" t="str">
        <f>IFERROR((AVERAGE(($E224/'A. Revenue'!$C$30), ('B. Expenditures'!$F224/'A. Revenue'!$D$30), ('B. Expenditures'!$G224/'A. Revenue'!$E$30)))*'A. Revenue'!L$30, "")</f>
        <v/>
      </c>
      <c r="T224" s="14" t="str">
        <f>IFERROR((AVERAGE(($E224/'A. Revenue'!$C$30), ('B. Expenditures'!$F224/'A. Revenue'!$D$30), ('B. Expenditures'!$G224/'A. Revenue'!$E$30)))*'A. Revenue'!M$30, "")</f>
        <v/>
      </c>
      <c r="U224" s="14" t="str">
        <f>IFERROR((AVERAGE(($E224/'A. Revenue'!$C$30), ('B. Expenditures'!$F224/'A. Revenue'!$D$30), ('B. Expenditures'!$G224/'A. Revenue'!$E$30)))*'A. Revenue'!N$30, "")</f>
        <v/>
      </c>
      <c r="V224" s="8"/>
      <c r="W224" s="7"/>
      <c r="X224" s="7"/>
      <c r="Y224" s="7"/>
      <c r="Z224" s="7"/>
      <c r="AA224" s="7"/>
      <c r="AC224" s="40" t="s">
        <v>33</v>
      </c>
      <c r="AE224" s="14" t="str">
        <f>IF($AC224=Sheet1!$B$2,'B. Expenditures'!K224,IF('B. Expenditures'!$AC224=Sheet1!$B$4,'B. Expenditures'!W224,IF($AC224=Sheet1!$B$3,'B. Expenditures'!Q224,"")))</f>
        <v/>
      </c>
      <c r="AF224" s="14" t="str">
        <f>IF($AC224=Sheet1!$B$2,'B. Expenditures'!L224,IF('B. Expenditures'!$AC224=Sheet1!$B$4,'B. Expenditures'!X224,IF($AC224=Sheet1!$B$3,'B. Expenditures'!R224,"")))</f>
        <v/>
      </c>
      <c r="AG224" s="14" t="str">
        <f>IF($AC224=Sheet1!$B$2,'B. Expenditures'!M224,IF('B. Expenditures'!$AC224=Sheet1!$B$4,'B. Expenditures'!Y224,IF($AC224=Sheet1!$B$3,'B. Expenditures'!S224,"")))</f>
        <v/>
      </c>
      <c r="AH224" s="14" t="str">
        <f>IF($AC224=Sheet1!$B$2,'B. Expenditures'!N224,IF('B. Expenditures'!$AC224=Sheet1!$B$4,'B. Expenditures'!Z224,IF($AC224=Sheet1!$B$3,'B. Expenditures'!T224,"")))</f>
        <v/>
      </c>
      <c r="AI224" s="14" t="str">
        <f>IF($AC224=Sheet1!$B$2,'B. Expenditures'!O224,IF('B. Expenditures'!$AC224=Sheet1!$B$4,'B. Expenditures'!AA224,IF($AC224=Sheet1!$B$3,'B. Expenditures'!U224,"")))</f>
        <v/>
      </c>
    </row>
    <row r="225" spans="3:35" x14ac:dyDescent="0.35">
      <c r="C225" s="35"/>
      <c r="D225" s="35"/>
      <c r="E225" s="7"/>
      <c r="F225" s="7"/>
      <c r="G225" s="7"/>
      <c r="I225" s="24" t="str">
        <f t="shared" si="219"/>
        <v/>
      </c>
      <c r="K225" s="14" t="str">
        <f t="shared" si="228"/>
        <v/>
      </c>
      <c r="L225" s="14" t="str">
        <f t="shared" ref="L225:O225" si="233">IFERROR((1+$I225)*K225, "")</f>
        <v/>
      </c>
      <c r="M225" s="14" t="str">
        <f t="shared" si="233"/>
        <v/>
      </c>
      <c r="N225" s="14" t="str">
        <f t="shared" si="233"/>
        <v/>
      </c>
      <c r="O225" s="14" t="str">
        <f t="shared" si="233"/>
        <v/>
      </c>
      <c r="P225" s="8"/>
      <c r="Q225" s="14" t="str">
        <f>IFERROR((AVERAGE(($E225/'A. Revenue'!$C$30), ('B. Expenditures'!$F225/'A. Revenue'!$D$30), ('B. Expenditures'!$G225/'A. Revenue'!$E$30)))*'A. Revenue'!J$30, "")</f>
        <v/>
      </c>
      <c r="R225" s="14" t="str">
        <f>IFERROR((AVERAGE(($E225/'A. Revenue'!$C$30), ('B. Expenditures'!$F225/'A. Revenue'!$D$30), ('B. Expenditures'!$G225/'A. Revenue'!$E$30)))*'A. Revenue'!K$30, "")</f>
        <v/>
      </c>
      <c r="S225" s="14" t="str">
        <f>IFERROR((AVERAGE(($E225/'A. Revenue'!$C$30), ('B. Expenditures'!$F225/'A. Revenue'!$D$30), ('B. Expenditures'!$G225/'A. Revenue'!$E$30)))*'A. Revenue'!L$30, "")</f>
        <v/>
      </c>
      <c r="T225" s="14" t="str">
        <f>IFERROR((AVERAGE(($E225/'A. Revenue'!$C$30), ('B. Expenditures'!$F225/'A. Revenue'!$D$30), ('B. Expenditures'!$G225/'A. Revenue'!$E$30)))*'A. Revenue'!M$30, "")</f>
        <v/>
      </c>
      <c r="U225" s="14" t="str">
        <f>IFERROR((AVERAGE(($E225/'A. Revenue'!$C$30), ('B. Expenditures'!$F225/'A. Revenue'!$D$30), ('B. Expenditures'!$G225/'A. Revenue'!$E$30)))*'A. Revenue'!N$30, "")</f>
        <v/>
      </c>
      <c r="V225" s="8"/>
      <c r="W225" s="7"/>
      <c r="X225" s="7"/>
      <c r="Y225" s="7"/>
      <c r="Z225" s="7"/>
      <c r="AA225" s="7"/>
      <c r="AC225" s="40" t="s">
        <v>33</v>
      </c>
      <c r="AE225" s="14" t="str">
        <f>IF($AC225=Sheet1!$B$2,'B. Expenditures'!K225,IF('B. Expenditures'!$AC225=Sheet1!$B$4,'B. Expenditures'!W225,IF($AC225=Sheet1!$B$3,'B. Expenditures'!Q225,"")))</f>
        <v/>
      </c>
      <c r="AF225" s="14" t="str">
        <f>IF($AC225=Sheet1!$B$2,'B. Expenditures'!L225,IF('B. Expenditures'!$AC225=Sheet1!$B$4,'B. Expenditures'!X225,IF($AC225=Sheet1!$B$3,'B. Expenditures'!R225,"")))</f>
        <v/>
      </c>
      <c r="AG225" s="14" t="str">
        <f>IF($AC225=Sheet1!$B$2,'B. Expenditures'!M225,IF('B. Expenditures'!$AC225=Sheet1!$B$4,'B. Expenditures'!Y225,IF($AC225=Sheet1!$B$3,'B. Expenditures'!S225,"")))</f>
        <v/>
      </c>
      <c r="AH225" s="14" t="str">
        <f>IF($AC225=Sheet1!$B$2,'B. Expenditures'!N225,IF('B. Expenditures'!$AC225=Sheet1!$B$4,'B. Expenditures'!Z225,IF($AC225=Sheet1!$B$3,'B. Expenditures'!T225,"")))</f>
        <v/>
      </c>
      <c r="AI225" s="14" t="str">
        <f>IF($AC225=Sheet1!$B$2,'B. Expenditures'!O225,IF('B. Expenditures'!$AC225=Sheet1!$B$4,'B. Expenditures'!AA225,IF($AC225=Sheet1!$B$3,'B. Expenditures'!U225,"")))</f>
        <v/>
      </c>
    </row>
    <row r="226" spans="3:35" x14ac:dyDescent="0.35">
      <c r="C226" s="35"/>
      <c r="D226" s="35"/>
      <c r="E226" s="7"/>
      <c r="F226" s="7"/>
      <c r="G226" s="7"/>
      <c r="I226" s="24" t="str">
        <f t="shared" si="219"/>
        <v/>
      </c>
      <c r="K226" s="14" t="str">
        <f t="shared" si="228"/>
        <v/>
      </c>
      <c r="L226" s="14" t="str">
        <f t="shared" ref="L226:O226" si="234">IFERROR((1+$I226)*K226, "")</f>
        <v/>
      </c>
      <c r="M226" s="14" t="str">
        <f t="shared" si="234"/>
        <v/>
      </c>
      <c r="N226" s="14" t="str">
        <f t="shared" si="234"/>
        <v/>
      </c>
      <c r="O226" s="14" t="str">
        <f t="shared" si="234"/>
        <v/>
      </c>
      <c r="P226" s="8"/>
      <c r="Q226" s="14" t="str">
        <f>IFERROR((AVERAGE(($E226/'A. Revenue'!$C$30), ('B. Expenditures'!$F226/'A. Revenue'!$D$30), ('B. Expenditures'!$G226/'A. Revenue'!$E$30)))*'A. Revenue'!J$30, "")</f>
        <v/>
      </c>
      <c r="R226" s="14" t="str">
        <f>IFERROR((AVERAGE(($E226/'A. Revenue'!$C$30), ('B. Expenditures'!$F226/'A. Revenue'!$D$30), ('B. Expenditures'!$G226/'A. Revenue'!$E$30)))*'A. Revenue'!K$30, "")</f>
        <v/>
      </c>
      <c r="S226" s="14" t="str">
        <f>IFERROR((AVERAGE(($E226/'A. Revenue'!$C$30), ('B. Expenditures'!$F226/'A. Revenue'!$D$30), ('B. Expenditures'!$G226/'A. Revenue'!$E$30)))*'A. Revenue'!L$30, "")</f>
        <v/>
      </c>
      <c r="T226" s="14" t="str">
        <f>IFERROR((AVERAGE(($E226/'A. Revenue'!$C$30), ('B. Expenditures'!$F226/'A. Revenue'!$D$30), ('B. Expenditures'!$G226/'A. Revenue'!$E$30)))*'A. Revenue'!M$30, "")</f>
        <v/>
      </c>
      <c r="U226" s="14" t="str">
        <f>IFERROR((AVERAGE(($E226/'A. Revenue'!$C$30), ('B. Expenditures'!$F226/'A. Revenue'!$D$30), ('B. Expenditures'!$G226/'A. Revenue'!$E$30)))*'A. Revenue'!N$30, "")</f>
        <v/>
      </c>
      <c r="V226" s="8"/>
      <c r="W226" s="7"/>
      <c r="X226" s="7"/>
      <c r="Y226" s="7"/>
      <c r="Z226" s="7"/>
      <c r="AA226" s="7"/>
      <c r="AC226" s="40" t="s">
        <v>33</v>
      </c>
      <c r="AE226" s="14" t="str">
        <f>IF($AC226=Sheet1!$B$2,'B. Expenditures'!K226,IF('B. Expenditures'!$AC226=Sheet1!$B$4,'B. Expenditures'!W226,IF($AC226=Sheet1!$B$3,'B. Expenditures'!Q226,"")))</f>
        <v/>
      </c>
      <c r="AF226" s="14" t="str">
        <f>IF($AC226=Sheet1!$B$2,'B. Expenditures'!L226,IF('B. Expenditures'!$AC226=Sheet1!$B$4,'B. Expenditures'!X226,IF($AC226=Sheet1!$B$3,'B. Expenditures'!R226,"")))</f>
        <v/>
      </c>
      <c r="AG226" s="14" t="str">
        <f>IF($AC226=Sheet1!$B$2,'B. Expenditures'!M226,IF('B. Expenditures'!$AC226=Sheet1!$B$4,'B. Expenditures'!Y226,IF($AC226=Sheet1!$B$3,'B. Expenditures'!S226,"")))</f>
        <v/>
      </c>
      <c r="AH226" s="14" t="str">
        <f>IF($AC226=Sheet1!$B$2,'B. Expenditures'!N226,IF('B. Expenditures'!$AC226=Sheet1!$B$4,'B. Expenditures'!Z226,IF($AC226=Sheet1!$B$3,'B. Expenditures'!T226,"")))</f>
        <v/>
      </c>
      <c r="AI226" s="14" t="str">
        <f>IF($AC226=Sheet1!$B$2,'B. Expenditures'!O226,IF('B. Expenditures'!$AC226=Sheet1!$B$4,'B. Expenditures'!AA226,IF($AC226=Sheet1!$B$3,'B. Expenditures'!U226,"")))</f>
        <v/>
      </c>
    </row>
    <row r="227" spans="3:35" x14ac:dyDescent="0.35">
      <c r="C227" s="35"/>
      <c r="D227" s="35"/>
      <c r="E227" s="7"/>
      <c r="F227" s="7"/>
      <c r="G227" s="7"/>
      <c r="I227" s="24" t="str">
        <f t="shared" si="219"/>
        <v/>
      </c>
      <c r="K227" s="14" t="str">
        <f t="shared" si="228"/>
        <v/>
      </c>
      <c r="L227" s="14" t="str">
        <f t="shared" ref="L227:O227" si="235">IFERROR((1+$I227)*K227, "")</f>
        <v/>
      </c>
      <c r="M227" s="14" t="str">
        <f t="shared" si="235"/>
        <v/>
      </c>
      <c r="N227" s="14" t="str">
        <f t="shared" si="235"/>
        <v/>
      </c>
      <c r="O227" s="14" t="str">
        <f t="shared" si="235"/>
        <v/>
      </c>
      <c r="P227" s="8"/>
      <c r="Q227" s="14" t="str">
        <f>IFERROR((AVERAGE(($E227/'A. Revenue'!$C$30), ('B. Expenditures'!$F227/'A. Revenue'!$D$30), ('B. Expenditures'!$G227/'A. Revenue'!$E$30)))*'A. Revenue'!J$30, "")</f>
        <v/>
      </c>
      <c r="R227" s="14" t="str">
        <f>IFERROR((AVERAGE(($E227/'A. Revenue'!$C$30), ('B. Expenditures'!$F227/'A. Revenue'!$D$30), ('B. Expenditures'!$G227/'A. Revenue'!$E$30)))*'A. Revenue'!K$30, "")</f>
        <v/>
      </c>
      <c r="S227" s="14" t="str">
        <f>IFERROR((AVERAGE(($E227/'A. Revenue'!$C$30), ('B. Expenditures'!$F227/'A. Revenue'!$D$30), ('B. Expenditures'!$G227/'A. Revenue'!$E$30)))*'A. Revenue'!L$30, "")</f>
        <v/>
      </c>
      <c r="T227" s="14" t="str">
        <f>IFERROR((AVERAGE(($E227/'A. Revenue'!$C$30), ('B. Expenditures'!$F227/'A. Revenue'!$D$30), ('B. Expenditures'!$G227/'A. Revenue'!$E$30)))*'A. Revenue'!M$30, "")</f>
        <v/>
      </c>
      <c r="U227" s="14" t="str">
        <f>IFERROR((AVERAGE(($E227/'A. Revenue'!$C$30), ('B. Expenditures'!$F227/'A. Revenue'!$D$30), ('B. Expenditures'!$G227/'A. Revenue'!$E$30)))*'A. Revenue'!N$30, "")</f>
        <v/>
      </c>
      <c r="V227" s="8"/>
      <c r="W227" s="7"/>
      <c r="X227" s="7"/>
      <c r="Y227" s="7"/>
      <c r="Z227" s="7"/>
      <c r="AA227" s="7"/>
      <c r="AC227" s="40" t="s">
        <v>33</v>
      </c>
      <c r="AE227" s="14" t="str">
        <f>IF($AC227=Sheet1!$B$2,'B. Expenditures'!K227,IF('B. Expenditures'!$AC227=Sheet1!$B$4,'B. Expenditures'!W227,IF($AC227=Sheet1!$B$3,'B. Expenditures'!Q227,"")))</f>
        <v/>
      </c>
      <c r="AF227" s="14" t="str">
        <f>IF($AC227=Sheet1!$B$2,'B. Expenditures'!L227,IF('B. Expenditures'!$AC227=Sheet1!$B$4,'B. Expenditures'!X227,IF($AC227=Sheet1!$B$3,'B. Expenditures'!R227,"")))</f>
        <v/>
      </c>
      <c r="AG227" s="14" t="str">
        <f>IF($AC227=Sheet1!$B$2,'B. Expenditures'!M227,IF('B. Expenditures'!$AC227=Sheet1!$B$4,'B. Expenditures'!Y227,IF($AC227=Sheet1!$B$3,'B. Expenditures'!S227,"")))</f>
        <v/>
      </c>
      <c r="AH227" s="14" t="str">
        <f>IF($AC227=Sheet1!$B$2,'B. Expenditures'!N227,IF('B. Expenditures'!$AC227=Sheet1!$B$4,'B. Expenditures'!Z227,IF($AC227=Sheet1!$B$3,'B. Expenditures'!T227,"")))</f>
        <v/>
      </c>
      <c r="AI227" s="14" t="str">
        <f>IF($AC227=Sheet1!$B$2,'B. Expenditures'!O227,IF('B. Expenditures'!$AC227=Sheet1!$B$4,'B. Expenditures'!AA227,IF($AC227=Sheet1!$B$3,'B. Expenditures'!U227,"")))</f>
        <v/>
      </c>
    </row>
    <row r="228" spans="3:35" x14ac:dyDescent="0.35">
      <c r="C228" s="35"/>
      <c r="D228" s="35"/>
      <c r="E228" s="7"/>
      <c r="F228" s="7"/>
      <c r="G228" s="7"/>
      <c r="I228" s="24" t="str">
        <f t="shared" si="219"/>
        <v/>
      </c>
      <c r="K228" s="14" t="str">
        <f t="shared" si="228"/>
        <v/>
      </c>
      <c r="L228" s="14" t="str">
        <f t="shared" ref="L228:O228" si="236">IFERROR((1+$I228)*K228, "")</f>
        <v/>
      </c>
      <c r="M228" s="14" t="str">
        <f t="shared" si="236"/>
        <v/>
      </c>
      <c r="N228" s="14" t="str">
        <f t="shared" si="236"/>
        <v/>
      </c>
      <c r="O228" s="14" t="str">
        <f t="shared" si="236"/>
        <v/>
      </c>
      <c r="P228" s="8"/>
      <c r="Q228" s="14" t="str">
        <f>IFERROR((AVERAGE(($E228/'A. Revenue'!$C$30), ('B. Expenditures'!$F228/'A. Revenue'!$D$30), ('B. Expenditures'!$G228/'A. Revenue'!$E$30)))*'A. Revenue'!J$30, "")</f>
        <v/>
      </c>
      <c r="R228" s="14" t="str">
        <f>IFERROR((AVERAGE(($E228/'A. Revenue'!$C$30), ('B. Expenditures'!$F228/'A. Revenue'!$D$30), ('B. Expenditures'!$G228/'A. Revenue'!$E$30)))*'A. Revenue'!K$30, "")</f>
        <v/>
      </c>
      <c r="S228" s="14" t="str">
        <f>IFERROR((AVERAGE(($E228/'A. Revenue'!$C$30), ('B. Expenditures'!$F228/'A. Revenue'!$D$30), ('B. Expenditures'!$G228/'A. Revenue'!$E$30)))*'A. Revenue'!L$30, "")</f>
        <v/>
      </c>
      <c r="T228" s="14" t="str">
        <f>IFERROR((AVERAGE(($E228/'A. Revenue'!$C$30), ('B. Expenditures'!$F228/'A. Revenue'!$D$30), ('B. Expenditures'!$G228/'A. Revenue'!$E$30)))*'A. Revenue'!M$30, "")</f>
        <v/>
      </c>
      <c r="U228" s="14" t="str">
        <f>IFERROR((AVERAGE(($E228/'A. Revenue'!$C$30), ('B. Expenditures'!$F228/'A. Revenue'!$D$30), ('B. Expenditures'!$G228/'A. Revenue'!$E$30)))*'A. Revenue'!N$30, "")</f>
        <v/>
      </c>
      <c r="V228" s="8"/>
      <c r="W228" s="7"/>
      <c r="X228" s="7"/>
      <c r="Y228" s="7"/>
      <c r="Z228" s="7"/>
      <c r="AA228" s="7"/>
      <c r="AC228" s="40" t="s">
        <v>33</v>
      </c>
      <c r="AE228" s="14" t="str">
        <f>IF($AC228=Sheet1!$B$2,'B. Expenditures'!K228,IF('B. Expenditures'!$AC228=Sheet1!$B$4,'B. Expenditures'!W228,IF($AC228=Sheet1!$B$3,'B. Expenditures'!Q228,"")))</f>
        <v/>
      </c>
      <c r="AF228" s="14" t="str">
        <f>IF($AC228=Sheet1!$B$2,'B. Expenditures'!L228,IF('B. Expenditures'!$AC228=Sheet1!$B$4,'B. Expenditures'!X228,IF($AC228=Sheet1!$B$3,'B. Expenditures'!R228,"")))</f>
        <v/>
      </c>
      <c r="AG228" s="14" t="str">
        <f>IF($AC228=Sheet1!$B$2,'B. Expenditures'!M228,IF('B. Expenditures'!$AC228=Sheet1!$B$4,'B. Expenditures'!Y228,IF($AC228=Sheet1!$B$3,'B. Expenditures'!S228,"")))</f>
        <v/>
      </c>
      <c r="AH228" s="14" t="str">
        <f>IF($AC228=Sheet1!$B$2,'B. Expenditures'!N228,IF('B. Expenditures'!$AC228=Sheet1!$B$4,'B. Expenditures'!Z228,IF($AC228=Sheet1!$B$3,'B. Expenditures'!T228,"")))</f>
        <v/>
      </c>
      <c r="AI228" s="14" t="str">
        <f>IF($AC228=Sheet1!$B$2,'B. Expenditures'!O228,IF('B. Expenditures'!$AC228=Sheet1!$B$4,'B. Expenditures'!AA228,IF($AC228=Sheet1!$B$3,'B. Expenditures'!U228,"")))</f>
        <v/>
      </c>
    </row>
    <row r="229" spans="3:35" x14ac:dyDescent="0.35">
      <c r="C229" s="35"/>
      <c r="D229" s="35"/>
      <c r="E229" s="7"/>
      <c r="F229" s="7"/>
      <c r="G229" s="7"/>
      <c r="I229" s="24" t="str">
        <f t="shared" si="219"/>
        <v/>
      </c>
      <c r="K229" s="14" t="str">
        <f t="shared" si="228"/>
        <v/>
      </c>
      <c r="L229" s="14" t="str">
        <f t="shared" ref="L229:O229" si="237">IFERROR((1+$I229)*K229, "")</f>
        <v/>
      </c>
      <c r="M229" s="14" t="str">
        <f t="shared" si="237"/>
        <v/>
      </c>
      <c r="N229" s="14" t="str">
        <f t="shared" si="237"/>
        <v/>
      </c>
      <c r="O229" s="14" t="str">
        <f t="shared" si="237"/>
        <v/>
      </c>
      <c r="P229" s="8"/>
      <c r="Q229" s="14" t="str">
        <f>IFERROR((AVERAGE(($E229/'A. Revenue'!$C$30), ('B. Expenditures'!$F229/'A. Revenue'!$D$30), ('B. Expenditures'!$G229/'A. Revenue'!$E$30)))*'A. Revenue'!J$30, "")</f>
        <v/>
      </c>
      <c r="R229" s="14" t="str">
        <f>IFERROR((AVERAGE(($E229/'A. Revenue'!$C$30), ('B. Expenditures'!$F229/'A. Revenue'!$D$30), ('B. Expenditures'!$G229/'A. Revenue'!$E$30)))*'A. Revenue'!K$30, "")</f>
        <v/>
      </c>
      <c r="S229" s="14" t="str">
        <f>IFERROR((AVERAGE(($E229/'A. Revenue'!$C$30), ('B. Expenditures'!$F229/'A. Revenue'!$D$30), ('B. Expenditures'!$G229/'A. Revenue'!$E$30)))*'A. Revenue'!L$30, "")</f>
        <v/>
      </c>
      <c r="T229" s="14" t="str">
        <f>IFERROR((AVERAGE(($E229/'A. Revenue'!$C$30), ('B. Expenditures'!$F229/'A. Revenue'!$D$30), ('B. Expenditures'!$G229/'A. Revenue'!$E$30)))*'A. Revenue'!M$30, "")</f>
        <v/>
      </c>
      <c r="U229" s="14" t="str">
        <f>IFERROR((AVERAGE(($E229/'A. Revenue'!$C$30), ('B. Expenditures'!$F229/'A. Revenue'!$D$30), ('B. Expenditures'!$G229/'A. Revenue'!$E$30)))*'A. Revenue'!N$30, "")</f>
        <v/>
      </c>
      <c r="V229" s="8"/>
      <c r="W229" s="7"/>
      <c r="X229" s="7"/>
      <c r="Y229" s="7"/>
      <c r="Z229" s="7"/>
      <c r="AA229" s="7"/>
      <c r="AC229" s="40" t="s">
        <v>33</v>
      </c>
      <c r="AE229" s="14" t="str">
        <f>IF($AC229=Sheet1!$B$2,'B. Expenditures'!K229,IF('B. Expenditures'!$AC229=Sheet1!$B$4,'B. Expenditures'!W229,IF($AC229=Sheet1!$B$3,'B. Expenditures'!Q229,"")))</f>
        <v/>
      </c>
      <c r="AF229" s="14" t="str">
        <f>IF($AC229=Sheet1!$B$2,'B. Expenditures'!L229,IF('B. Expenditures'!$AC229=Sheet1!$B$4,'B. Expenditures'!X229,IF($AC229=Sheet1!$B$3,'B. Expenditures'!R229,"")))</f>
        <v/>
      </c>
      <c r="AG229" s="14" t="str">
        <f>IF($AC229=Sheet1!$B$2,'B. Expenditures'!M229,IF('B. Expenditures'!$AC229=Sheet1!$B$4,'B. Expenditures'!Y229,IF($AC229=Sheet1!$B$3,'B. Expenditures'!S229,"")))</f>
        <v/>
      </c>
      <c r="AH229" s="14" t="str">
        <f>IF($AC229=Sheet1!$B$2,'B. Expenditures'!N229,IF('B. Expenditures'!$AC229=Sheet1!$B$4,'B. Expenditures'!Z229,IF($AC229=Sheet1!$B$3,'B. Expenditures'!T229,"")))</f>
        <v/>
      </c>
      <c r="AI229" s="14" t="str">
        <f>IF($AC229=Sheet1!$B$2,'B. Expenditures'!O229,IF('B. Expenditures'!$AC229=Sheet1!$B$4,'B. Expenditures'!AA229,IF($AC229=Sheet1!$B$3,'B. Expenditures'!U229,"")))</f>
        <v/>
      </c>
    </row>
    <row r="230" spans="3:35" x14ac:dyDescent="0.35">
      <c r="C230" s="35"/>
      <c r="D230" s="35"/>
      <c r="E230" s="7"/>
      <c r="F230" s="7"/>
      <c r="G230" s="7"/>
      <c r="I230" s="24" t="str">
        <f t="shared" si="219"/>
        <v/>
      </c>
      <c r="K230" s="14" t="str">
        <f t="shared" si="228"/>
        <v/>
      </c>
      <c r="L230" s="14" t="str">
        <f t="shared" ref="L230:O230" si="238">IFERROR((1+$I230)*K230, "")</f>
        <v/>
      </c>
      <c r="M230" s="14" t="str">
        <f t="shared" si="238"/>
        <v/>
      </c>
      <c r="N230" s="14" t="str">
        <f t="shared" si="238"/>
        <v/>
      </c>
      <c r="O230" s="14" t="str">
        <f t="shared" si="238"/>
        <v/>
      </c>
      <c r="P230" s="8"/>
      <c r="Q230" s="14" t="str">
        <f>IFERROR((AVERAGE(($E230/'A. Revenue'!$C$30), ('B. Expenditures'!$F230/'A. Revenue'!$D$30), ('B. Expenditures'!$G230/'A. Revenue'!$E$30)))*'A. Revenue'!J$30, "")</f>
        <v/>
      </c>
      <c r="R230" s="14" t="str">
        <f>IFERROR((AVERAGE(($E230/'A. Revenue'!$C$30), ('B. Expenditures'!$F230/'A. Revenue'!$D$30), ('B. Expenditures'!$G230/'A. Revenue'!$E$30)))*'A. Revenue'!K$30, "")</f>
        <v/>
      </c>
      <c r="S230" s="14" t="str">
        <f>IFERROR((AVERAGE(($E230/'A. Revenue'!$C$30), ('B. Expenditures'!$F230/'A. Revenue'!$D$30), ('B. Expenditures'!$G230/'A. Revenue'!$E$30)))*'A. Revenue'!L$30, "")</f>
        <v/>
      </c>
      <c r="T230" s="14" t="str">
        <f>IFERROR((AVERAGE(($E230/'A. Revenue'!$C$30), ('B. Expenditures'!$F230/'A. Revenue'!$D$30), ('B. Expenditures'!$G230/'A. Revenue'!$E$30)))*'A. Revenue'!M$30, "")</f>
        <v/>
      </c>
      <c r="U230" s="14" t="str">
        <f>IFERROR((AVERAGE(($E230/'A. Revenue'!$C$30), ('B. Expenditures'!$F230/'A. Revenue'!$D$30), ('B. Expenditures'!$G230/'A. Revenue'!$E$30)))*'A. Revenue'!N$30, "")</f>
        <v/>
      </c>
      <c r="V230" s="8"/>
      <c r="W230" s="7"/>
      <c r="X230" s="7"/>
      <c r="Y230" s="7"/>
      <c r="Z230" s="7"/>
      <c r="AA230" s="7"/>
      <c r="AC230" s="40" t="s">
        <v>33</v>
      </c>
      <c r="AE230" s="14" t="str">
        <f>IF($AC230=Sheet1!$B$2,'B. Expenditures'!K230,IF('B. Expenditures'!$AC230=Sheet1!$B$4,'B. Expenditures'!W230,IF($AC230=Sheet1!$B$3,'B. Expenditures'!Q230,"")))</f>
        <v/>
      </c>
      <c r="AF230" s="14" t="str">
        <f>IF($AC230=Sheet1!$B$2,'B. Expenditures'!L230,IF('B. Expenditures'!$AC230=Sheet1!$B$4,'B. Expenditures'!X230,IF($AC230=Sheet1!$B$3,'B. Expenditures'!R230,"")))</f>
        <v/>
      </c>
      <c r="AG230" s="14" t="str">
        <f>IF($AC230=Sheet1!$B$2,'B. Expenditures'!M230,IF('B. Expenditures'!$AC230=Sheet1!$B$4,'B. Expenditures'!Y230,IF($AC230=Sheet1!$B$3,'B. Expenditures'!S230,"")))</f>
        <v/>
      </c>
      <c r="AH230" s="14" t="str">
        <f>IF($AC230=Sheet1!$B$2,'B. Expenditures'!N230,IF('B. Expenditures'!$AC230=Sheet1!$B$4,'B. Expenditures'!Z230,IF($AC230=Sheet1!$B$3,'B. Expenditures'!T230,"")))</f>
        <v/>
      </c>
      <c r="AI230" s="14" t="str">
        <f>IF($AC230=Sheet1!$B$2,'B. Expenditures'!O230,IF('B. Expenditures'!$AC230=Sheet1!$B$4,'B. Expenditures'!AA230,IF($AC230=Sheet1!$B$3,'B. Expenditures'!U230,"")))</f>
        <v/>
      </c>
    </row>
    <row r="231" spans="3:35" x14ac:dyDescent="0.35">
      <c r="C231" s="35"/>
      <c r="D231" s="35"/>
      <c r="E231" s="7"/>
      <c r="F231" s="7"/>
      <c r="G231" s="7"/>
      <c r="I231" s="24" t="str">
        <f t="shared" si="219"/>
        <v/>
      </c>
      <c r="K231" s="14" t="str">
        <f t="shared" si="228"/>
        <v/>
      </c>
      <c r="L231" s="14" t="str">
        <f t="shared" ref="L231:O231" si="239">IFERROR((1+$I231)*K231, "")</f>
        <v/>
      </c>
      <c r="M231" s="14" t="str">
        <f t="shared" si="239"/>
        <v/>
      </c>
      <c r="N231" s="14" t="str">
        <f t="shared" si="239"/>
        <v/>
      </c>
      <c r="O231" s="14" t="str">
        <f t="shared" si="239"/>
        <v/>
      </c>
      <c r="P231" s="8"/>
      <c r="Q231" s="14" t="str">
        <f>IFERROR((AVERAGE(($E231/'A. Revenue'!$C$30), ('B. Expenditures'!$F231/'A. Revenue'!$D$30), ('B. Expenditures'!$G231/'A. Revenue'!$E$30)))*'A. Revenue'!J$30, "")</f>
        <v/>
      </c>
      <c r="R231" s="14" t="str">
        <f>IFERROR((AVERAGE(($E231/'A. Revenue'!$C$30), ('B. Expenditures'!$F231/'A. Revenue'!$D$30), ('B. Expenditures'!$G231/'A. Revenue'!$E$30)))*'A. Revenue'!K$30, "")</f>
        <v/>
      </c>
      <c r="S231" s="14" t="str">
        <f>IFERROR((AVERAGE(($E231/'A. Revenue'!$C$30), ('B. Expenditures'!$F231/'A. Revenue'!$D$30), ('B. Expenditures'!$G231/'A. Revenue'!$E$30)))*'A. Revenue'!L$30, "")</f>
        <v/>
      </c>
      <c r="T231" s="14" t="str">
        <f>IFERROR((AVERAGE(($E231/'A. Revenue'!$C$30), ('B. Expenditures'!$F231/'A. Revenue'!$D$30), ('B. Expenditures'!$G231/'A. Revenue'!$E$30)))*'A. Revenue'!M$30, "")</f>
        <v/>
      </c>
      <c r="U231" s="14" t="str">
        <f>IFERROR((AVERAGE(($E231/'A. Revenue'!$C$30), ('B. Expenditures'!$F231/'A. Revenue'!$D$30), ('B. Expenditures'!$G231/'A. Revenue'!$E$30)))*'A. Revenue'!N$30, "")</f>
        <v/>
      </c>
      <c r="V231" s="8"/>
      <c r="W231" s="7"/>
      <c r="X231" s="7"/>
      <c r="Y231" s="7"/>
      <c r="Z231" s="7"/>
      <c r="AA231" s="7"/>
      <c r="AC231" s="40" t="s">
        <v>33</v>
      </c>
      <c r="AE231" s="14" t="str">
        <f>IF($AC231=Sheet1!$B$2,'B. Expenditures'!K231,IF('B. Expenditures'!$AC231=Sheet1!$B$4,'B. Expenditures'!W231,IF($AC231=Sheet1!$B$3,'B. Expenditures'!Q231,"")))</f>
        <v/>
      </c>
      <c r="AF231" s="14" t="str">
        <f>IF($AC231=Sheet1!$B$2,'B. Expenditures'!L231,IF('B. Expenditures'!$AC231=Sheet1!$B$4,'B. Expenditures'!X231,IF($AC231=Sheet1!$B$3,'B. Expenditures'!R231,"")))</f>
        <v/>
      </c>
      <c r="AG231" s="14" t="str">
        <f>IF($AC231=Sheet1!$B$2,'B. Expenditures'!M231,IF('B. Expenditures'!$AC231=Sheet1!$B$4,'B. Expenditures'!Y231,IF($AC231=Sheet1!$B$3,'B. Expenditures'!S231,"")))</f>
        <v/>
      </c>
      <c r="AH231" s="14" t="str">
        <f>IF($AC231=Sheet1!$B$2,'B. Expenditures'!N231,IF('B. Expenditures'!$AC231=Sheet1!$B$4,'B. Expenditures'!Z231,IF($AC231=Sheet1!$B$3,'B. Expenditures'!T231,"")))</f>
        <v/>
      </c>
      <c r="AI231" s="14" t="str">
        <f>IF($AC231=Sheet1!$B$2,'B. Expenditures'!O231,IF('B. Expenditures'!$AC231=Sheet1!$B$4,'B. Expenditures'!AA231,IF($AC231=Sheet1!$B$3,'B. Expenditures'!U231,"")))</f>
        <v/>
      </c>
    </row>
    <row r="232" spans="3:35" x14ac:dyDescent="0.35">
      <c r="C232" s="35"/>
      <c r="D232" s="35"/>
      <c r="E232" s="7"/>
      <c r="F232" s="7"/>
      <c r="G232" s="7"/>
      <c r="I232" s="24" t="str">
        <f t="shared" si="219"/>
        <v/>
      </c>
      <c r="K232" s="14" t="str">
        <f t="shared" si="228"/>
        <v/>
      </c>
      <c r="L232" s="14" t="str">
        <f t="shared" ref="L232:O232" si="240">IFERROR((1+$I232)*K232, "")</f>
        <v/>
      </c>
      <c r="M232" s="14" t="str">
        <f t="shared" si="240"/>
        <v/>
      </c>
      <c r="N232" s="14" t="str">
        <f t="shared" si="240"/>
        <v/>
      </c>
      <c r="O232" s="14" t="str">
        <f t="shared" si="240"/>
        <v/>
      </c>
      <c r="P232" s="8"/>
      <c r="Q232" s="14" t="str">
        <f>IFERROR((AVERAGE(($E232/'A. Revenue'!$C$30), ('B. Expenditures'!$F232/'A. Revenue'!$D$30), ('B. Expenditures'!$G232/'A. Revenue'!$E$30)))*'A. Revenue'!J$30, "")</f>
        <v/>
      </c>
      <c r="R232" s="14" t="str">
        <f>IFERROR((AVERAGE(($E232/'A. Revenue'!$C$30), ('B. Expenditures'!$F232/'A. Revenue'!$D$30), ('B. Expenditures'!$G232/'A. Revenue'!$E$30)))*'A. Revenue'!K$30, "")</f>
        <v/>
      </c>
      <c r="S232" s="14" t="str">
        <f>IFERROR((AVERAGE(($E232/'A. Revenue'!$C$30), ('B. Expenditures'!$F232/'A. Revenue'!$D$30), ('B. Expenditures'!$G232/'A. Revenue'!$E$30)))*'A. Revenue'!L$30, "")</f>
        <v/>
      </c>
      <c r="T232" s="14" t="str">
        <f>IFERROR((AVERAGE(($E232/'A. Revenue'!$C$30), ('B. Expenditures'!$F232/'A. Revenue'!$D$30), ('B. Expenditures'!$G232/'A. Revenue'!$E$30)))*'A. Revenue'!M$30, "")</f>
        <v/>
      </c>
      <c r="U232" s="14" t="str">
        <f>IFERROR((AVERAGE(($E232/'A. Revenue'!$C$30), ('B. Expenditures'!$F232/'A. Revenue'!$D$30), ('B. Expenditures'!$G232/'A. Revenue'!$E$30)))*'A. Revenue'!N$30, "")</f>
        <v/>
      </c>
      <c r="V232" s="8"/>
      <c r="W232" s="7"/>
      <c r="X232" s="7"/>
      <c r="Y232" s="7"/>
      <c r="Z232" s="7"/>
      <c r="AA232" s="7"/>
      <c r="AC232" s="40" t="s">
        <v>33</v>
      </c>
      <c r="AE232" s="14" t="str">
        <f>IF($AC232=Sheet1!$B$2,'B. Expenditures'!K232,IF('B. Expenditures'!$AC232=Sheet1!$B$4,'B. Expenditures'!W232,IF($AC232=Sheet1!$B$3,'B. Expenditures'!Q232,"")))</f>
        <v/>
      </c>
      <c r="AF232" s="14" t="str">
        <f>IF($AC232=Sheet1!$B$2,'B. Expenditures'!L232,IF('B. Expenditures'!$AC232=Sheet1!$B$4,'B. Expenditures'!X232,IF($AC232=Sheet1!$B$3,'B. Expenditures'!R232,"")))</f>
        <v/>
      </c>
      <c r="AG232" s="14" t="str">
        <f>IF($AC232=Sheet1!$B$2,'B. Expenditures'!M232,IF('B. Expenditures'!$AC232=Sheet1!$B$4,'B. Expenditures'!Y232,IF($AC232=Sheet1!$B$3,'B. Expenditures'!S232,"")))</f>
        <v/>
      </c>
      <c r="AH232" s="14" t="str">
        <f>IF($AC232=Sheet1!$B$2,'B. Expenditures'!N232,IF('B. Expenditures'!$AC232=Sheet1!$B$4,'B. Expenditures'!Z232,IF($AC232=Sheet1!$B$3,'B. Expenditures'!T232,"")))</f>
        <v/>
      </c>
      <c r="AI232" s="14" t="str">
        <f>IF($AC232=Sheet1!$B$2,'B. Expenditures'!O232,IF('B. Expenditures'!$AC232=Sheet1!$B$4,'B. Expenditures'!AA232,IF($AC232=Sheet1!$B$3,'B. Expenditures'!U232,"")))</f>
        <v/>
      </c>
    </row>
    <row r="233" spans="3:35" x14ac:dyDescent="0.35">
      <c r="C233" s="35"/>
      <c r="D233" s="35"/>
      <c r="E233" s="7"/>
      <c r="F233" s="7"/>
      <c r="G233" s="7"/>
      <c r="I233" s="24" t="str">
        <f t="shared" si="219"/>
        <v/>
      </c>
      <c r="K233" s="14" t="str">
        <f t="shared" si="228"/>
        <v/>
      </c>
      <c r="L233" s="14" t="str">
        <f t="shared" ref="L233:O233" si="241">IFERROR((1+$I233)*K233, "")</f>
        <v/>
      </c>
      <c r="M233" s="14" t="str">
        <f t="shared" si="241"/>
        <v/>
      </c>
      <c r="N233" s="14" t="str">
        <f t="shared" si="241"/>
        <v/>
      </c>
      <c r="O233" s="14" t="str">
        <f t="shared" si="241"/>
        <v/>
      </c>
      <c r="P233" s="8"/>
      <c r="Q233" s="14" t="str">
        <f>IFERROR((AVERAGE(($E233/'A. Revenue'!$C$30), ('B. Expenditures'!$F233/'A. Revenue'!$D$30), ('B. Expenditures'!$G233/'A. Revenue'!$E$30)))*'A. Revenue'!J$30, "")</f>
        <v/>
      </c>
      <c r="R233" s="14" t="str">
        <f>IFERROR((AVERAGE(($E233/'A. Revenue'!$C$30), ('B. Expenditures'!$F233/'A. Revenue'!$D$30), ('B. Expenditures'!$G233/'A. Revenue'!$E$30)))*'A. Revenue'!K$30, "")</f>
        <v/>
      </c>
      <c r="S233" s="14" t="str">
        <f>IFERROR((AVERAGE(($E233/'A. Revenue'!$C$30), ('B. Expenditures'!$F233/'A. Revenue'!$D$30), ('B. Expenditures'!$G233/'A. Revenue'!$E$30)))*'A. Revenue'!L$30, "")</f>
        <v/>
      </c>
      <c r="T233" s="14" t="str">
        <f>IFERROR((AVERAGE(($E233/'A. Revenue'!$C$30), ('B. Expenditures'!$F233/'A. Revenue'!$D$30), ('B. Expenditures'!$G233/'A. Revenue'!$E$30)))*'A. Revenue'!M$30, "")</f>
        <v/>
      </c>
      <c r="U233" s="14" t="str">
        <f>IFERROR((AVERAGE(($E233/'A. Revenue'!$C$30), ('B. Expenditures'!$F233/'A. Revenue'!$D$30), ('B. Expenditures'!$G233/'A. Revenue'!$E$30)))*'A. Revenue'!N$30, "")</f>
        <v/>
      </c>
      <c r="V233" s="8"/>
      <c r="W233" s="7"/>
      <c r="X233" s="7"/>
      <c r="Y233" s="7"/>
      <c r="Z233" s="7"/>
      <c r="AA233" s="7"/>
      <c r="AC233" s="40" t="s">
        <v>33</v>
      </c>
      <c r="AE233" s="14" t="str">
        <f>IF($AC233=Sheet1!$B$2,'B. Expenditures'!K233,IF('B. Expenditures'!$AC233=Sheet1!$B$4,'B. Expenditures'!W233,IF($AC233=Sheet1!$B$3,'B. Expenditures'!Q233,"")))</f>
        <v/>
      </c>
      <c r="AF233" s="14" t="str">
        <f>IF($AC233=Sheet1!$B$2,'B. Expenditures'!L233,IF('B. Expenditures'!$AC233=Sheet1!$B$4,'B. Expenditures'!X233,IF($AC233=Sheet1!$B$3,'B. Expenditures'!R233,"")))</f>
        <v/>
      </c>
      <c r="AG233" s="14" t="str">
        <f>IF($AC233=Sheet1!$B$2,'B. Expenditures'!M233,IF('B. Expenditures'!$AC233=Sheet1!$B$4,'B. Expenditures'!Y233,IF($AC233=Sheet1!$B$3,'B. Expenditures'!S233,"")))</f>
        <v/>
      </c>
      <c r="AH233" s="14" t="str">
        <f>IF($AC233=Sheet1!$B$2,'B. Expenditures'!N233,IF('B. Expenditures'!$AC233=Sheet1!$B$4,'B. Expenditures'!Z233,IF($AC233=Sheet1!$B$3,'B. Expenditures'!T233,"")))</f>
        <v/>
      </c>
      <c r="AI233" s="14" t="str">
        <f>IF($AC233=Sheet1!$B$2,'B. Expenditures'!O233,IF('B. Expenditures'!$AC233=Sheet1!$B$4,'B. Expenditures'!AA233,IF($AC233=Sheet1!$B$3,'B. Expenditures'!U233,"")))</f>
        <v/>
      </c>
    </row>
    <row r="234" spans="3:35" x14ac:dyDescent="0.35">
      <c r="C234" s="35"/>
      <c r="D234" s="35"/>
      <c r="E234" s="7"/>
      <c r="F234" s="7"/>
      <c r="G234" s="7"/>
      <c r="I234" s="24" t="str">
        <f t="shared" si="219"/>
        <v/>
      </c>
      <c r="K234" s="14" t="str">
        <f t="shared" si="228"/>
        <v/>
      </c>
      <c r="L234" s="14" t="str">
        <f t="shared" ref="L234:O234" si="242">IFERROR((1+$I234)*K234, "")</f>
        <v/>
      </c>
      <c r="M234" s="14" t="str">
        <f t="shared" si="242"/>
        <v/>
      </c>
      <c r="N234" s="14" t="str">
        <f t="shared" si="242"/>
        <v/>
      </c>
      <c r="O234" s="14" t="str">
        <f t="shared" si="242"/>
        <v/>
      </c>
      <c r="P234" s="8"/>
      <c r="Q234" s="14" t="str">
        <f>IFERROR((AVERAGE(($E234/'A. Revenue'!$C$30), ('B. Expenditures'!$F234/'A. Revenue'!$D$30), ('B. Expenditures'!$G234/'A. Revenue'!$E$30)))*'A. Revenue'!J$30, "")</f>
        <v/>
      </c>
      <c r="R234" s="14" t="str">
        <f>IFERROR((AVERAGE(($E234/'A. Revenue'!$C$30), ('B. Expenditures'!$F234/'A. Revenue'!$D$30), ('B. Expenditures'!$G234/'A. Revenue'!$E$30)))*'A. Revenue'!K$30, "")</f>
        <v/>
      </c>
      <c r="S234" s="14" t="str">
        <f>IFERROR((AVERAGE(($E234/'A. Revenue'!$C$30), ('B. Expenditures'!$F234/'A. Revenue'!$D$30), ('B. Expenditures'!$G234/'A. Revenue'!$E$30)))*'A. Revenue'!L$30, "")</f>
        <v/>
      </c>
      <c r="T234" s="14" t="str">
        <f>IFERROR((AVERAGE(($E234/'A. Revenue'!$C$30), ('B. Expenditures'!$F234/'A. Revenue'!$D$30), ('B. Expenditures'!$G234/'A. Revenue'!$E$30)))*'A. Revenue'!M$30, "")</f>
        <v/>
      </c>
      <c r="U234" s="14" t="str">
        <f>IFERROR((AVERAGE(($E234/'A. Revenue'!$C$30), ('B. Expenditures'!$F234/'A. Revenue'!$D$30), ('B. Expenditures'!$G234/'A. Revenue'!$E$30)))*'A. Revenue'!N$30, "")</f>
        <v/>
      </c>
      <c r="V234" s="8"/>
      <c r="W234" s="7"/>
      <c r="X234" s="7"/>
      <c r="Y234" s="7"/>
      <c r="Z234" s="7"/>
      <c r="AA234" s="7"/>
      <c r="AC234" s="40" t="s">
        <v>33</v>
      </c>
      <c r="AE234" s="14" t="str">
        <f>IF($AC234=Sheet1!$B$2,'B. Expenditures'!K234,IF('B. Expenditures'!$AC234=Sheet1!$B$4,'B. Expenditures'!W234,IF($AC234=Sheet1!$B$3,'B. Expenditures'!Q234,"")))</f>
        <v/>
      </c>
      <c r="AF234" s="14" t="str">
        <f>IF($AC234=Sheet1!$B$2,'B. Expenditures'!L234,IF('B. Expenditures'!$AC234=Sheet1!$B$4,'B. Expenditures'!X234,IF($AC234=Sheet1!$B$3,'B. Expenditures'!R234,"")))</f>
        <v/>
      </c>
      <c r="AG234" s="14" t="str">
        <f>IF($AC234=Sheet1!$B$2,'B. Expenditures'!M234,IF('B. Expenditures'!$AC234=Sheet1!$B$4,'B. Expenditures'!Y234,IF($AC234=Sheet1!$B$3,'B. Expenditures'!S234,"")))</f>
        <v/>
      </c>
      <c r="AH234" s="14" t="str">
        <f>IF($AC234=Sheet1!$B$2,'B. Expenditures'!N234,IF('B. Expenditures'!$AC234=Sheet1!$B$4,'B. Expenditures'!Z234,IF($AC234=Sheet1!$B$3,'B. Expenditures'!T234,"")))</f>
        <v/>
      </c>
      <c r="AI234" s="14" t="str">
        <f>IF($AC234=Sheet1!$B$2,'B. Expenditures'!O234,IF('B. Expenditures'!$AC234=Sheet1!$B$4,'B. Expenditures'!AA234,IF($AC234=Sheet1!$B$3,'B. Expenditures'!U234,"")))</f>
        <v/>
      </c>
    </row>
    <row r="235" spans="3:35" x14ac:dyDescent="0.35">
      <c r="C235" s="35"/>
      <c r="D235" s="35"/>
      <c r="E235" s="7"/>
      <c r="F235" s="7"/>
      <c r="G235" s="7"/>
      <c r="I235" s="24" t="str">
        <f t="shared" si="219"/>
        <v/>
      </c>
      <c r="K235" s="14" t="str">
        <f t="shared" si="228"/>
        <v/>
      </c>
      <c r="L235" s="14" t="str">
        <f t="shared" ref="L235:O235" si="243">IFERROR((1+$I235)*K235, "")</f>
        <v/>
      </c>
      <c r="M235" s="14" t="str">
        <f t="shared" si="243"/>
        <v/>
      </c>
      <c r="N235" s="14" t="str">
        <f t="shared" si="243"/>
        <v/>
      </c>
      <c r="O235" s="14" t="str">
        <f t="shared" si="243"/>
        <v/>
      </c>
      <c r="P235" s="8"/>
      <c r="Q235" s="14" t="str">
        <f>IFERROR((AVERAGE(($E235/'A. Revenue'!$C$30), ('B. Expenditures'!$F235/'A. Revenue'!$D$30), ('B. Expenditures'!$G235/'A. Revenue'!$E$30)))*'A. Revenue'!J$30, "")</f>
        <v/>
      </c>
      <c r="R235" s="14" t="str">
        <f>IFERROR((AVERAGE(($E235/'A. Revenue'!$C$30), ('B. Expenditures'!$F235/'A. Revenue'!$D$30), ('B. Expenditures'!$G235/'A. Revenue'!$E$30)))*'A. Revenue'!K$30, "")</f>
        <v/>
      </c>
      <c r="S235" s="14" t="str">
        <f>IFERROR((AVERAGE(($E235/'A. Revenue'!$C$30), ('B. Expenditures'!$F235/'A. Revenue'!$D$30), ('B. Expenditures'!$G235/'A. Revenue'!$E$30)))*'A. Revenue'!L$30, "")</f>
        <v/>
      </c>
      <c r="T235" s="14" t="str">
        <f>IFERROR((AVERAGE(($E235/'A. Revenue'!$C$30), ('B. Expenditures'!$F235/'A. Revenue'!$D$30), ('B. Expenditures'!$G235/'A. Revenue'!$E$30)))*'A. Revenue'!M$30, "")</f>
        <v/>
      </c>
      <c r="U235" s="14" t="str">
        <f>IFERROR((AVERAGE(($E235/'A. Revenue'!$C$30), ('B. Expenditures'!$F235/'A. Revenue'!$D$30), ('B. Expenditures'!$G235/'A. Revenue'!$E$30)))*'A. Revenue'!N$30, "")</f>
        <v/>
      </c>
      <c r="V235" s="8"/>
      <c r="W235" s="7"/>
      <c r="X235" s="7"/>
      <c r="Y235" s="7"/>
      <c r="Z235" s="7"/>
      <c r="AA235" s="7"/>
      <c r="AC235" s="40" t="s">
        <v>33</v>
      </c>
      <c r="AE235" s="14" t="str">
        <f>IF($AC235=Sheet1!$B$2,'B. Expenditures'!K235,IF('B. Expenditures'!$AC235=Sheet1!$B$4,'B. Expenditures'!W235,IF($AC235=Sheet1!$B$3,'B. Expenditures'!Q235,"")))</f>
        <v/>
      </c>
      <c r="AF235" s="14" t="str">
        <f>IF($AC235=Sheet1!$B$2,'B. Expenditures'!L235,IF('B. Expenditures'!$AC235=Sheet1!$B$4,'B. Expenditures'!X235,IF($AC235=Sheet1!$B$3,'B. Expenditures'!R235,"")))</f>
        <v/>
      </c>
      <c r="AG235" s="14" t="str">
        <f>IF($AC235=Sheet1!$B$2,'B. Expenditures'!M235,IF('B. Expenditures'!$AC235=Sheet1!$B$4,'B. Expenditures'!Y235,IF($AC235=Sheet1!$B$3,'B. Expenditures'!S235,"")))</f>
        <v/>
      </c>
      <c r="AH235" s="14" t="str">
        <f>IF($AC235=Sheet1!$B$2,'B. Expenditures'!N235,IF('B. Expenditures'!$AC235=Sheet1!$B$4,'B. Expenditures'!Z235,IF($AC235=Sheet1!$B$3,'B. Expenditures'!T235,"")))</f>
        <v/>
      </c>
      <c r="AI235" s="14" t="str">
        <f>IF($AC235=Sheet1!$B$2,'B. Expenditures'!O235,IF('B. Expenditures'!$AC235=Sheet1!$B$4,'B. Expenditures'!AA235,IF($AC235=Sheet1!$B$3,'B. Expenditures'!U235,"")))</f>
        <v/>
      </c>
    </row>
    <row r="236" spans="3:35" x14ac:dyDescent="0.35">
      <c r="C236" s="35"/>
      <c r="D236" s="35"/>
      <c r="E236" s="7"/>
      <c r="F236" s="7"/>
      <c r="G236" s="7"/>
      <c r="I236" s="24" t="str">
        <f t="shared" si="219"/>
        <v/>
      </c>
      <c r="K236" s="14" t="str">
        <f t="shared" si="228"/>
        <v/>
      </c>
      <c r="L236" s="14" t="str">
        <f t="shared" ref="L236:O236" si="244">IFERROR((1+$I236)*K236, "")</f>
        <v/>
      </c>
      <c r="M236" s="14" t="str">
        <f t="shared" si="244"/>
        <v/>
      </c>
      <c r="N236" s="14" t="str">
        <f t="shared" si="244"/>
        <v/>
      </c>
      <c r="O236" s="14" t="str">
        <f t="shared" si="244"/>
        <v/>
      </c>
      <c r="P236" s="8"/>
      <c r="Q236" s="14" t="str">
        <f>IFERROR((AVERAGE(($E236/'A. Revenue'!$C$30), ('B. Expenditures'!$F236/'A. Revenue'!$D$30), ('B. Expenditures'!$G236/'A. Revenue'!$E$30)))*'A. Revenue'!J$30, "")</f>
        <v/>
      </c>
      <c r="R236" s="14" t="str">
        <f>IFERROR((AVERAGE(($E236/'A. Revenue'!$C$30), ('B. Expenditures'!$F236/'A. Revenue'!$D$30), ('B. Expenditures'!$G236/'A. Revenue'!$E$30)))*'A. Revenue'!K$30, "")</f>
        <v/>
      </c>
      <c r="S236" s="14" t="str">
        <f>IFERROR((AVERAGE(($E236/'A. Revenue'!$C$30), ('B. Expenditures'!$F236/'A. Revenue'!$D$30), ('B. Expenditures'!$G236/'A. Revenue'!$E$30)))*'A. Revenue'!L$30, "")</f>
        <v/>
      </c>
      <c r="T236" s="14" t="str">
        <f>IFERROR((AVERAGE(($E236/'A. Revenue'!$C$30), ('B. Expenditures'!$F236/'A. Revenue'!$D$30), ('B. Expenditures'!$G236/'A. Revenue'!$E$30)))*'A. Revenue'!M$30, "")</f>
        <v/>
      </c>
      <c r="U236" s="14" t="str">
        <f>IFERROR((AVERAGE(($E236/'A. Revenue'!$C$30), ('B. Expenditures'!$F236/'A. Revenue'!$D$30), ('B. Expenditures'!$G236/'A. Revenue'!$E$30)))*'A. Revenue'!N$30, "")</f>
        <v/>
      </c>
      <c r="V236" s="8"/>
      <c r="W236" s="7"/>
      <c r="X236" s="7"/>
      <c r="Y236" s="7"/>
      <c r="Z236" s="7"/>
      <c r="AA236" s="7"/>
      <c r="AC236" s="40" t="s">
        <v>33</v>
      </c>
      <c r="AE236" s="14" t="str">
        <f>IF($AC236=Sheet1!$B$2,'B. Expenditures'!K236,IF('B. Expenditures'!$AC236=Sheet1!$B$4,'B. Expenditures'!W236,IF($AC236=Sheet1!$B$3,'B. Expenditures'!Q236,"")))</f>
        <v/>
      </c>
      <c r="AF236" s="14" t="str">
        <f>IF($AC236=Sheet1!$B$2,'B. Expenditures'!L236,IF('B. Expenditures'!$AC236=Sheet1!$B$4,'B. Expenditures'!X236,IF($AC236=Sheet1!$B$3,'B. Expenditures'!R236,"")))</f>
        <v/>
      </c>
      <c r="AG236" s="14" t="str">
        <f>IF($AC236=Sheet1!$B$2,'B. Expenditures'!M236,IF('B. Expenditures'!$AC236=Sheet1!$B$4,'B. Expenditures'!Y236,IF($AC236=Sheet1!$B$3,'B. Expenditures'!S236,"")))</f>
        <v/>
      </c>
      <c r="AH236" s="14" t="str">
        <f>IF($AC236=Sheet1!$B$2,'B. Expenditures'!N236,IF('B. Expenditures'!$AC236=Sheet1!$B$4,'B. Expenditures'!Z236,IF($AC236=Sheet1!$B$3,'B. Expenditures'!T236,"")))</f>
        <v/>
      </c>
      <c r="AI236" s="14" t="str">
        <f>IF($AC236=Sheet1!$B$2,'B. Expenditures'!O236,IF('B. Expenditures'!$AC236=Sheet1!$B$4,'B. Expenditures'!AA236,IF($AC236=Sheet1!$B$3,'B. Expenditures'!U236,"")))</f>
        <v/>
      </c>
    </row>
    <row r="237" spans="3:35" x14ac:dyDescent="0.35">
      <c r="C237" s="35"/>
      <c r="D237" s="35"/>
      <c r="E237" s="7"/>
      <c r="F237" s="7"/>
      <c r="G237" s="7"/>
      <c r="I237" s="24" t="str">
        <f t="shared" si="219"/>
        <v/>
      </c>
      <c r="K237" s="14" t="str">
        <f t="shared" si="228"/>
        <v/>
      </c>
      <c r="L237" s="14" t="str">
        <f t="shared" ref="L237:O237" si="245">IFERROR((1+$I237)*K237, "")</f>
        <v/>
      </c>
      <c r="M237" s="14" t="str">
        <f t="shared" si="245"/>
        <v/>
      </c>
      <c r="N237" s="14" t="str">
        <f t="shared" si="245"/>
        <v/>
      </c>
      <c r="O237" s="14" t="str">
        <f t="shared" si="245"/>
        <v/>
      </c>
      <c r="P237" s="8"/>
      <c r="Q237" s="14" t="str">
        <f>IFERROR((AVERAGE(($E237/'A. Revenue'!$C$30), ('B. Expenditures'!$F237/'A. Revenue'!$D$30), ('B. Expenditures'!$G237/'A. Revenue'!$E$30)))*'A. Revenue'!J$30, "")</f>
        <v/>
      </c>
      <c r="R237" s="14" t="str">
        <f>IFERROR((AVERAGE(($E237/'A. Revenue'!$C$30), ('B. Expenditures'!$F237/'A. Revenue'!$D$30), ('B. Expenditures'!$G237/'A. Revenue'!$E$30)))*'A. Revenue'!K$30, "")</f>
        <v/>
      </c>
      <c r="S237" s="14" t="str">
        <f>IFERROR((AVERAGE(($E237/'A. Revenue'!$C$30), ('B. Expenditures'!$F237/'A. Revenue'!$D$30), ('B. Expenditures'!$G237/'A. Revenue'!$E$30)))*'A. Revenue'!L$30, "")</f>
        <v/>
      </c>
      <c r="T237" s="14" t="str">
        <f>IFERROR((AVERAGE(($E237/'A. Revenue'!$C$30), ('B. Expenditures'!$F237/'A. Revenue'!$D$30), ('B. Expenditures'!$G237/'A. Revenue'!$E$30)))*'A. Revenue'!M$30, "")</f>
        <v/>
      </c>
      <c r="U237" s="14" t="str">
        <f>IFERROR((AVERAGE(($E237/'A. Revenue'!$C$30), ('B. Expenditures'!$F237/'A. Revenue'!$D$30), ('B. Expenditures'!$G237/'A. Revenue'!$E$30)))*'A. Revenue'!N$30, "")</f>
        <v/>
      </c>
      <c r="V237" s="8"/>
      <c r="W237" s="7"/>
      <c r="X237" s="7"/>
      <c r="Y237" s="7"/>
      <c r="Z237" s="7"/>
      <c r="AA237" s="7"/>
      <c r="AC237" s="40" t="s">
        <v>33</v>
      </c>
      <c r="AE237" s="14" t="str">
        <f>IF($AC237=Sheet1!$B$2,'B. Expenditures'!K237,IF('B. Expenditures'!$AC237=Sheet1!$B$4,'B. Expenditures'!W237,IF($AC237=Sheet1!$B$3,'B. Expenditures'!Q237,"")))</f>
        <v/>
      </c>
      <c r="AF237" s="14" t="str">
        <f>IF($AC237=Sheet1!$B$2,'B. Expenditures'!L237,IF('B. Expenditures'!$AC237=Sheet1!$B$4,'B. Expenditures'!X237,IF($AC237=Sheet1!$B$3,'B. Expenditures'!R237,"")))</f>
        <v/>
      </c>
      <c r="AG237" s="14" t="str">
        <f>IF($AC237=Sheet1!$B$2,'B. Expenditures'!M237,IF('B. Expenditures'!$AC237=Sheet1!$B$4,'B. Expenditures'!Y237,IF($AC237=Sheet1!$B$3,'B. Expenditures'!S237,"")))</f>
        <v/>
      </c>
      <c r="AH237" s="14" t="str">
        <f>IF($AC237=Sheet1!$B$2,'B. Expenditures'!N237,IF('B. Expenditures'!$AC237=Sheet1!$B$4,'B. Expenditures'!Z237,IF($AC237=Sheet1!$B$3,'B. Expenditures'!T237,"")))</f>
        <v/>
      </c>
      <c r="AI237" s="14" t="str">
        <f>IF($AC237=Sheet1!$B$2,'B. Expenditures'!O237,IF('B. Expenditures'!$AC237=Sheet1!$B$4,'B. Expenditures'!AA237,IF($AC237=Sheet1!$B$3,'B. Expenditures'!U237,"")))</f>
        <v/>
      </c>
    </row>
    <row r="238" spans="3:35" x14ac:dyDescent="0.35">
      <c r="C238" s="35"/>
      <c r="D238" s="35"/>
      <c r="E238" s="7"/>
      <c r="F238" s="7"/>
      <c r="G238" s="7"/>
      <c r="I238" s="24" t="str">
        <f t="shared" si="219"/>
        <v/>
      </c>
      <c r="K238" s="14" t="str">
        <f t="shared" si="228"/>
        <v/>
      </c>
      <c r="L238" s="14" t="str">
        <f t="shared" ref="L238:O238" si="246">IFERROR((1+$I238)*K238, "")</f>
        <v/>
      </c>
      <c r="M238" s="14" t="str">
        <f t="shared" si="246"/>
        <v/>
      </c>
      <c r="N238" s="14" t="str">
        <f t="shared" si="246"/>
        <v/>
      </c>
      <c r="O238" s="14" t="str">
        <f t="shared" si="246"/>
        <v/>
      </c>
      <c r="P238" s="8"/>
      <c r="Q238" s="14" t="str">
        <f>IFERROR((AVERAGE(($E238/'A. Revenue'!$C$30), ('B. Expenditures'!$F238/'A. Revenue'!$D$30), ('B. Expenditures'!$G238/'A. Revenue'!$E$30)))*'A. Revenue'!J$30, "")</f>
        <v/>
      </c>
      <c r="R238" s="14" t="str">
        <f>IFERROR((AVERAGE(($E238/'A. Revenue'!$C$30), ('B. Expenditures'!$F238/'A. Revenue'!$D$30), ('B. Expenditures'!$G238/'A. Revenue'!$E$30)))*'A. Revenue'!K$30, "")</f>
        <v/>
      </c>
      <c r="S238" s="14" t="str">
        <f>IFERROR((AVERAGE(($E238/'A. Revenue'!$C$30), ('B. Expenditures'!$F238/'A. Revenue'!$D$30), ('B. Expenditures'!$G238/'A. Revenue'!$E$30)))*'A. Revenue'!L$30, "")</f>
        <v/>
      </c>
      <c r="T238" s="14" t="str">
        <f>IFERROR((AVERAGE(($E238/'A. Revenue'!$C$30), ('B. Expenditures'!$F238/'A. Revenue'!$D$30), ('B. Expenditures'!$G238/'A. Revenue'!$E$30)))*'A. Revenue'!M$30, "")</f>
        <v/>
      </c>
      <c r="U238" s="14" t="str">
        <f>IFERROR((AVERAGE(($E238/'A. Revenue'!$C$30), ('B. Expenditures'!$F238/'A. Revenue'!$D$30), ('B. Expenditures'!$G238/'A. Revenue'!$E$30)))*'A. Revenue'!N$30, "")</f>
        <v/>
      </c>
      <c r="V238" s="8"/>
      <c r="W238" s="7"/>
      <c r="X238" s="7"/>
      <c r="Y238" s="7"/>
      <c r="Z238" s="7"/>
      <c r="AA238" s="7"/>
      <c r="AC238" s="40" t="s">
        <v>33</v>
      </c>
      <c r="AE238" s="14" t="str">
        <f>IF($AC238=Sheet1!$B$2,'B. Expenditures'!K238,IF('B. Expenditures'!$AC238=Sheet1!$B$4,'B. Expenditures'!W238,IF($AC238=Sheet1!$B$3,'B. Expenditures'!Q238,"")))</f>
        <v/>
      </c>
      <c r="AF238" s="14" t="str">
        <f>IF($AC238=Sheet1!$B$2,'B. Expenditures'!L238,IF('B. Expenditures'!$AC238=Sheet1!$B$4,'B. Expenditures'!X238,IF($AC238=Sheet1!$B$3,'B. Expenditures'!R238,"")))</f>
        <v/>
      </c>
      <c r="AG238" s="14" t="str">
        <f>IF($AC238=Sheet1!$B$2,'B. Expenditures'!M238,IF('B. Expenditures'!$AC238=Sheet1!$B$4,'B. Expenditures'!Y238,IF($AC238=Sheet1!$B$3,'B. Expenditures'!S238,"")))</f>
        <v/>
      </c>
      <c r="AH238" s="14" t="str">
        <f>IF($AC238=Sheet1!$B$2,'B. Expenditures'!N238,IF('B. Expenditures'!$AC238=Sheet1!$B$4,'B. Expenditures'!Z238,IF($AC238=Sheet1!$B$3,'B. Expenditures'!T238,"")))</f>
        <v/>
      </c>
      <c r="AI238" s="14" t="str">
        <f>IF($AC238=Sheet1!$B$2,'B. Expenditures'!O238,IF('B. Expenditures'!$AC238=Sheet1!$B$4,'B. Expenditures'!AA238,IF($AC238=Sheet1!$B$3,'B. Expenditures'!U238,"")))</f>
        <v/>
      </c>
    </row>
    <row r="239" spans="3:35" x14ac:dyDescent="0.35">
      <c r="C239" s="35"/>
      <c r="D239" s="35"/>
      <c r="E239" s="7"/>
      <c r="F239" s="7"/>
      <c r="G239" s="7"/>
      <c r="I239" s="24" t="str">
        <f t="shared" si="219"/>
        <v/>
      </c>
      <c r="K239" s="14" t="str">
        <f t="shared" si="228"/>
        <v/>
      </c>
      <c r="L239" s="14" t="str">
        <f t="shared" ref="L239:O239" si="247">IFERROR((1+$I239)*K239, "")</f>
        <v/>
      </c>
      <c r="M239" s="14" t="str">
        <f t="shared" si="247"/>
        <v/>
      </c>
      <c r="N239" s="14" t="str">
        <f t="shared" si="247"/>
        <v/>
      </c>
      <c r="O239" s="14" t="str">
        <f t="shared" si="247"/>
        <v/>
      </c>
      <c r="P239" s="8"/>
      <c r="Q239" s="14" t="str">
        <f>IFERROR((AVERAGE(($E239/'A. Revenue'!$C$30), ('B. Expenditures'!$F239/'A. Revenue'!$D$30), ('B. Expenditures'!$G239/'A. Revenue'!$E$30)))*'A. Revenue'!J$30, "")</f>
        <v/>
      </c>
      <c r="R239" s="14" t="str">
        <f>IFERROR((AVERAGE(($E239/'A. Revenue'!$C$30), ('B. Expenditures'!$F239/'A. Revenue'!$D$30), ('B. Expenditures'!$G239/'A. Revenue'!$E$30)))*'A. Revenue'!K$30, "")</f>
        <v/>
      </c>
      <c r="S239" s="14" t="str">
        <f>IFERROR((AVERAGE(($E239/'A. Revenue'!$C$30), ('B. Expenditures'!$F239/'A. Revenue'!$D$30), ('B. Expenditures'!$G239/'A. Revenue'!$E$30)))*'A. Revenue'!L$30, "")</f>
        <v/>
      </c>
      <c r="T239" s="14" t="str">
        <f>IFERROR((AVERAGE(($E239/'A. Revenue'!$C$30), ('B. Expenditures'!$F239/'A. Revenue'!$D$30), ('B. Expenditures'!$G239/'A. Revenue'!$E$30)))*'A. Revenue'!M$30, "")</f>
        <v/>
      </c>
      <c r="U239" s="14" t="str">
        <f>IFERROR((AVERAGE(($E239/'A. Revenue'!$C$30), ('B. Expenditures'!$F239/'A. Revenue'!$D$30), ('B. Expenditures'!$G239/'A. Revenue'!$E$30)))*'A. Revenue'!N$30, "")</f>
        <v/>
      </c>
      <c r="V239" s="8"/>
      <c r="W239" s="7"/>
      <c r="X239" s="7"/>
      <c r="Y239" s="7"/>
      <c r="Z239" s="7"/>
      <c r="AA239" s="7"/>
      <c r="AC239" s="40" t="s">
        <v>33</v>
      </c>
      <c r="AE239" s="14" t="str">
        <f>IF($AC239=Sheet1!$B$2,'B. Expenditures'!K239,IF('B. Expenditures'!$AC239=Sheet1!$B$4,'B. Expenditures'!W239,IF($AC239=Sheet1!$B$3,'B. Expenditures'!Q239,"")))</f>
        <v/>
      </c>
      <c r="AF239" s="14" t="str">
        <f>IF($AC239=Sheet1!$B$2,'B. Expenditures'!L239,IF('B. Expenditures'!$AC239=Sheet1!$B$4,'B. Expenditures'!X239,IF($AC239=Sheet1!$B$3,'B. Expenditures'!R239,"")))</f>
        <v/>
      </c>
      <c r="AG239" s="14" t="str">
        <f>IF($AC239=Sheet1!$B$2,'B. Expenditures'!M239,IF('B. Expenditures'!$AC239=Sheet1!$B$4,'B. Expenditures'!Y239,IF($AC239=Sheet1!$B$3,'B. Expenditures'!S239,"")))</f>
        <v/>
      </c>
      <c r="AH239" s="14" t="str">
        <f>IF($AC239=Sheet1!$B$2,'B. Expenditures'!N239,IF('B. Expenditures'!$AC239=Sheet1!$B$4,'B. Expenditures'!Z239,IF($AC239=Sheet1!$B$3,'B. Expenditures'!T239,"")))</f>
        <v/>
      </c>
      <c r="AI239" s="14" t="str">
        <f>IF($AC239=Sheet1!$B$2,'B. Expenditures'!O239,IF('B. Expenditures'!$AC239=Sheet1!$B$4,'B. Expenditures'!AA239,IF($AC239=Sheet1!$B$3,'B. Expenditures'!U239,"")))</f>
        <v/>
      </c>
    </row>
    <row r="240" spans="3:35" x14ac:dyDescent="0.35">
      <c r="C240" s="35"/>
      <c r="D240" s="35"/>
      <c r="E240" s="7"/>
      <c r="F240" s="7"/>
      <c r="G240" s="7"/>
      <c r="I240" s="24" t="str">
        <f t="shared" si="219"/>
        <v/>
      </c>
      <c r="K240" s="14" t="str">
        <f t="shared" si="228"/>
        <v/>
      </c>
      <c r="L240" s="14" t="str">
        <f t="shared" ref="L240:O240" si="248">IFERROR((1+$I240)*K240, "")</f>
        <v/>
      </c>
      <c r="M240" s="14" t="str">
        <f t="shared" si="248"/>
        <v/>
      </c>
      <c r="N240" s="14" t="str">
        <f t="shared" si="248"/>
        <v/>
      </c>
      <c r="O240" s="14" t="str">
        <f t="shared" si="248"/>
        <v/>
      </c>
      <c r="P240" s="8"/>
      <c r="Q240" s="14" t="str">
        <f>IFERROR((AVERAGE(($E240/'A. Revenue'!$C$30), ('B. Expenditures'!$F240/'A. Revenue'!$D$30), ('B. Expenditures'!$G240/'A. Revenue'!$E$30)))*'A. Revenue'!J$30, "")</f>
        <v/>
      </c>
      <c r="R240" s="14" t="str">
        <f>IFERROR((AVERAGE(($E240/'A. Revenue'!$C$30), ('B. Expenditures'!$F240/'A. Revenue'!$D$30), ('B. Expenditures'!$G240/'A. Revenue'!$E$30)))*'A. Revenue'!K$30, "")</f>
        <v/>
      </c>
      <c r="S240" s="14" t="str">
        <f>IFERROR((AVERAGE(($E240/'A. Revenue'!$C$30), ('B. Expenditures'!$F240/'A. Revenue'!$D$30), ('B. Expenditures'!$G240/'A. Revenue'!$E$30)))*'A. Revenue'!L$30, "")</f>
        <v/>
      </c>
      <c r="T240" s="14" t="str">
        <f>IFERROR((AVERAGE(($E240/'A. Revenue'!$C$30), ('B. Expenditures'!$F240/'A. Revenue'!$D$30), ('B. Expenditures'!$G240/'A. Revenue'!$E$30)))*'A. Revenue'!M$30, "")</f>
        <v/>
      </c>
      <c r="U240" s="14" t="str">
        <f>IFERROR((AVERAGE(($E240/'A. Revenue'!$C$30), ('B. Expenditures'!$F240/'A. Revenue'!$D$30), ('B. Expenditures'!$G240/'A. Revenue'!$E$30)))*'A. Revenue'!N$30, "")</f>
        <v/>
      </c>
      <c r="V240" s="8"/>
      <c r="W240" s="7"/>
      <c r="X240" s="7"/>
      <c r="Y240" s="7"/>
      <c r="Z240" s="7"/>
      <c r="AA240" s="7"/>
      <c r="AC240" s="40" t="s">
        <v>33</v>
      </c>
      <c r="AE240" s="14" t="str">
        <f>IF($AC240=Sheet1!$B$2,'B. Expenditures'!K240,IF('B. Expenditures'!$AC240=Sheet1!$B$4,'B. Expenditures'!W240,IF($AC240=Sheet1!$B$3,'B. Expenditures'!Q240,"")))</f>
        <v/>
      </c>
      <c r="AF240" s="14" t="str">
        <f>IF($AC240=Sheet1!$B$2,'B. Expenditures'!L240,IF('B. Expenditures'!$AC240=Sheet1!$B$4,'B. Expenditures'!X240,IF($AC240=Sheet1!$B$3,'B. Expenditures'!R240,"")))</f>
        <v/>
      </c>
      <c r="AG240" s="14" t="str">
        <f>IF($AC240=Sheet1!$B$2,'B. Expenditures'!M240,IF('B. Expenditures'!$AC240=Sheet1!$B$4,'B. Expenditures'!Y240,IF($AC240=Sheet1!$B$3,'B. Expenditures'!S240,"")))</f>
        <v/>
      </c>
      <c r="AH240" s="14" t="str">
        <f>IF($AC240=Sheet1!$B$2,'B. Expenditures'!N240,IF('B. Expenditures'!$AC240=Sheet1!$B$4,'B. Expenditures'!Z240,IF($AC240=Sheet1!$B$3,'B. Expenditures'!T240,"")))</f>
        <v/>
      </c>
      <c r="AI240" s="14" t="str">
        <f>IF($AC240=Sheet1!$B$2,'B. Expenditures'!O240,IF('B. Expenditures'!$AC240=Sheet1!$B$4,'B. Expenditures'!AA240,IF($AC240=Sheet1!$B$3,'B. Expenditures'!U240,"")))</f>
        <v/>
      </c>
    </row>
    <row r="241" spans="3:35" x14ac:dyDescent="0.35">
      <c r="C241" s="35"/>
      <c r="D241" s="35"/>
      <c r="E241" s="7"/>
      <c r="F241" s="7"/>
      <c r="G241" s="7"/>
      <c r="I241" s="24" t="str">
        <f t="shared" si="219"/>
        <v/>
      </c>
      <c r="K241" s="14" t="str">
        <f t="shared" si="228"/>
        <v/>
      </c>
      <c r="L241" s="14" t="str">
        <f t="shared" ref="L241:O241" si="249">IFERROR((1+$I241)*K241, "")</f>
        <v/>
      </c>
      <c r="M241" s="14" t="str">
        <f t="shared" si="249"/>
        <v/>
      </c>
      <c r="N241" s="14" t="str">
        <f t="shared" si="249"/>
        <v/>
      </c>
      <c r="O241" s="14" t="str">
        <f t="shared" si="249"/>
        <v/>
      </c>
      <c r="P241" s="8"/>
      <c r="Q241" s="14" t="str">
        <f>IFERROR((AVERAGE(($E241/'A. Revenue'!$C$30), ('B. Expenditures'!$F241/'A. Revenue'!$D$30), ('B. Expenditures'!$G241/'A. Revenue'!$E$30)))*'A. Revenue'!J$30, "")</f>
        <v/>
      </c>
      <c r="R241" s="14" t="str">
        <f>IFERROR((AVERAGE(($E241/'A. Revenue'!$C$30), ('B. Expenditures'!$F241/'A. Revenue'!$D$30), ('B. Expenditures'!$G241/'A. Revenue'!$E$30)))*'A. Revenue'!K$30, "")</f>
        <v/>
      </c>
      <c r="S241" s="14" t="str">
        <f>IFERROR((AVERAGE(($E241/'A. Revenue'!$C$30), ('B. Expenditures'!$F241/'A. Revenue'!$D$30), ('B. Expenditures'!$G241/'A. Revenue'!$E$30)))*'A. Revenue'!L$30, "")</f>
        <v/>
      </c>
      <c r="T241" s="14" t="str">
        <f>IFERROR((AVERAGE(($E241/'A. Revenue'!$C$30), ('B. Expenditures'!$F241/'A. Revenue'!$D$30), ('B. Expenditures'!$G241/'A. Revenue'!$E$30)))*'A. Revenue'!M$30, "")</f>
        <v/>
      </c>
      <c r="U241" s="14" t="str">
        <f>IFERROR((AVERAGE(($E241/'A. Revenue'!$C$30), ('B. Expenditures'!$F241/'A. Revenue'!$D$30), ('B. Expenditures'!$G241/'A. Revenue'!$E$30)))*'A. Revenue'!N$30, "")</f>
        <v/>
      </c>
      <c r="V241" s="8"/>
      <c r="W241" s="7"/>
      <c r="X241" s="7"/>
      <c r="Y241" s="7"/>
      <c r="Z241" s="7"/>
      <c r="AA241" s="7"/>
      <c r="AC241" s="40" t="s">
        <v>33</v>
      </c>
      <c r="AE241" s="14" t="str">
        <f>IF($AC241=Sheet1!$B$2,'B. Expenditures'!K241,IF('B. Expenditures'!$AC241=Sheet1!$B$4,'B. Expenditures'!W241,IF($AC241=Sheet1!$B$3,'B. Expenditures'!Q241,"")))</f>
        <v/>
      </c>
      <c r="AF241" s="14" t="str">
        <f>IF($AC241=Sheet1!$B$2,'B. Expenditures'!L241,IF('B. Expenditures'!$AC241=Sheet1!$B$4,'B. Expenditures'!X241,IF($AC241=Sheet1!$B$3,'B. Expenditures'!R241,"")))</f>
        <v/>
      </c>
      <c r="AG241" s="14" t="str">
        <f>IF($AC241=Sheet1!$B$2,'B. Expenditures'!M241,IF('B. Expenditures'!$AC241=Sheet1!$B$4,'B. Expenditures'!Y241,IF($AC241=Sheet1!$B$3,'B. Expenditures'!S241,"")))</f>
        <v/>
      </c>
      <c r="AH241" s="14" t="str">
        <f>IF($AC241=Sheet1!$B$2,'B. Expenditures'!N241,IF('B. Expenditures'!$AC241=Sheet1!$B$4,'B. Expenditures'!Z241,IF($AC241=Sheet1!$B$3,'B. Expenditures'!T241,"")))</f>
        <v/>
      </c>
      <c r="AI241" s="14" t="str">
        <f>IF($AC241=Sheet1!$B$2,'B. Expenditures'!O241,IF('B. Expenditures'!$AC241=Sheet1!$B$4,'B. Expenditures'!AA241,IF($AC241=Sheet1!$B$3,'B. Expenditures'!U241,"")))</f>
        <v/>
      </c>
    </row>
    <row r="242" spans="3:35" x14ac:dyDescent="0.35">
      <c r="C242" s="35"/>
      <c r="D242" s="35"/>
      <c r="E242" s="7"/>
      <c r="F242" s="7"/>
      <c r="G242" s="7"/>
      <c r="I242" s="24" t="str">
        <f t="shared" si="219"/>
        <v/>
      </c>
      <c r="K242" s="14" t="str">
        <f t="shared" si="228"/>
        <v/>
      </c>
      <c r="L242" s="14" t="str">
        <f t="shared" ref="L242:O242" si="250">IFERROR((1+$I242)*K242, "")</f>
        <v/>
      </c>
      <c r="M242" s="14" t="str">
        <f t="shared" si="250"/>
        <v/>
      </c>
      <c r="N242" s="14" t="str">
        <f t="shared" si="250"/>
        <v/>
      </c>
      <c r="O242" s="14" t="str">
        <f t="shared" si="250"/>
        <v/>
      </c>
      <c r="P242" s="8"/>
      <c r="Q242" s="14" t="str">
        <f>IFERROR((AVERAGE(($E242/'A. Revenue'!$C$30), ('B. Expenditures'!$F242/'A. Revenue'!$D$30), ('B. Expenditures'!$G242/'A. Revenue'!$E$30)))*'A. Revenue'!J$30, "")</f>
        <v/>
      </c>
      <c r="R242" s="14" t="str">
        <f>IFERROR((AVERAGE(($E242/'A. Revenue'!$C$30), ('B. Expenditures'!$F242/'A. Revenue'!$D$30), ('B. Expenditures'!$G242/'A. Revenue'!$E$30)))*'A. Revenue'!K$30, "")</f>
        <v/>
      </c>
      <c r="S242" s="14" t="str">
        <f>IFERROR((AVERAGE(($E242/'A. Revenue'!$C$30), ('B. Expenditures'!$F242/'A. Revenue'!$D$30), ('B. Expenditures'!$G242/'A. Revenue'!$E$30)))*'A. Revenue'!L$30, "")</f>
        <v/>
      </c>
      <c r="T242" s="14" t="str">
        <f>IFERROR((AVERAGE(($E242/'A. Revenue'!$C$30), ('B. Expenditures'!$F242/'A. Revenue'!$D$30), ('B. Expenditures'!$G242/'A. Revenue'!$E$30)))*'A. Revenue'!M$30, "")</f>
        <v/>
      </c>
      <c r="U242" s="14" t="str">
        <f>IFERROR((AVERAGE(($E242/'A. Revenue'!$C$30), ('B. Expenditures'!$F242/'A. Revenue'!$D$30), ('B. Expenditures'!$G242/'A. Revenue'!$E$30)))*'A. Revenue'!N$30, "")</f>
        <v/>
      </c>
      <c r="V242" s="8"/>
      <c r="W242" s="7"/>
      <c r="X242" s="7"/>
      <c r="Y242" s="7"/>
      <c r="Z242" s="7"/>
      <c r="AA242" s="7"/>
      <c r="AC242" s="40" t="s">
        <v>33</v>
      </c>
      <c r="AE242" s="14" t="str">
        <f>IF($AC242=Sheet1!$B$2,'B. Expenditures'!K242,IF('B. Expenditures'!$AC242=Sheet1!$B$4,'B. Expenditures'!W242,IF($AC242=Sheet1!$B$3,'B. Expenditures'!Q242,"")))</f>
        <v/>
      </c>
      <c r="AF242" s="14" t="str">
        <f>IF($AC242=Sheet1!$B$2,'B. Expenditures'!L242,IF('B. Expenditures'!$AC242=Sheet1!$B$4,'B. Expenditures'!X242,IF($AC242=Sheet1!$B$3,'B. Expenditures'!R242,"")))</f>
        <v/>
      </c>
      <c r="AG242" s="14" t="str">
        <f>IF($AC242=Sheet1!$B$2,'B. Expenditures'!M242,IF('B. Expenditures'!$AC242=Sheet1!$B$4,'B. Expenditures'!Y242,IF($AC242=Sheet1!$B$3,'B. Expenditures'!S242,"")))</f>
        <v/>
      </c>
      <c r="AH242" s="14" t="str">
        <f>IF($AC242=Sheet1!$B$2,'B. Expenditures'!N242,IF('B. Expenditures'!$AC242=Sheet1!$B$4,'B. Expenditures'!Z242,IF($AC242=Sheet1!$B$3,'B. Expenditures'!T242,"")))</f>
        <v/>
      </c>
      <c r="AI242" s="14" t="str">
        <f>IF($AC242=Sheet1!$B$2,'B. Expenditures'!O242,IF('B. Expenditures'!$AC242=Sheet1!$B$4,'B. Expenditures'!AA242,IF($AC242=Sheet1!$B$3,'B. Expenditures'!U242,"")))</f>
        <v/>
      </c>
    </row>
    <row r="243" spans="3:35" x14ac:dyDescent="0.35">
      <c r="C243" s="35"/>
      <c r="D243" s="35"/>
      <c r="E243" s="7"/>
      <c r="F243" s="7"/>
      <c r="G243" s="7"/>
      <c r="I243" s="24" t="str">
        <f t="shared" si="219"/>
        <v/>
      </c>
      <c r="K243" s="14" t="str">
        <f t="shared" si="228"/>
        <v/>
      </c>
      <c r="L243" s="14" t="str">
        <f t="shared" ref="L243:O243" si="251">IFERROR((1+$I243)*K243, "")</f>
        <v/>
      </c>
      <c r="M243" s="14" t="str">
        <f t="shared" si="251"/>
        <v/>
      </c>
      <c r="N243" s="14" t="str">
        <f t="shared" si="251"/>
        <v/>
      </c>
      <c r="O243" s="14" t="str">
        <f t="shared" si="251"/>
        <v/>
      </c>
      <c r="P243" s="8"/>
      <c r="Q243" s="14" t="str">
        <f>IFERROR((AVERAGE(($E243/'A. Revenue'!$C$30), ('B. Expenditures'!$F243/'A. Revenue'!$D$30), ('B. Expenditures'!$G243/'A. Revenue'!$E$30)))*'A. Revenue'!J$30, "")</f>
        <v/>
      </c>
      <c r="R243" s="14" t="str">
        <f>IFERROR((AVERAGE(($E243/'A. Revenue'!$C$30), ('B. Expenditures'!$F243/'A. Revenue'!$D$30), ('B. Expenditures'!$G243/'A. Revenue'!$E$30)))*'A. Revenue'!K$30, "")</f>
        <v/>
      </c>
      <c r="S243" s="14" t="str">
        <f>IFERROR((AVERAGE(($E243/'A. Revenue'!$C$30), ('B. Expenditures'!$F243/'A. Revenue'!$D$30), ('B. Expenditures'!$G243/'A. Revenue'!$E$30)))*'A. Revenue'!L$30, "")</f>
        <v/>
      </c>
      <c r="T243" s="14" t="str">
        <f>IFERROR((AVERAGE(($E243/'A. Revenue'!$C$30), ('B. Expenditures'!$F243/'A. Revenue'!$D$30), ('B. Expenditures'!$G243/'A. Revenue'!$E$30)))*'A. Revenue'!M$30, "")</f>
        <v/>
      </c>
      <c r="U243" s="14" t="str">
        <f>IFERROR((AVERAGE(($E243/'A. Revenue'!$C$30), ('B. Expenditures'!$F243/'A. Revenue'!$D$30), ('B. Expenditures'!$G243/'A. Revenue'!$E$30)))*'A. Revenue'!N$30, "")</f>
        <v/>
      </c>
      <c r="V243" s="8"/>
      <c r="W243" s="7"/>
      <c r="X243" s="7"/>
      <c r="Y243" s="7"/>
      <c r="Z243" s="7"/>
      <c r="AA243" s="7"/>
      <c r="AC243" s="40" t="s">
        <v>33</v>
      </c>
      <c r="AE243" s="14" t="str">
        <f>IF($AC243=Sheet1!$B$2,'B. Expenditures'!K243,IF('B. Expenditures'!$AC243=Sheet1!$B$4,'B. Expenditures'!W243,IF($AC243=Sheet1!$B$3,'B. Expenditures'!Q243,"")))</f>
        <v/>
      </c>
      <c r="AF243" s="14" t="str">
        <f>IF($AC243=Sheet1!$B$2,'B. Expenditures'!L243,IF('B. Expenditures'!$AC243=Sheet1!$B$4,'B. Expenditures'!X243,IF($AC243=Sheet1!$B$3,'B. Expenditures'!R243,"")))</f>
        <v/>
      </c>
      <c r="AG243" s="14" t="str">
        <f>IF($AC243=Sheet1!$B$2,'B. Expenditures'!M243,IF('B. Expenditures'!$AC243=Sheet1!$B$4,'B. Expenditures'!Y243,IF($AC243=Sheet1!$B$3,'B. Expenditures'!S243,"")))</f>
        <v/>
      </c>
      <c r="AH243" s="14" t="str">
        <f>IF($AC243=Sheet1!$B$2,'B. Expenditures'!N243,IF('B. Expenditures'!$AC243=Sheet1!$B$4,'B. Expenditures'!Z243,IF($AC243=Sheet1!$B$3,'B. Expenditures'!T243,"")))</f>
        <v/>
      </c>
      <c r="AI243" s="14" t="str">
        <f>IF($AC243=Sheet1!$B$2,'B. Expenditures'!O243,IF('B. Expenditures'!$AC243=Sheet1!$B$4,'B. Expenditures'!AA243,IF($AC243=Sheet1!$B$3,'B. Expenditures'!U243,"")))</f>
        <v/>
      </c>
    </row>
    <row r="244" spans="3:35" x14ac:dyDescent="0.35">
      <c r="C244" s="35"/>
      <c r="D244" s="35"/>
      <c r="E244" s="7"/>
      <c r="F244" s="7"/>
      <c r="G244" s="7"/>
      <c r="I244" s="24" t="str">
        <f t="shared" si="219"/>
        <v/>
      </c>
      <c r="K244" s="14" t="str">
        <f t="shared" si="228"/>
        <v/>
      </c>
      <c r="L244" s="14" t="str">
        <f t="shared" ref="L244:O244" si="252">IFERROR((1+$I244)*K244, "")</f>
        <v/>
      </c>
      <c r="M244" s="14" t="str">
        <f t="shared" si="252"/>
        <v/>
      </c>
      <c r="N244" s="14" t="str">
        <f t="shared" si="252"/>
        <v/>
      </c>
      <c r="O244" s="14" t="str">
        <f t="shared" si="252"/>
        <v/>
      </c>
      <c r="P244" s="8"/>
      <c r="Q244" s="14" t="str">
        <f>IFERROR((AVERAGE(($E244/'A. Revenue'!$C$30), ('B. Expenditures'!$F244/'A. Revenue'!$D$30), ('B. Expenditures'!$G244/'A. Revenue'!$E$30)))*'A. Revenue'!J$30, "")</f>
        <v/>
      </c>
      <c r="R244" s="14" t="str">
        <f>IFERROR((AVERAGE(($E244/'A. Revenue'!$C$30), ('B. Expenditures'!$F244/'A. Revenue'!$D$30), ('B. Expenditures'!$G244/'A. Revenue'!$E$30)))*'A. Revenue'!K$30, "")</f>
        <v/>
      </c>
      <c r="S244" s="14" t="str">
        <f>IFERROR((AVERAGE(($E244/'A. Revenue'!$C$30), ('B. Expenditures'!$F244/'A. Revenue'!$D$30), ('B. Expenditures'!$G244/'A. Revenue'!$E$30)))*'A. Revenue'!L$30, "")</f>
        <v/>
      </c>
      <c r="T244" s="14" t="str">
        <f>IFERROR((AVERAGE(($E244/'A. Revenue'!$C$30), ('B. Expenditures'!$F244/'A. Revenue'!$D$30), ('B. Expenditures'!$G244/'A. Revenue'!$E$30)))*'A. Revenue'!M$30, "")</f>
        <v/>
      </c>
      <c r="U244" s="14" t="str">
        <f>IFERROR((AVERAGE(($E244/'A. Revenue'!$C$30), ('B. Expenditures'!$F244/'A. Revenue'!$D$30), ('B. Expenditures'!$G244/'A. Revenue'!$E$30)))*'A. Revenue'!N$30, "")</f>
        <v/>
      </c>
      <c r="V244" s="8"/>
      <c r="W244" s="7"/>
      <c r="X244" s="7"/>
      <c r="Y244" s="7"/>
      <c r="Z244" s="7"/>
      <c r="AA244" s="7"/>
      <c r="AC244" s="40" t="s">
        <v>33</v>
      </c>
      <c r="AE244" s="14" t="str">
        <f>IF($AC244=Sheet1!$B$2,'B. Expenditures'!K244,IF('B. Expenditures'!$AC244=Sheet1!$B$4,'B. Expenditures'!W244,IF($AC244=Sheet1!$B$3,'B. Expenditures'!Q244,"")))</f>
        <v/>
      </c>
      <c r="AF244" s="14" t="str">
        <f>IF($AC244=Sheet1!$B$2,'B. Expenditures'!L244,IF('B. Expenditures'!$AC244=Sheet1!$B$4,'B. Expenditures'!X244,IF($AC244=Sheet1!$B$3,'B. Expenditures'!R244,"")))</f>
        <v/>
      </c>
      <c r="AG244" s="14" t="str">
        <f>IF($AC244=Sheet1!$B$2,'B. Expenditures'!M244,IF('B. Expenditures'!$AC244=Sheet1!$B$4,'B. Expenditures'!Y244,IF($AC244=Sheet1!$B$3,'B. Expenditures'!S244,"")))</f>
        <v/>
      </c>
      <c r="AH244" s="14" t="str">
        <f>IF($AC244=Sheet1!$B$2,'B. Expenditures'!N244,IF('B. Expenditures'!$AC244=Sheet1!$B$4,'B. Expenditures'!Z244,IF($AC244=Sheet1!$B$3,'B. Expenditures'!T244,"")))</f>
        <v/>
      </c>
      <c r="AI244" s="14" t="str">
        <f>IF($AC244=Sheet1!$B$2,'B. Expenditures'!O244,IF('B. Expenditures'!$AC244=Sheet1!$B$4,'B. Expenditures'!AA244,IF($AC244=Sheet1!$B$3,'B. Expenditures'!U244,"")))</f>
        <v/>
      </c>
    </row>
    <row r="245" spans="3:35" x14ac:dyDescent="0.35">
      <c r="C245" s="35"/>
      <c r="D245" s="35"/>
      <c r="E245" s="7"/>
      <c r="F245" s="7"/>
      <c r="G245" s="7"/>
      <c r="I245" s="24" t="str">
        <f t="shared" si="219"/>
        <v/>
      </c>
      <c r="K245" s="14" t="str">
        <f t="shared" si="228"/>
        <v/>
      </c>
      <c r="L245" s="14" t="str">
        <f t="shared" ref="L245:O245" si="253">IFERROR((1+$I245)*K245, "")</f>
        <v/>
      </c>
      <c r="M245" s="14" t="str">
        <f t="shared" si="253"/>
        <v/>
      </c>
      <c r="N245" s="14" t="str">
        <f t="shared" si="253"/>
        <v/>
      </c>
      <c r="O245" s="14" t="str">
        <f t="shared" si="253"/>
        <v/>
      </c>
      <c r="P245" s="8"/>
      <c r="Q245" s="14" t="str">
        <f>IFERROR((AVERAGE(($E245/'A. Revenue'!$C$30), ('B. Expenditures'!$F245/'A. Revenue'!$D$30), ('B. Expenditures'!$G245/'A. Revenue'!$E$30)))*'A. Revenue'!J$30, "")</f>
        <v/>
      </c>
      <c r="R245" s="14" t="str">
        <f>IFERROR((AVERAGE(($E245/'A. Revenue'!$C$30), ('B. Expenditures'!$F245/'A. Revenue'!$D$30), ('B. Expenditures'!$G245/'A. Revenue'!$E$30)))*'A. Revenue'!K$30, "")</f>
        <v/>
      </c>
      <c r="S245" s="14" t="str">
        <f>IFERROR((AVERAGE(($E245/'A. Revenue'!$C$30), ('B. Expenditures'!$F245/'A. Revenue'!$D$30), ('B. Expenditures'!$G245/'A. Revenue'!$E$30)))*'A. Revenue'!L$30, "")</f>
        <v/>
      </c>
      <c r="T245" s="14" t="str">
        <f>IFERROR((AVERAGE(($E245/'A. Revenue'!$C$30), ('B. Expenditures'!$F245/'A. Revenue'!$D$30), ('B. Expenditures'!$G245/'A. Revenue'!$E$30)))*'A. Revenue'!M$30, "")</f>
        <v/>
      </c>
      <c r="U245" s="14" t="str">
        <f>IFERROR((AVERAGE(($E245/'A. Revenue'!$C$30), ('B. Expenditures'!$F245/'A. Revenue'!$D$30), ('B. Expenditures'!$G245/'A. Revenue'!$E$30)))*'A. Revenue'!N$30, "")</f>
        <v/>
      </c>
      <c r="V245" s="8"/>
      <c r="W245" s="7"/>
      <c r="X245" s="7"/>
      <c r="Y245" s="7"/>
      <c r="Z245" s="7"/>
      <c r="AA245" s="7"/>
      <c r="AC245" s="40" t="s">
        <v>33</v>
      </c>
      <c r="AE245" s="14" t="str">
        <f>IF($AC245=Sheet1!$B$2,'B. Expenditures'!K245,IF('B. Expenditures'!$AC245=Sheet1!$B$4,'B. Expenditures'!W245,IF($AC245=Sheet1!$B$3,'B. Expenditures'!Q245,"")))</f>
        <v/>
      </c>
      <c r="AF245" s="14" t="str">
        <f>IF($AC245=Sheet1!$B$2,'B. Expenditures'!L245,IF('B. Expenditures'!$AC245=Sheet1!$B$4,'B. Expenditures'!X245,IF($AC245=Sheet1!$B$3,'B. Expenditures'!R245,"")))</f>
        <v/>
      </c>
      <c r="AG245" s="14" t="str">
        <f>IF($AC245=Sheet1!$B$2,'B. Expenditures'!M245,IF('B. Expenditures'!$AC245=Sheet1!$B$4,'B. Expenditures'!Y245,IF($AC245=Sheet1!$B$3,'B. Expenditures'!S245,"")))</f>
        <v/>
      </c>
      <c r="AH245" s="14" t="str">
        <f>IF($AC245=Sheet1!$B$2,'B. Expenditures'!N245,IF('B. Expenditures'!$AC245=Sheet1!$B$4,'B. Expenditures'!Z245,IF($AC245=Sheet1!$B$3,'B. Expenditures'!T245,"")))</f>
        <v/>
      </c>
      <c r="AI245" s="14" t="str">
        <f>IF($AC245=Sheet1!$B$2,'B. Expenditures'!O245,IF('B. Expenditures'!$AC245=Sheet1!$B$4,'B. Expenditures'!AA245,IF($AC245=Sheet1!$B$3,'B. Expenditures'!U245,"")))</f>
        <v/>
      </c>
    </row>
    <row r="246" spans="3:35" x14ac:dyDescent="0.35">
      <c r="C246" s="35"/>
      <c r="D246" s="35"/>
      <c r="E246" s="7"/>
      <c r="F246" s="7"/>
      <c r="G246" s="7"/>
      <c r="I246" s="24" t="str">
        <f t="shared" si="219"/>
        <v/>
      </c>
      <c r="K246" s="14" t="str">
        <f t="shared" si="228"/>
        <v/>
      </c>
      <c r="L246" s="14" t="str">
        <f t="shared" ref="L246:O246" si="254">IFERROR((1+$I246)*K246, "")</f>
        <v/>
      </c>
      <c r="M246" s="14" t="str">
        <f t="shared" si="254"/>
        <v/>
      </c>
      <c r="N246" s="14" t="str">
        <f t="shared" si="254"/>
        <v/>
      </c>
      <c r="O246" s="14" t="str">
        <f t="shared" si="254"/>
        <v/>
      </c>
      <c r="P246" s="8"/>
      <c r="Q246" s="14" t="str">
        <f>IFERROR((AVERAGE(($E246/'A. Revenue'!$C$30), ('B. Expenditures'!$F246/'A. Revenue'!$D$30), ('B. Expenditures'!$G246/'A. Revenue'!$E$30)))*'A. Revenue'!J$30, "")</f>
        <v/>
      </c>
      <c r="R246" s="14" t="str">
        <f>IFERROR((AVERAGE(($E246/'A. Revenue'!$C$30), ('B. Expenditures'!$F246/'A. Revenue'!$D$30), ('B. Expenditures'!$G246/'A. Revenue'!$E$30)))*'A. Revenue'!K$30, "")</f>
        <v/>
      </c>
      <c r="S246" s="14" t="str">
        <f>IFERROR((AVERAGE(($E246/'A. Revenue'!$C$30), ('B. Expenditures'!$F246/'A. Revenue'!$D$30), ('B. Expenditures'!$G246/'A. Revenue'!$E$30)))*'A. Revenue'!L$30, "")</f>
        <v/>
      </c>
      <c r="T246" s="14" t="str">
        <f>IFERROR((AVERAGE(($E246/'A. Revenue'!$C$30), ('B. Expenditures'!$F246/'A. Revenue'!$D$30), ('B. Expenditures'!$G246/'A. Revenue'!$E$30)))*'A. Revenue'!M$30, "")</f>
        <v/>
      </c>
      <c r="U246" s="14" t="str">
        <f>IFERROR((AVERAGE(($E246/'A. Revenue'!$C$30), ('B. Expenditures'!$F246/'A. Revenue'!$D$30), ('B. Expenditures'!$G246/'A. Revenue'!$E$30)))*'A. Revenue'!N$30, "")</f>
        <v/>
      </c>
      <c r="V246" s="8"/>
      <c r="W246" s="7"/>
      <c r="X246" s="7"/>
      <c r="Y246" s="7"/>
      <c r="Z246" s="7"/>
      <c r="AA246" s="7"/>
      <c r="AC246" s="40" t="s">
        <v>33</v>
      </c>
      <c r="AE246" s="14" t="str">
        <f>IF($AC246=Sheet1!$B$2,'B. Expenditures'!K246,IF('B. Expenditures'!$AC246=Sheet1!$B$4,'B. Expenditures'!W246,IF($AC246=Sheet1!$B$3,'B. Expenditures'!Q246,"")))</f>
        <v/>
      </c>
      <c r="AF246" s="14" t="str">
        <f>IF($AC246=Sheet1!$B$2,'B. Expenditures'!L246,IF('B. Expenditures'!$AC246=Sheet1!$B$4,'B. Expenditures'!X246,IF($AC246=Sheet1!$B$3,'B. Expenditures'!R246,"")))</f>
        <v/>
      </c>
      <c r="AG246" s="14" t="str">
        <f>IF($AC246=Sheet1!$B$2,'B. Expenditures'!M246,IF('B. Expenditures'!$AC246=Sheet1!$B$4,'B. Expenditures'!Y246,IF($AC246=Sheet1!$B$3,'B. Expenditures'!S246,"")))</f>
        <v/>
      </c>
      <c r="AH246" s="14" t="str">
        <f>IF($AC246=Sheet1!$B$2,'B. Expenditures'!N246,IF('B. Expenditures'!$AC246=Sheet1!$B$4,'B. Expenditures'!Z246,IF($AC246=Sheet1!$B$3,'B. Expenditures'!T246,"")))</f>
        <v/>
      </c>
      <c r="AI246" s="14" t="str">
        <f>IF($AC246=Sheet1!$B$2,'B. Expenditures'!O246,IF('B. Expenditures'!$AC246=Sheet1!$B$4,'B. Expenditures'!AA246,IF($AC246=Sheet1!$B$3,'B. Expenditures'!U246,"")))</f>
        <v/>
      </c>
    </row>
    <row r="247" spans="3:35" x14ac:dyDescent="0.35">
      <c r="C247" s="35"/>
      <c r="D247" s="35"/>
      <c r="E247" s="7"/>
      <c r="F247" s="7"/>
      <c r="G247" s="7"/>
      <c r="I247" s="24" t="str">
        <f t="shared" si="219"/>
        <v/>
      </c>
      <c r="K247" s="14" t="str">
        <f t="shared" si="228"/>
        <v/>
      </c>
      <c r="L247" s="14" t="str">
        <f t="shared" ref="L247:O247" si="255">IFERROR((1+$I247)*K247, "")</f>
        <v/>
      </c>
      <c r="M247" s="14" t="str">
        <f t="shared" si="255"/>
        <v/>
      </c>
      <c r="N247" s="14" t="str">
        <f t="shared" si="255"/>
        <v/>
      </c>
      <c r="O247" s="14" t="str">
        <f t="shared" si="255"/>
        <v/>
      </c>
      <c r="P247" s="8"/>
      <c r="Q247" s="14" t="str">
        <f>IFERROR((AVERAGE(($E247/'A. Revenue'!$C$30), ('B. Expenditures'!$F247/'A. Revenue'!$D$30), ('B. Expenditures'!$G247/'A. Revenue'!$E$30)))*'A. Revenue'!J$30, "")</f>
        <v/>
      </c>
      <c r="R247" s="14" t="str">
        <f>IFERROR((AVERAGE(($E247/'A. Revenue'!$C$30), ('B. Expenditures'!$F247/'A. Revenue'!$D$30), ('B. Expenditures'!$G247/'A. Revenue'!$E$30)))*'A. Revenue'!K$30, "")</f>
        <v/>
      </c>
      <c r="S247" s="14" t="str">
        <f>IFERROR((AVERAGE(($E247/'A. Revenue'!$C$30), ('B. Expenditures'!$F247/'A. Revenue'!$D$30), ('B. Expenditures'!$G247/'A. Revenue'!$E$30)))*'A. Revenue'!L$30, "")</f>
        <v/>
      </c>
      <c r="T247" s="14" t="str">
        <f>IFERROR((AVERAGE(($E247/'A. Revenue'!$C$30), ('B. Expenditures'!$F247/'A. Revenue'!$D$30), ('B. Expenditures'!$G247/'A. Revenue'!$E$30)))*'A. Revenue'!M$30, "")</f>
        <v/>
      </c>
      <c r="U247" s="14" t="str">
        <f>IFERROR((AVERAGE(($E247/'A. Revenue'!$C$30), ('B. Expenditures'!$F247/'A. Revenue'!$D$30), ('B. Expenditures'!$G247/'A. Revenue'!$E$30)))*'A. Revenue'!N$30, "")</f>
        <v/>
      </c>
      <c r="V247" s="8"/>
      <c r="W247" s="7"/>
      <c r="X247" s="7"/>
      <c r="Y247" s="7"/>
      <c r="Z247" s="7"/>
      <c r="AA247" s="7"/>
      <c r="AC247" s="40" t="s">
        <v>33</v>
      </c>
      <c r="AE247" s="14" t="str">
        <f>IF($AC247=Sheet1!$B$2,'B. Expenditures'!K247,IF('B. Expenditures'!$AC247=Sheet1!$B$4,'B. Expenditures'!W247,IF($AC247=Sheet1!$B$3,'B. Expenditures'!Q247,"")))</f>
        <v/>
      </c>
      <c r="AF247" s="14" t="str">
        <f>IF($AC247=Sheet1!$B$2,'B. Expenditures'!L247,IF('B. Expenditures'!$AC247=Sheet1!$B$4,'B. Expenditures'!X247,IF($AC247=Sheet1!$B$3,'B. Expenditures'!R247,"")))</f>
        <v/>
      </c>
      <c r="AG247" s="14" t="str">
        <f>IF($AC247=Sheet1!$B$2,'B. Expenditures'!M247,IF('B. Expenditures'!$AC247=Sheet1!$B$4,'B. Expenditures'!Y247,IF($AC247=Sheet1!$B$3,'B. Expenditures'!S247,"")))</f>
        <v/>
      </c>
      <c r="AH247" s="14" t="str">
        <f>IF($AC247=Sheet1!$B$2,'B. Expenditures'!N247,IF('B. Expenditures'!$AC247=Sheet1!$B$4,'B. Expenditures'!Z247,IF($AC247=Sheet1!$B$3,'B. Expenditures'!T247,"")))</f>
        <v/>
      </c>
      <c r="AI247" s="14" t="str">
        <f>IF($AC247=Sheet1!$B$2,'B. Expenditures'!O247,IF('B. Expenditures'!$AC247=Sheet1!$B$4,'B. Expenditures'!AA247,IF($AC247=Sheet1!$B$3,'B. Expenditures'!U247,"")))</f>
        <v/>
      </c>
    </row>
    <row r="248" spans="3:35" x14ac:dyDescent="0.35">
      <c r="C248" s="35"/>
      <c r="D248" s="35"/>
      <c r="E248" s="7"/>
      <c r="F248" s="7"/>
      <c r="G248" s="7"/>
      <c r="I248" s="24" t="str">
        <f t="shared" si="219"/>
        <v/>
      </c>
      <c r="K248" s="14" t="str">
        <f t="shared" si="228"/>
        <v/>
      </c>
      <c r="L248" s="14" t="str">
        <f t="shared" ref="L248:O248" si="256">IFERROR((1+$I248)*K248, "")</f>
        <v/>
      </c>
      <c r="M248" s="14" t="str">
        <f t="shared" si="256"/>
        <v/>
      </c>
      <c r="N248" s="14" t="str">
        <f t="shared" si="256"/>
        <v/>
      </c>
      <c r="O248" s="14" t="str">
        <f t="shared" si="256"/>
        <v/>
      </c>
      <c r="P248" s="8"/>
      <c r="Q248" s="14" t="str">
        <f>IFERROR((AVERAGE(($E248/'A. Revenue'!$C$30), ('B. Expenditures'!$F248/'A. Revenue'!$D$30), ('B. Expenditures'!$G248/'A. Revenue'!$E$30)))*'A. Revenue'!J$30, "")</f>
        <v/>
      </c>
      <c r="R248" s="14" t="str">
        <f>IFERROR((AVERAGE(($E248/'A. Revenue'!$C$30), ('B. Expenditures'!$F248/'A. Revenue'!$D$30), ('B. Expenditures'!$G248/'A. Revenue'!$E$30)))*'A. Revenue'!K$30, "")</f>
        <v/>
      </c>
      <c r="S248" s="14" t="str">
        <f>IFERROR((AVERAGE(($E248/'A. Revenue'!$C$30), ('B. Expenditures'!$F248/'A. Revenue'!$D$30), ('B. Expenditures'!$G248/'A. Revenue'!$E$30)))*'A. Revenue'!L$30, "")</f>
        <v/>
      </c>
      <c r="T248" s="14" t="str">
        <f>IFERROR((AVERAGE(($E248/'A. Revenue'!$C$30), ('B. Expenditures'!$F248/'A. Revenue'!$D$30), ('B. Expenditures'!$G248/'A. Revenue'!$E$30)))*'A. Revenue'!M$30, "")</f>
        <v/>
      </c>
      <c r="U248" s="14" t="str">
        <f>IFERROR((AVERAGE(($E248/'A. Revenue'!$C$30), ('B. Expenditures'!$F248/'A. Revenue'!$D$30), ('B. Expenditures'!$G248/'A. Revenue'!$E$30)))*'A. Revenue'!N$30, "")</f>
        <v/>
      </c>
      <c r="V248" s="8"/>
      <c r="W248" s="7"/>
      <c r="X248" s="7"/>
      <c r="Y248" s="7"/>
      <c r="Z248" s="7"/>
      <c r="AA248" s="7"/>
      <c r="AC248" s="40" t="s">
        <v>33</v>
      </c>
      <c r="AE248" s="14" t="str">
        <f>IF($AC248=Sheet1!$B$2,'B. Expenditures'!K248,IF('B. Expenditures'!$AC248=Sheet1!$B$4,'B. Expenditures'!W248,IF($AC248=Sheet1!$B$3,'B. Expenditures'!Q248,"")))</f>
        <v/>
      </c>
      <c r="AF248" s="14" t="str">
        <f>IF($AC248=Sheet1!$B$2,'B. Expenditures'!L248,IF('B. Expenditures'!$AC248=Sheet1!$B$4,'B. Expenditures'!X248,IF($AC248=Sheet1!$B$3,'B. Expenditures'!R248,"")))</f>
        <v/>
      </c>
      <c r="AG248" s="14" t="str">
        <f>IF($AC248=Sheet1!$B$2,'B. Expenditures'!M248,IF('B. Expenditures'!$AC248=Sheet1!$B$4,'B. Expenditures'!Y248,IF($AC248=Sheet1!$B$3,'B. Expenditures'!S248,"")))</f>
        <v/>
      </c>
      <c r="AH248" s="14" t="str">
        <f>IF($AC248=Sheet1!$B$2,'B. Expenditures'!N248,IF('B. Expenditures'!$AC248=Sheet1!$B$4,'B. Expenditures'!Z248,IF($AC248=Sheet1!$B$3,'B. Expenditures'!T248,"")))</f>
        <v/>
      </c>
      <c r="AI248" s="14" t="str">
        <f>IF($AC248=Sheet1!$B$2,'B. Expenditures'!O248,IF('B. Expenditures'!$AC248=Sheet1!$B$4,'B. Expenditures'!AA248,IF($AC248=Sheet1!$B$3,'B. Expenditures'!U248,"")))</f>
        <v/>
      </c>
    </row>
    <row r="249" spans="3:35" x14ac:dyDescent="0.35">
      <c r="C249" s="35"/>
      <c r="D249" s="35"/>
      <c r="E249" s="7"/>
      <c r="F249" s="7"/>
      <c r="G249" s="7"/>
      <c r="I249" s="24" t="str">
        <f t="shared" si="219"/>
        <v/>
      </c>
      <c r="K249" s="14" t="str">
        <f t="shared" si="228"/>
        <v/>
      </c>
      <c r="L249" s="14" t="str">
        <f t="shared" ref="L249:O249" si="257">IFERROR((1+$I249)*K249, "")</f>
        <v/>
      </c>
      <c r="M249" s="14" t="str">
        <f t="shared" si="257"/>
        <v/>
      </c>
      <c r="N249" s="14" t="str">
        <f t="shared" si="257"/>
        <v/>
      </c>
      <c r="O249" s="14" t="str">
        <f t="shared" si="257"/>
        <v/>
      </c>
      <c r="P249" s="8"/>
      <c r="Q249" s="14" t="str">
        <f>IFERROR((AVERAGE(($E249/'A. Revenue'!$C$30), ('B. Expenditures'!$F249/'A. Revenue'!$D$30), ('B. Expenditures'!$G249/'A. Revenue'!$E$30)))*'A. Revenue'!J$30, "")</f>
        <v/>
      </c>
      <c r="R249" s="14" t="str">
        <f>IFERROR((AVERAGE(($E249/'A. Revenue'!$C$30), ('B. Expenditures'!$F249/'A. Revenue'!$D$30), ('B. Expenditures'!$G249/'A. Revenue'!$E$30)))*'A. Revenue'!K$30, "")</f>
        <v/>
      </c>
      <c r="S249" s="14" t="str">
        <f>IFERROR((AVERAGE(($E249/'A. Revenue'!$C$30), ('B. Expenditures'!$F249/'A. Revenue'!$D$30), ('B. Expenditures'!$G249/'A. Revenue'!$E$30)))*'A. Revenue'!L$30, "")</f>
        <v/>
      </c>
      <c r="T249" s="14" t="str">
        <f>IFERROR((AVERAGE(($E249/'A. Revenue'!$C$30), ('B. Expenditures'!$F249/'A. Revenue'!$D$30), ('B. Expenditures'!$G249/'A. Revenue'!$E$30)))*'A. Revenue'!M$30, "")</f>
        <v/>
      </c>
      <c r="U249" s="14" t="str">
        <f>IFERROR((AVERAGE(($E249/'A. Revenue'!$C$30), ('B. Expenditures'!$F249/'A. Revenue'!$D$30), ('B. Expenditures'!$G249/'A. Revenue'!$E$30)))*'A. Revenue'!N$30, "")</f>
        <v/>
      </c>
      <c r="V249" s="8"/>
      <c r="W249" s="7"/>
      <c r="X249" s="7"/>
      <c r="Y249" s="7"/>
      <c r="Z249" s="7"/>
      <c r="AA249" s="7"/>
      <c r="AC249" s="40" t="s">
        <v>33</v>
      </c>
      <c r="AE249" s="14" t="str">
        <f>IF($AC249=Sheet1!$B$2,'B. Expenditures'!K249,IF('B. Expenditures'!$AC249=Sheet1!$B$4,'B. Expenditures'!W249,IF($AC249=Sheet1!$B$3,'B. Expenditures'!Q249,"")))</f>
        <v/>
      </c>
      <c r="AF249" s="14" t="str">
        <f>IF($AC249=Sheet1!$B$2,'B. Expenditures'!L249,IF('B. Expenditures'!$AC249=Sheet1!$B$4,'B. Expenditures'!X249,IF($AC249=Sheet1!$B$3,'B. Expenditures'!R249,"")))</f>
        <v/>
      </c>
      <c r="AG249" s="14" t="str">
        <f>IF($AC249=Sheet1!$B$2,'B. Expenditures'!M249,IF('B. Expenditures'!$AC249=Sheet1!$B$4,'B. Expenditures'!Y249,IF($AC249=Sheet1!$B$3,'B. Expenditures'!S249,"")))</f>
        <v/>
      </c>
      <c r="AH249" s="14" t="str">
        <f>IF($AC249=Sheet1!$B$2,'B. Expenditures'!N249,IF('B. Expenditures'!$AC249=Sheet1!$B$4,'B. Expenditures'!Z249,IF($AC249=Sheet1!$B$3,'B. Expenditures'!T249,"")))</f>
        <v/>
      </c>
      <c r="AI249" s="14" t="str">
        <f>IF($AC249=Sheet1!$B$2,'B. Expenditures'!O249,IF('B. Expenditures'!$AC249=Sheet1!$B$4,'B. Expenditures'!AA249,IF($AC249=Sheet1!$B$3,'B. Expenditures'!U249,"")))</f>
        <v/>
      </c>
    </row>
    <row r="250" spans="3:35" x14ac:dyDescent="0.35">
      <c r="C250" s="35"/>
      <c r="D250" s="35"/>
      <c r="E250" s="7"/>
      <c r="F250" s="7"/>
      <c r="G250" s="7"/>
      <c r="I250" s="24" t="str">
        <f t="shared" si="219"/>
        <v/>
      </c>
      <c r="K250" s="14" t="str">
        <f t="shared" si="228"/>
        <v/>
      </c>
      <c r="L250" s="14" t="str">
        <f t="shared" ref="L250:O250" si="258">IFERROR((1+$I250)*K250, "")</f>
        <v/>
      </c>
      <c r="M250" s="14" t="str">
        <f t="shared" si="258"/>
        <v/>
      </c>
      <c r="N250" s="14" t="str">
        <f t="shared" si="258"/>
        <v/>
      </c>
      <c r="O250" s="14" t="str">
        <f t="shared" si="258"/>
        <v/>
      </c>
      <c r="P250" s="8"/>
      <c r="Q250" s="14" t="str">
        <f>IFERROR((AVERAGE(($E250/'A. Revenue'!$C$30), ('B. Expenditures'!$F250/'A. Revenue'!$D$30), ('B. Expenditures'!$G250/'A. Revenue'!$E$30)))*'A. Revenue'!J$30, "")</f>
        <v/>
      </c>
      <c r="R250" s="14" t="str">
        <f>IFERROR((AVERAGE(($E250/'A. Revenue'!$C$30), ('B. Expenditures'!$F250/'A. Revenue'!$D$30), ('B. Expenditures'!$G250/'A. Revenue'!$E$30)))*'A. Revenue'!K$30, "")</f>
        <v/>
      </c>
      <c r="S250" s="14" t="str">
        <f>IFERROR((AVERAGE(($E250/'A. Revenue'!$C$30), ('B. Expenditures'!$F250/'A. Revenue'!$D$30), ('B. Expenditures'!$G250/'A. Revenue'!$E$30)))*'A. Revenue'!L$30, "")</f>
        <v/>
      </c>
      <c r="T250" s="14" t="str">
        <f>IFERROR((AVERAGE(($E250/'A. Revenue'!$C$30), ('B. Expenditures'!$F250/'A. Revenue'!$D$30), ('B. Expenditures'!$G250/'A. Revenue'!$E$30)))*'A. Revenue'!M$30, "")</f>
        <v/>
      </c>
      <c r="U250" s="14" t="str">
        <f>IFERROR((AVERAGE(($E250/'A. Revenue'!$C$30), ('B. Expenditures'!$F250/'A. Revenue'!$D$30), ('B. Expenditures'!$G250/'A. Revenue'!$E$30)))*'A. Revenue'!N$30, "")</f>
        <v/>
      </c>
      <c r="V250" s="8"/>
      <c r="W250" s="7"/>
      <c r="X250" s="7"/>
      <c r="Y250" s="7"/>
      <c r="Z250" s="7"/>
      <c r="AA250" s="7"/>
      <c r="AC250" s="40" t="s">
        <v>33</v>
      </c>
      <c r="AE250" s="14" t="str">
        <f>IF($AC250=Sheet1!$B$2,'B. Expenditures'!K250,IF('B. Expenditures'!$AC250=Sheet1!$B$4,'B. Expenditures'!W250,IF($AC250=Sheet1!$B$3,'B. Expenditures'!Q250,"")))</f>
        <v/>
      </c>
      <c r="AF250" s="14" t="str">
        <f>IF($AC250=Sheet1!$B$2,'B. Expenditures'!L250,IF('B. Expenditures'!$AC250=Sheet1!$B$4,'B. Expenditures'!X250,IF($AC250=Sheet1!$B$3,'B. Expenditures'!R250,"")))</f>
        <v/>
      </c>
      <c r="AG250" s="14" t="str">
        <f>IF($AC250=Sheet1!$B$2,'B. Expenditures'!M250,IF('B. Expenditures'!$AC250=Sheet1!$B$4,'B. Expenditures'!Y250,IF($AC250=Sheet1!$B$3,'B. Expenditures'!S250,"")))</f>
        <v/>
      </c>
      <c r="AH250" s="14" t="str">
        <f>IF($AC250=Sheet1!$B$2,'B. Expenditures'!N250,IF('B. Expenditures'!$AC250=Sheet1!$B$4,'B. Expenditures'!Z250,IF($AC250=Sheet1!$B$3,'B. Expenditures'!T250,"")))</f>
        <v/>
      </c>
      <c r="AI250" s="14" t="str">
        <f>IF($AC250=Sheet1!$B$2,'B. Expenditures'!O250,IF('B. Expenditures'!$AC250=Sheet1!$B$4,'B. Expenditures'!AA250,IF($AC250=Sheet1!$B$3,'B. Expenditures'!U250,"")))</f>
        <v/>
      </c>
    </row>
    <row r="251" spans="3:35" x14ac:dyDescent="0.35">
      <c r="C251" s="35"/>
      <c r="D251" s="35"/>
      <c r="E251" s="7"/>
      <c r="F251" s="7"/>
      <c r="G251" s="7"/>
      <c r="I251" s="24" t="str">
        <f t="shared" si="219"/>
        <v/>
      </c>
      <c r="K251" s="14" t="str">
        <f t="shared" si="228"/>
        <v/>
      </c>
      <c r="L251" s="14" t="str">
        <f t="shared" ref="L251:O251" si="259">IFERROR((1+$I251)*K251, "")</f>
        <v/>
      </c>
      <c r="M251" s="14" t="str">
        <f t="shared" si="259"/>
        <v/>
      </c>
      <c r="N251" s="14" t="str">
        <f t="shared" si="259"/>
        <v/>
      </c>
      <c r="O251" s="14" t="str">
        <f t="shared" si="259"/>
        <v/>
      </c>
      <c r="P251" s="8"/>
      <c r="Q251" s="14" t="str">
        <f>IFERROR((AVERAGE(($E251/'A. Revenue'!$C$30), ('B. Expenditures'!$F251/'A. Revenue'!$D$30), ('B. Expenditures'!$G251/'A. Revenue'!$E$30)))*'A. Revenue'!J$30, "")</f>
        <v/>
      </c>
      <c r="R251" s="14" t="str">
        <f>IFERROR((AVERAGE(($E251/'A. Revenue'!$C$30), ('B. Expenditures'!$F251/'A. Revenue'!$D$30), ('B. Expenditures'!$G251/'A. Revenue'!$E$30)))*'A. Revenue'!K$30, "")</f>
        <v/>
      </c>
      <c r="S251" s="14" t="str">
        <f>IFERROR((AVERAGE(($E251/'A. Revenue'!$C$30), ('B. Expenditures'!$F251/'A. Revenue'!$D$30), ('B. Expenditures'!$G251/'A. Revenue'!$E$30)))*'A. Revenue'!L$30, "")</f>
        <v/>
      </c>
      <c r="T251" s="14" t="str">
        <f>IFERROR((AVERAGE(($E251/'A. Revenue'!$C$30), ('B. Expenditures'!$F251/'A. Revenue'!$D$30), ('B. Expenditures'!$G251/'A. Revenue'!$E$30)))*'A. Revenue'!M$30, "")</f>
        <v/>
      </c>
      <c r="U251" s="14" t="str">
        <f>IFERROR((AVERAGE(($E251/'A. Revenue'!$C$30), ('B. Expenditures'!$F251/'A. Revenue'!$D$30), ('B. Expenditures'!$G251/'A. Revenue'!$E$30)))*'A. Revenue'!N$30, "")</f>
        <v/>
      </c>
      <c r="V251" s="8"/>
      <c r="W251" s="7"/>
      <c r="X251" s="7"/>
      <c r="Y251" s="7"/>
      <c r="Z251" s="7"/>
      <c r="AA251" s="7"/>
      <c r="AC251" s="40" t="s">
        <v>33</v>
      </c>
      <c r="AE251" s="14" t="str">
        <f>IF($AC251=Sheet1!$B$2,'B. Expenditures'!K251,IF('B. Expenditures'!$AC251=Sheet1!$B$4,'B. Expenditures'!W251,IF($AC251=Sheet1!$B$3,'B. Expenditures'!Q251,"")))</f>
        <v/>
      </c>
      <c r="AF251" s="14" t="str">
        <f>IF($AC251=Sheet1!$B$2,'B. Expenditures'!L251,IF('B. Expenditures'!$AC251=Sheet1!$B$4,'B. Expenditures'!X251,IF($AC251=Sheet1!$B$3,'B. Expenditures'!R251,"")))</f>
        <v/>
      </c>
      <c r="AG251" s="14" t="str">
        <f>IF($AC251=Sheet1!$B$2,'B. Expenditures'!M251,IF('B. Expenditures'!$AC251=Sheet1!$B$4,'B. Expenditures'!Y251,IF($AC251=Sheet1!$B$3,'B. Expenditures'!S251,"")))</f>
        <v/>
      </c>
      <c r="AH251" s="14" t="str">
        <f>IF($AC251=Sheet1!$B$2,'B. Expenditures'!N251,IF('B. Expenditures'!$AC251=Sheet1!$B$4,'B. Expenditures'!Z251,IF($AC251=Sheet1!$B$3,'B. Expenditures'!T251,"")))</f>
        <v/>
      </c>
      <c r="AI251" s="14" t="str">
        <f>IF($AC251=Sheet1!$B$2,'B. Expenditures'!O251,IF('B. Expenditures'!$AC251=Sheet1!$B$4,'B. Expenditures'!AA251,IF($AC251=Sheet1!$B$3,'B. Expenditures'!U251,"")))</f>
        <v/>
      </c>
    </row>
    <row r="252" spans="3:35" x14ac:dyDescent="0.35">
      <c r="C252" s="35"/>
      <c r="D252" s="35"/>
      <c r="E252" s="7"/>
      <c r="F252" s="7"/>
      <c r="G252" s="7"/>
      <c r="I252" s="24" t="str">
        <f t="shared" si="219"/>
        <v/>
      </c>
      <c r="K252" s="14" t="str">
        <f t="shared" si="228"/>
        <v/>
      </c>
      <c r="L252" s="14" t="str">
        <f t="shared" ref="L252:O252" si="260">IFERROR((1+$I252)*K252, "")</f>
        <v/>
      </c>
      <c r="M252" s="14" t="str">
        <f t="shared" si="260"/>
        <v/>
      </c>
      <c r="N252" s="14" t="str">
        <f t="shared" si="260"/>
        <v/>
      </c>
      <c r="O252" s="14" t="str">
        <f t="shared" si="260"/>
        <v/>
      </c>
      <c r="P252" s="8"/>
      <c r="Q252" s="14" t="str">
        <f>IFERROR((AVERAGE(($E252/'A. Revenue'!$C$30), ('B. Expenditures'!$F252/'A. Revenue'!$D$30), ('B. Expenditures'!$G252/'A. Revenue'!$E$30)))*'A. Revenue'!J$30, "")</f>
        <v/>
      </c>
      <c r="R252" s="14" t="str">
        <f>IFERROR((AVERAGE(($E252/'A. Revenue'!$C$30), ('B. Expenditures'!$F252/'A. Revenue'!$D$30), ('B. Expenditures'!$G252/'A. Revenue'!$E$30)))*'A. Revenue'!K$30, "")</f>
        <v/>
      </c>
      <c r="S252" s="14" t="str">
        <f>IFERROR((AVERAGE(($E252/'A. Revenue'!$C$30), ('B. Expenditures'!$F252/'A. Revenue'!$D$30), ('B. Expenditures'!$G252/'A. Revenue'!$E$30)))*'A. Revenue'!L$30, "")</f>
        <v/>
      </c>
      <c r="T252" s="14" t="str">
        <f>IFERROR((AVERAGE(($E252/'A. Revenue'!$C$30), ('B. Expenditures'!$F252/'A. Revenue'!$D$30), ('B. Expenditures'!$G252/'A. Revenue'!$E$30)))*'A. Revenue'!M$30, "")</f>
        <v/>
      </c>
      <c r="U252" s="14" t="str">
        <f>IFERROR((AVERAGE(($E252/'A. Revenue'!$C$30), ('B. Expenditures'!$F252/'A. Revenue'!$D$30), ('B. Expenditures'!$G252/'A. Revenue'!$E$30)))*'A. Revenue'!N$30, "")</f>
        <v/>
      </c>
      <c r="V252" s="8"/>
      <c r="W252" s="7"/>
      <c r="X252" s="7"/>
      <c r="Y252" s="7"/>
      <c r="Z252" s="7"/>
      <c r="AA252" s="7"/>
      <c r="AC252" s="40" t="s">
        <v>33</v>
      </c>
      <c r="AE252" s="14" t="str">
        <f>IF($AC252=Sheet1!$B$2,'B. Expenditures'!K252,IF('B. Expenditures'!$AC252=Sheet1!$B$4,'B. Expenditures'!W252,IF($AC252=Sheet1!$B$3,'B. Expenditures'!Q252,"")))</f>
        <v/>
      </c>
      <c r="AF252" s="14" t="str">
        <f>IF($AC252=Sheet1!$B$2,'B. Expenditures'!L252,IF('B. Expenditures'!$AC252=Sheet1!$B$4,'B. Expenditures'!X252,IF($AC252=Sheet1!$B$3,'B. Expenditures'!R252,"")))</f>
        <v/>
      </c>
      <c r="AG252" s="14" t="str">
        <f>IF($AC252=Sheet1!$B$2,'B. Expenditures'!M252,IF('B. Expenditures'!$AC252=Sheet1!$B$4,'B. Expenditures'!Y252,IF($AC252=Sheet1!$B$3,'B. Expenditures'!S252,"")))</f>
        <v/>
      </c>
      <c r="AH252" s="14" t="str">
        <f>IF($AC252=Sheet1!$B$2,'B. Expenditures'!N252,IF('B. Expenditures'!$AC252=Sheet1!$B$4,'B. Expenditures'!Z252,IF($AC252=Sheet1!$B$3,'B. Expenditures'!T252,"")))</f>
        <v/>
      </c>
      <c r="AI252" s="14" t="str">
        <f>IF($AC252=Sheet1!$B$2,'B. Expenditures'!O252,IF('B. Expenditures'!$AC252=Sheet1!$B$4,'B. Expenditures'!AA252,IF($AC252=Sheet1!$B$3,'B. Expenditures'!U252,"")))</f>
        <v/>
      </c>
    </row>
    <row r="253" spans="3:35" x14ac:dyDescent="0.35">
      <c r="C253" s="35"/>
      <c r="D253" s="35"/>
      <c r="E253" s="7"/>
      <c r="F253" s="7"/>
      <c r="G253" s="7"/>
      <c r="I253" s="24" t="str">
        <f t="shared" si="219"/>
        <v/>
      </c>
      <c r="K253" s="14" t="str">
        <f t="shared" si="228"/>
        <v/>
      </c>
      <c r="L253" s="14" t="str">
        <f t="shared" ref="L253:O253" si="261">IFERROR((1+$I253)*K253, "")</f>
        <v/>
      </c>
      <c r="M253" s="14" t="str">
        <f t="shared" si="261"/>
        <v/>
      </c>
      <c r="N253" s="14" t="str">
        <f t="shared" si="261"/>
        <v/>
      </c>
      <c r="O253" s="14" t="str">
        <f t="shared" si="261"/>
        <v/>
      </c>
      <c r="P253" s="8"/>
      <c r="Q253" s="14" t="str">
        <f>IFERROR((AVERAGE(($E253/'A. Revenue'!$C$30), ('B. Expenditures'!$F253/'A. Revenue'!$D$30), ('B. Expenditures'!$G253/'A. Revenue'!$E$30)))*'A. Revenue'!J$30, "")</f>
        <v/>
      </c>
      <c r="R253" s="14" t="str">
        <f>IFERROR((AVERAGE(($E253/'A. Revenue'!$C$30), ('B. Expenditures'!$F253/'A. Revenue'!$D$30), ('B. Expenditures'!$G253/'A. Revenue'!$E$30)))*'A. Revenue'!K$30, "")</f>
        <v/>
      </c>
      <c r="S253" s="14" t="str">
        <f>IFERROR((AVERAGE(($E253/'A. Revenue'!$C$30), ('B. Expenditures'!$F253/'A. Revenue'!$D$30), ('B. Expenditures'!$G253/'A. Revenue'!$E$30)))*'A. Revenue'!L$30, "")</f>
        <v/>
      </c>
      <c r="T253" s="14" t="str">
        <f>IFERROR((AVERAGE(($E253/'A. Revenue'!$C$30), ('B. Expenditures'!$F253/'A. Revenue'!$D$30), ('B. Expenditures'!$G253/'A. Revenue'!$E$30)))*'A. Revenue'!M$30, "")</f>
        <v/>
      </c>
      <c r="U253" s="14" t="str">
        <f>IFERROR((AVERAGE(($E253/'A. Revenue'!$C$30), ('B. Expenditures'!$F253/'A. Revenue'!$D$30), ('B. Expenditures'!$G253/'A. Revenue'!$E$30)))*'A. Revenue'!N$30, "")</f>
        <v/>
      </c>
      <c r="V253" s="8"/>
      <c r="W253" s="7"/>
      <c r="X253" s="7"/>
      <c r="Y253" s="7"/>
      <c r="Z253" s="7"/>
      <c r="AA253" s="7"/>
      <c r="AC253" s="40" t="s">
        <v>33</v>
      </c>
      <c r="AE253" s="14" t="str">
        <f>IF($AC253=Sheet1!$B$2,'B. Expenditures'!K253,IF('B. Expenditures'!$AC253=Sheet1!$B$4,'B. Expenditures'!W253,IF($AC253=Sheet1!$B$3,'B. Expenditures'!Q253,"")))</f>
        <v/>
      </c>
      <c r="AF253" s="14" t="str">
        <f>IF($AC253=Sheet1!$B$2,'B. Expenditures'!L253,IF('B. Expenditures'!$AC253=Sheet1!$B$4,'B. Expenditures'!X253,IF($AC253=Sheet1!$B$3,'B. Expenditures'!R253,"")))</f>
        <v/>
      </c>
      <c r="AG253" s="14" t="str">
        <f>IF($AC253=Sheet1!$B$2,'B. Expenditures'!M253,IF('B. Expenditures'!$AC253=Sheet1!$B$4,'B. Expenditures'!Y253,IF($AC253=Sheet1!$B$3,'B. Expenditures'!S253,"")))</f>
        <v/>
      </c>
      <c r="AH253" s="14" t="str">
        <f>IF($AC253=Sheet1!$B$2,'B. Expenditures'!N253,IF('B. Expenditures'!$AC253=Sheet1!$B$4,'B. Expenditures'!Z253,IF($AC253=Sheet1!$B$3,'B. Expenditures'!T253,"")))</f>
        <v/>
      </c>
      <c r="AI253" s="14" t="str">
        <f>IF($AC253=Sheet1!$B$2,'B. Expenditures'!O253,IF('B. Expenditures'!$AC253=Sheet1!$B$4,'B. Expenditures'!AA253,IF($AC253=Sheet1!$B$3,'B. Expenditures'!U253,"")))</f>
        <v/>
      </c>
    </row>
    <row r="254" spans="3:35" x14ac:dyDescent="0.35">
      <c r="C254" s="35"/>
      <c r="D254" s="35"/>
      <c r="E254" s="7"/>
      <c r="F254" s="7"/>
      <c r="G254" s="7"/>
      <c r="I254" s="24" t="str">
        <f t="shared" si="219"/>
        <v/>
      </c>
      <c r="K254" s="14" t="str">
        <f t="shared" si="228"/>
        <v/>
      </c>
      <c r="L254" s="14" t="str">
        <f t="shared" ref="L254:O254" si="262">IFERROR((1+$I254)*K254, "")</f>
        <v/>
      </c>
      <c r="M254" s="14" t="str">
        <f t="shared" si="262"/>
        <v/>
      </c>
      <c r="N254" s="14" t="str">
        <f t="shared" si="262"/>
        <v/>
      </c>
      <c r="O254" s="14" t="str">
        <f t="shared" si="262"/>
        <v/>
      </c>
      <c r="P254" s="8"/>
      <c r="Q254" s="14" t="str">
        <f>IFERROR((AVERAGE(($E254/'A. Revenue'!$C$30), ('B. Expenditures'!$F254/'A. Revenue'!$D$30), ('B. Expenditures'!$G254/'A. Revenue'!$E$30)))*'A. Revenue'!J$30, "")</f>
        <v/>
      </c>
      <c r="R254" s="14" t="str">
        <f>IFERROR((AVERAGE(($E254/'A. Revenue'!$C$30), ('B. Expenditures'!$F254/'A. Revenue'!$D$30), ('B. Expenditures'!$G254/'A. Revenue'!$E$30)))*'A. Revenue'!K$30, "")</f>
        <v/>
      </c>
      <c r="S254" s="14" t="str">
        <f>IFERROR((AVERAGE(($E254/'A. Revenue'!$C$30), ('B. Expenditures'!$F254/'A. Revenue'!$D$30), ('B. Expenditures'!$G254/'A. Revenue'!$E$30)))*'A. Revenue'!L$30, "")</f>
        <v/>
      </c>
      <c r="T254" s="14" t="str">
        <f>IFERROR((AVERAGE(($E254/'A. Revenue'!$C$30), ('B. Expenditures'!$F254/'A. Revenue'!$D$30), ('B. Expenditures'!$G254/'A. Revenue'!$E$30)))*'A. Revenue'!M$30, "")</f>
        <v/>
      </c>
      <c r="U254" s="14" t="str">
        <f>IFERROR((AVERAGE(($E254/'A. Revenue'!$C$30), ('B. Expenditures'!$F254/'A. Revenue'!$D$30), ('B. Expenditures'!$G254/'A. Revenue'!$E$30)))*'A. Revenue'!N$30, "")</f>
        <v/>
      </c>
      <c r="V254" s="8"/>
      <c r="W254" s="7"/>
      <c r="X254" s="7"/>
      <c r="Y254" s="7"/>
      <c r="Z254" s="7"/>
      <c r="AA254" s="7"/>
      <c r="AC254" s="40" t="s">
        <v>33</v>
      </c>
      <c r="AE254" s="14" t="str">
        <f>IF($AC254=Sheet1!$B$2,'B. Expenditures'!K254,IF('B. Expenditures'!$AC254=Sheet1!$B$4,'B. Expenditures'!W254,IF($AC254=Sheet1!$B$3,'B. Expenditures'!Q254,"")))</f>
        <v/>
      </c>
      <c r="AF254" s="14" t="str">
        <f>IF($AC254=Sheet1!$B$2,'B. Expenditures'!L254,IF('B. Expenditures'!$AC254=Sheet1!$B$4,'B. Expenditures'!X254,IF($AC254=Sheet1!$B$3,'B. Expenditures'!R254,"")))</f>
        <v/>
      </c>
      <c r="AG254" s="14" t="str">
        <f>IF($AC254=Sheet1!$B$2,'B. Expenditures'!M254,IF('B. Expenditures'!$AC254=Sheet1!$B$4,'B. Expenditures'!Y254,IF($AC254=Sheet1!$B$3,'B. Expenditures'!S254,"")))</f>
        <v/>
      </c>
      <c r="AH254" s="14" t="str">
        <f>IF($AC254=Sheet1!$B$2,'B. Expenditures'!N254,IF('B. Expenditures'!$AC254=Sheet1!$B$4,'B. Expenditures'!Z254,IF($AC254=Sheet1!$B$3,'B. Expenditures'!T254,"")))</f>
        <v/>
      </c>
      <c r="AI254" s="14" t="str">
        <f>IF($AC254=Sheet1!$B$2,'B. Expenditures'!O254,IF('B. Expenditures'!$AC254=Sheet1!$B$4,'B. Expenditures'!AA254,IF($AC254=Sheet1!$B$3,'B. Expenditures'!U254,"")))</f>
        <v/>
      </c>
    </row>
    <row r="255" spans="3:35" x14ac:dyDescent="0.35">
      <c r="C255" s="35"/>
      <c r="D255" s="35"/>
      <c r="E255" s="7"/>
      <c r="F255" s="7"/>
      <c r="G255" s="7"/>
      <c r="I255" s="24" t="str">
        <f t="shared" si="219"/>
        <v/>
      </c>
      <c r="K255" s="14" t="str">
        <f t="shared" si="228"/>
        <v/>
      </c>
      <c r="L255" s="14" t="str">
        <f t="shared" ref="L255:O255" si="263">IFERROR((1+$I255)*K255, "")</f>
        <v/>
      </c>
      <c r="M255" s="14" t="str">
        <f t="shared" si="263"/>
        <v/>
      </c>
      <c r="N255" s="14" t="str">
        <f t="shared" si="263"/>
        <v/>
      </c>
      <c r="O255" s="14" t="str">
        <f t="shared" si="263"/>
        <v/>
      </c>
      <c r="P255" s="8"/>
      <c r="Q255" s="14" t="str">
        <f>IFERROR((AVERAGE(($E255/'A. Revenue'!$C$30), ('B. Expenditures'!$F255/'A. Revenue'!$D$30), ('B. Expenditures'!$G255/'A. Revenue'!$E$30)))*'A. Revenue'!J$30, "")</f>
        <v/>
      </c>
      <c r="R255" s="14" t="str">
        <f>IFERROR((AVERAGE(($E255/'A. Revenue'!$C$30), ('B. Expenditures'!$F255/'A. Revenue'!$D$30), ('B. Expenditures'!$G255/'A. Revenue'!$E$30)))*'A. Revenue'!K$30, "")</f>
        <v/>
      </c>
      <c r="S255" s="14" t="str">
        <f>IFERROR((AVERAGE(($E255/'A. Revenue'!$C$30), ('B. Expenditures'!$F255/'A. Revenue'!$D$30), ('B. Expenditures'!$G255/'A. Revenue'!$E$30)))*'A. Revenue'!L$30, "")</f>
        <v/>
      </c>
      <c r="T255" s="14" t="str">
        <f>IFERROR((AVERAGE(($E255/'A. Revenue'!$C$30), ('B. Expenditures'!$F255/'A. Revenue'!$D$30), ('B. Expenditures'!$G255/'A. Revenue'!$E$30)))*'A. Revenue'!M$30, "")</f>
        <v/>
      </c>
      <c r="U255" s="14" t="str">
        <f>IFERROR((AVERAGE(($E255/'A. Revenue'!$C$30), ('B. Expenditures'!$F255/'A. Revenue'!$D$30), ('B. Expenditures'!$G255/'A. Revenue'!$E$30)))*'A. Revenue'!N$30, "")</f>
        <v/>
      </c>
      <c r="V255" s="8"/>
      <c r="W255" s="7"/>
      <c r="X255" s="7"/>
      <c r="Y255" s="7"/>
      <c r="Z255" s="7"/>
      <c r="AA255" s="7"/>
      <c r="AC255" s="40" t="s">
        <v>33</v>
      </c>
      <c r="AE255" s="14" t="str">
        <f>IF($AC255=Sheet1!$B$2,'B. Expenditures'!K255,IF('B. Expenditures'!$AC255=Sheet1!$B$4,'B. Expenditures'!W255,IF($AC255=Sheet1!$B$3,'B. Expenditures'!Q255,"")))</f>
        <v/>
      </c>
      <c r="AF255" s="14" t="str">
        <f>IF($AC255=Sheet1!$B$2,'B. Expenditures'!L255,IF('B. Expenditures'!$AC255=Sheet1!$B$4,'B. Expenditures'!X255,IF($AC255=Sheet1!$B$3,'B. Expenditures'!R255,"")))</f>
        <v/>
      </c>
      <c r="AG255" s="14" t="str">
        <f>IF($AC255=Sheet1!$B$2,'B. Expenditures'!M255,IF('B. Expenditures'!$AC255=Sheet1!$B$4,'B. Expenditures'!Y255,IF($AC255=Sheet1!$B$3,'B. Expenditures'!S255,"")))</f>
        <v/>
      </c>
      <c r="AH255" s="14" t="str">
        <f>IF($AC255=Sheet1!$B$2,'B. Expenditures'!N255,IF('B. Expenditures'!$AC255=Sheet1!$B$4,'B. Expenditures'!Z255,IF($AC255=Sheet1!$B$3,'B. Expenditures'!T255,"")))</f>
        <v/>
      </c>
      <c r="AI255" s="14" t="str">
        <f>IF($AC255=Sheet1!$B$2,'B. Expenditures'!O255,IF('B. Expenditures'!$AC255=Sheet1!$B$4,'B. Expenditures'!AA255,IF($AC255=Sheet1!$B$3,'B. Expenditures'!U255,"")))</f>
        <v/>
      </c>
    </row>
    <row r="256" spans="3:35" x14ac:dyDescent="0.35">
      <c r="C256" s="35"/>
      <c r="D256" s="35"/>
      <c r="E256" s="7"/>
      <c r="F256" s="7"/>
      <c r="G256" s="7"/>
      <c r="I256" s="24" t="str">
        <f t="shared" si="219"/>
        <v/>
      </c>
      <c r="K256" s="14" t="str">
        <f t="shared" si="228"/>
        <v/>
      </c>
      <c r="L256" s="14" t="str">
        <f t="shared" ref="L256:O256" si="264">IFERROR((1+$I256)*K256, "")</f>
        <v/>
      </c>
      <c r="M256" s="14" t="str">
        <f t="shared" si="264"/>
        <v/>
      </c>
      <c r="N256" s="14" t="str">
        <f t="shared" si="264"/>
        <v/>
      </c>
      <c r="O256" s="14" t="str">
        <f t="shared" si="264"/>
        <v/>
      </c>
      <c r="P256" s="8"/>
      <c r="Q256" s="14" t="str">
        <f>IFERROR((AVERAGE(($E256/'A. Revenue'!$C$30), ('B. Expenditures'!$F256/'A. Revenue'!$D$30), ('B. Expenditures'!$G256/'A. Revenue'!$E$30)))*'A. Revenue'!J$30, "")</f>
        <v/>
      </c>
      <c r="R256" s="14" t="str">
        <f>IFERROR((AVERAGE(($E256/'A. Revenue'!$C$30), ('B. Expenditures'!$F256/'A. Revenue'!$D$30), ('B. Expenditures'!$G256/'A. Revenue'!$E$30)))*'A. Revenue'!K$30, "")</f>
        <v/>
      </c>
      <c r="S256" s="14" t="str">
        <f>IFERROR((AVERAGE(($E256/'A. Revenue'!$C$30), ('B. Expenditures'!$F256/'A. Revenue'!$D$30), ('B. Expenditures'!$G256/'A. Revenue'!$E$30)))*'A. Revenue'!L$30, "")</f>
        <v/>
      </c>
      <c r="T256" s="14" t="str">
        <f>IFERROR((AVERAGE(($E256/'A. Revenue'!$C$30), ('B. Expenditures'!$F256/'A. Revenue'!$D$30), ('B. Expenditures'!$G256/'A. Revenue'!$E$30)))*'A. Revenue'!M$30, "")</f>
        <v/>
      </c>
      <c r="U256" s="14" t="str">
        <f>IFERROR((AVERAGE(($E256/'A. Revenue'!$C$30), ('B. Expenditures'!$F256/'A. Revenue'!$D$30), ('B. Expenditures'!$G256/'A. Revenue'!$E$30)))*'A. Revenue'!N$30, "")</f>
        <v/>
      </c>
      <c r="V256" s="8"/>
      <c r="W256" s="7"/>
      <c r="X256" s="7"/>
      <c r="Y256" s="7"/>
      <c r="Z256" s="7"/>
      <c r="AA256" s="7"/>
      <c r="AC256" s="40" t="s">
        <v>33</v>
      </c>
      <c r="AE256" s="14" t="str">
        <f>IF($AC256=Sheet1!$B$2,'B. Expenditures'!K256,IF('B. Expenditures'!$AC256=Sheet1!$B$4,'B. Expenditures'!W256,IF($AC256=Sheet1!$B$3,'B. Expenditures'!Q256,"")))</f>
        <v/>
      </c>
      <c r="AF256" s="14" t="str">
        <f>IF($AC256=Sheet1!$B$2,'B. Expenditures'!L256,IF('B. Expenditures'!$AC256=Sheet1!$B$4,'B. Expenditures'!X256,IF($AC256=Sheet1!$B$3,'B. Expenditures'!R256,"")))</f>
        <v/>
      </c>
      <c r="AG256" s="14" t="str">
        <f>IF($AC256=Sheet1!$B$2,'B. Expenditures'!M256,IF('B. Expenditures'!$AC256=Sheet1!$B$4,'B. Expenditures'!Y256,IF($AC256=Sheet1!$B$3,'B. Expenditures'!S256,"")))</f>
        <v/>
      </c>
      <c r="AH256" s="14" t="str">
        <f>IF($AC256=Sheet1!$B$2,'B. Expenditures'!N256,IF('B. Expenditures'!$AC256=Sheet1!$B$4,'B. Expenditures'!Z256,IF($AC256=Sheet1!$B$3,'B. Expenditures'!T256,"")))</f>
        <v/>
      </c>
      <c r="AI256" s="14" t="str">
        <f>IF($AC256=Sheet1!$B$2,'B. Expenditures'!O256,IF('B. Expenditures'!$AC256=Sheet1!$B$4,'B. Expenditures'!AA256,IF($AC256=Sheet1!$B$3,'B. Expenditures'!U256,"")))</f>
        <v/>
      </c>
    </row>
    <row r="257" spans="3:35" x14ac:dyDescent="0.35">
      <c r="C257" s="35"/>
      <c r="D257" s="35"/>
      <c r="E257" s="7"/>
      <c r="F257" s="7"/>
      <c r="G257" s="7"/>
      <c r="I257" s="24" t="str">
        <f t="shared" si="219"/>
        <v/>
      </c>
      <c r="K257" s="14" t="str">
        <f t="shared" si="228"/>
        <v/>
      </c>
      <c r="L257" s="14" t="str">
        <f t="shared" ref="L257:O257" si="265">IFERROR((1+$I257)*K257, "")</f>
        <v/>
      </c>
      <c r="M257" s="14" t="str">
        <f t="shared" si="265"/>
        <v/>
      </c>
      <c r="N257" s="14" t="str">
        <f t="shared" si="265"/>
        <v/>
      </c>
      <c r="O257" s="14" t="str">
        <f t="shared" si="265"/>
        <v/>
      </c>
      <c r="P257" s="8"/>
      <c r="Q257" s="14" t="str">
        <f>IFERROR((AVERAGE(($E257/'A. Revenue'!$C$30), ('B. Expenditures'!$F257/'A. Revenue'!$D$30), ('B. Expenditures'!$G257/'A. Revenue'!$E$30)))*'A. Revenue'!J$30, "")</f>
        <v/>
      </c>
      <c r="R257" s="14" t="str">
        <f>IFERROR((AVERAGE(($E257/'A. Revenue'!$C$30), ('B. Expenditures'!$F257/'A. Revenue'!$D$30), ('B. Expenditures'!$G257/'A. Revenue'!$E$30)))*'A. Revenue'!K$30, "")</f>
        <v/>
      </c>
      <c r="S257" s="14" t="str">
        <f>IFERROR((AVERAGE(($E257/'A. Revenue'!$C$30), ('B. Expenditures'!$F257/'A. Revenue'!$D$30), ('B. Expenditures'!$G257/'A. Revenue'!$E$30)))*'A. Revenue'!L$30, "")</f>
        <v/>
      </c>
      <c r="T257" s="14" t="str">
        <f>IFERROR((AVERAGE(($E257/'A. Revenue'!$C$30), ('B. Expenditures'!$F257/'A. Revenue'!$D$30), ('B. Expenditures'!$G257/'A. Revenue'!$E$30)))*'A. Revenue'!M$30, "")</f>
        <v/>
      </c>
      <c r="U257" s="14" t="str">
        <f>IFERROR((AVERAGE(($E257/'A. Revenue'!$C$30), ('B. Expenditures'!$F257/'A. Revenue'!$D$30), ('B. Expenditures'!$G257/'A. Revenue'!$E$30)))*'A. Revenue'!N$30, "")</f>
        <v/>
      </c>
      <c r="V257" s="8"/>
      <c r="W257" s="7"/>
      <c r="X257" s="7"/>
      <c r="Y257" s="7"/>
      <c r="Z257" s="7"/>
      <c r="AA257" s="7"/>
      <c r="AC257" s="40" t="s">
        <v>33</v>
      </c>
      <c r="AE257" s="14" t="str">
        <f>IF($AC257=Sheet1!$B$2,'B. Expenditures'!K257,IF('B. Expenditures'!$AC257=Sheet1!$B$4,'B. Expenditures'!W257,IF($AC257=Sheet1!$B$3,'B. Expenditures'!Q257,"")))</f>
        <v/>
      </c>
      <c r="AF257" s="14" t="str">
        <f>IF($AC257=Sheet1!$B$2,'B. Expenditures'!L257,IF('B. Expenditures'!$AC257=Sheet1!$B$4,'B. Expenditures'!X257,IF($AC257=Sheet1!$B$3,'B. Expenditures'!R257,"")))</f>
        <v/>
      </c>
      <c r="AG257" s="14" t="str">
        <f>IF($AC257=Sheet1!$B$2,'B. Expenditures'!M257,IF('B. Expenditures'!$AC257=Sheet1!$B$4,'B. Expenditures'!Y257,IF($AC257=Sheet1!$B$3,'B. Expenditures'!S257,"")))</f>
        <v/>
      </c>
      <c r="AH257" s="14" t="str">
        <f>IF($AC257=Sheet1!$B$2,'B. Expenditures'!N257,IF('B. Expenditures'!$AC257=Sheet1!$B$4,'B. Expenditures'!Z257,IF($AC257=Sheet1!$B$3,'B. Expenditures'!T257,"")))</f>
        <v/>
      </c>
      <c r="AI257" s="14" t="str">
        <f>IF($AC257=Sheet1!$B$2,'B. Expenditures'!O257,IF('B. Expenditures'!$AC257=Sheet1!$B$4,'B. Expenditures'!AA257,IF($AC257=Sheet1!$B$3,'B. Expenditures'!U257,"")))</f>
        <v/>
      </c>
    </row>
    <row r="258" spans="3:35" x14ac:dyDescent="0.35">
      <c r="C258" s="35"/>
      <c r="D258" s="35"/>
      <c r="E258" s="7"/>
      <c r="F258" s="7"/>
      <c r="G258" s="7"/>
      <c r="I258" s="24" t="str">
        <f t="shared" si="219"/>
        <v/>
      </c>
      <c r="K258" s="14" t="str">
        <f t="shared" si="228"/>
        <v/>
      </c>
      <c r="L258" s="14" t="str">
        <f t="shared" ref="L258:O258" si="266">IFERROR((1+$I258)*K258, "")</f>
        <v/>
      </c>
      <c r="M258" s="14" t="str">
        <f t="shared" si="266"/>
        <v/>
      </c>
      <c r="N258" s="14" t="str">
        <f t="shared" si="266"/>
        <v/>
      </c>
      <c r="O258" s="14" t="str">
        <f t="shared" si="266"/>
        <v/>
      </c>
      <c r="P258" s="8"/>
      <c r="Q258" s="14" t="str">
        <f>IFERROR((AVERAGE(($E258/'A. Revenue'!$C$30), ('B. Expenditures'!$F258/'A. Revenue'!$D$30), ('B. Expenditures'!$G258/'A. Revenue'!$E$30)))*'A. Revenue'!J$30, "")</f>
        <v/>
      </c>
      <c r="R258" s="14" t="str">
        <f>IFERROR((AVERAGE(($E258/'A. Revenue'!$C$30), ('B. Expenditures'!$F258/'A. Revenue'!$D$30), ('B. Expenditures'!$G258/'A. Revenue'!$E$30)))*'A. Revenue'!K$30, "")</f>
        <v/>
      </c>
      <c r="S258" s="14" t="str">
        <f>IFERROR((AVERAGE(($E258/'A. Revenue'!$C$30), ('B. Expenditures'!$F258/'A. Revenue'!$D$30), ('B. Expenditures'!$G258/'A. Revenue'!$E$30)))*'A. Revenue'!L$30, "")</f>
        <v/>
      </c>
      <c r="T258" s="14" t="str">
        <f>IFERROR((AVERAGE(($E258/'A. Revenue'!$C$30), ('B. Expenditures'!$F258/'A. Revenue'!$D$30), ('B. Expenditures'!$G258/'A. Revenue'!$E$30)))*'A. Revenue'!M$30, "")</f>
        <v/>
      </c>
      <c r="U258" s="14" t="str">
        <f>IFERROR((AVERAGE(($E258/'A. Revenue'!$C$30), ('B. Expenditures'!$F258/'A. Revenue'!$D$30), ('B. Expenditures'!$G258/'A. Revenue'!$E$30)))*'A. Revenue'!N$30, "")</f>
        <v/>
      </c>
      <c r="V258" s="8"/>
      <c r="W258" s="7"/>
      <c r="X258" s="7"/>
      <c r="Y258" s="7"/>
      <c r="Z258" s="7"/>
      <c r="AA258" s="7"/>
      <c r="AC258" s="40" t="s">
        <v>33</v>
      </c>
      <c r="AE258" s="14" t="str">
        <f>IF($AC258=Sheet1!$B$2,'B. Expenditures'!K258,IF('B. Expenditures'!$AC258=Sheet1!$B$4,'B. Expenditures'!W258,IF($AC258=Sheet1!$B$3,'B. Expenditures'!Q258,"")))</f>
        <v/>
      </c>
      <c r="AF258" s="14" t="str">
        <f>IF($AC258=Sheet1!$B$2,'B. Expenditures'!L258,IF('B. Expenditures'!$AC258=Sheet1!$B$4,'B. Expenditures'!X258,IF($AC258=Sheet1!$B$3,'B. Expenditures'!R258,"")))</f>
        <v/>
      </c>
      <c r="AG258" s="14" t="str">
        <f>IF($AC258=Sheet1!$B$2,'B. Expenditures'!M258,IF('B. Expenditures'!$AC258=Sheet1!$B$4,'B. Expenditures'!Y258,IF($AC258=Sheet1!$B$3,'B. Expenditures'!S258,"")))</f>
        <v/>
      </c>
      <c r="AH258" s="14" t="str">
        <f>IF($AC258=Sheet1!$B$2,'B. Expenditures'!N258,IF('B. Expenditures'!$AC258=Sheet1!$B$4,'B. Expenditures'!Z258,IF($AC258=Sheet1!$B$3,'B. Expenditures'!T258,"")))</f>
        <v/>
      </c>
      <c r="AI258" s="14" t="str">
        <f>IF($AC258=Sheet1!$B$2,'B. Expenditures'!O258,IF('B. Expenditures'!$AC258=Sheet1!$B$4,'B. Expenditures'!AA258,IF($AC258=Sheet1!$B$3,'B. Expenditures'!U258,"")))</f>
        <v/>
      </c>
    </row>
    <row r="259" spans="3:35" x14ac:dyDescent="0.35">
      <c r="C259" s="35"/>
      <c r="D259" s="35"/>
      <c r="E259" s="7"/>
      <c r="F259" s="7"/>
      <c r="G259" s="7"/>
      <c r="I259" s="24" t="str">
        <f t="shared" si="219"/>
        <v/>
      </c>
      <c r="K259" s="14" t="str">
        <f t="shared" si="228"/>
        <v/>
      </c>
      <c r="L259" s="14" t="str">
        <f t="shared" ref="L259:O259" si="267">IFERROR((1+$I259)*K259, "")</f>
        <v/>
      </c>
      <c r="M259" s="14" t="str">
        <f t="shared" si="267"/>
        <v/>
      </c>
      <c r="N259" s="14" t="str">
        <f t="shared" si="267"/>
        <v/>
      </c>
      <c r="O259" s="14" t="str">
        <f t="shared" si="267"/>
        <v/>
      </c>
      <c r="P259" s="8"/>
      <c r="Q259" s="14" t="str">
        <f>IFERROR((AVERAGE(($E259/'A. Revenue'!$C$30), ('B. Expenditures'!$F259/'A. Revenue'!$D$30), ('B. Expenditures'!$G259/'A. Revenue'!$E$30)))*'A. Revenue'!J$30, "")</f>
        <v/>
      </c>
      <c r="R259" s="14" t="str">
        <f>IFERROR((AVERAGE(($E259/'A. Revenue'!$C$30), ('B. Expenditures'!$F259/'A. Revenue'!$D$30), ('B. Expenditures'!$G259/'A. Revenue'!$E$30)))*'A. Revenue'!K$30, "")</f>
        <v/>
      </c>
      <c r="S259" s="14" t="str">
        <f>IFERROR((AVERAGE(($E259/'A. Revenue'!$C$30), ('B. Expenditures'!$F259/'A. Revenue'!$D$30), ('B. Expenditures'!$G259/'A. Revenue'!$E$30)))*'A. Revenue'!L$30, "")</f>
        <v/>
      </c>
      <c r="T259" s="14" t="str">
        <f>IFERROR((AVERAGE(($E259/'A. Revenue'!$C$30), ('B. Expenditures'!$F259/'A. Revenue'!$D$30), ('B. Expenditures'!$G259/'A. Revenue'!$E$30)))*'A. Revenue'!M$30, "")</f>
        <v/>
      </c>
      <c r="U259" s="14" t="str">
        <f>IFERROR((AVERAGE(($E259/'A. Revenue'!$C$30), ('B. Expenditures'!$F259/'A. Revenue'!$D$30), ('B. Expenditures'!$G259/'A. Revenue'!$E$30)))*'A. Revenue'!N$30, "")</f>
        <v/>
      </c>
      <c r="V259" s="8"/>
      <c r="W259" s="7"/>
      <c r="X259" s="7"/>
      <c r="Y259" s="7"/>
      <c r="Z259" s="7"/>
      <c r="AA259" s="7"/>
      <c r="AC259" s="40" t="s">
        <v>33</v>
      </c>
      <c r="AE259" s="14" t="str">
        <f>IF($AC259=Sheet1!$B$2,'B. Expenditures'!K259,IF('B. Expenditures'!$AC259=Sheet1!$B$4,'B. Expenditures'!W259,IF($AC259=Sheet1!$B$3,'B. Expenditures'!Q259,"")))</f>
        <v/>
      </c>
      <c r="AF259" s="14" t="str">
        <f>IF($AC259=Sheet1!$B$2,'B. Expenditures'!L259,IF('B. Expenditures'!$AC259=Sheet1!$B$4,'B. Expenditures'!X259,IF($AC259=Sheet1!$B$3,'B. Expenditures'!R259,"")))</f>
        <v/>
      </c>
      <c r="AG259" s="14" t="str">
        <f>IF($AC259=Sheet1!$B$2,'B. Expenditures'!M259,IF('B. Expenditures'!$AC259=Sheet1!$B$4,'B. Expenditures'!Y259,IF($AC259=Sheet1!$B$3,'B. Expenditures'!S259,"")))</f>
        <v/>
      </c>
      <c r="AH259" s="14" t="str">
        <f>IF($AC259=Sheet1!$B$2,'B. Expenditures'!N259,IF('B. Expenditures'!$AC259=Sheet1!$B$4,'B. Expenditures'!Z259,IF($AC259=Sheet1!$B$3,'B. Expenditures'!T259,"")))</f>
        <v/>
      </c>
      <c r="AI259" s="14" t="str">
        <f>IF($AC259=Sheet1!$B$2,'B. Expenditures'!O259,IF('B. Expenditures'!$AC259=Sheet1!$B$4,'B. Expenditures'!AA259,IF($AC259=Sheet1!$B$3,'B. Expenditures'!U259,"")))</f>
        <v/>
      </c>
    </row>
    <row r="260" spans="3:35" x14ac:dyDescent="0.35">
      <c r="C260" s="35"/>
      <c r="D260" s="35"/>
      <c r="E260" s="7"/>
      <c r="F260" s="7"/>
      <c r="G260" s="7"/>
      <c r="I260" s="24" t="str">
        <f t="shared" si="219"/>
        <v/>
      </c>
      <c r="K260" s="14" t="str">
        <f t="shared" si="228"/>
        <v/>
      </c>
      <c r="L260" s="14" t="str">
        <f t="shared" ref="L260:O260" si="268">IFERROR((1+$I260)*K260, "")</f>
        <v/>
      </c>
      <c r="M260" s="14" t="str">
        <f t="shared" si="268"/>
        <v/>
      </c>
      <c r="N260" s="14" t="str">
        <f t="shared" si="268"/>
        <v/>
      </c>
      <c r="O260" s="14" t="str">
        <f t="shared" si="268"/>
        <v/>
      </c>
      <c r="P260" s="8"/>
      <c r="Q260" s="14" t="str">
        <f>IFERROR((AVERAGE(($E260/'A. Revenue'!$C$30), ('B. Expenditures'!$F260/'A. Revenue'!$D$30), ('B. Expenditures'!$G260/'A. Revenue'!$E$30)))*'A. Revenue'!J$30, "")</f>
        <v/>
      </c>
      <c r="R260" s="14" t="str">
        <f>IFERROR((AVERAGE(($E260/'A. Revenue'!$C$30), ('B. Expenditures'!$F260/'A. Revenue'!$D$30), ('B. Expenditures'!$G260/'A. Revenue'!$E$30)))*'A. Revenue'!K$30, "")</f>
        <v/>
      </c>
      <c r="S260" s="14" t="str">
        <f>IFERROR((AVERAGE(($E260/'A. Revenue'!$C$30), ('B. Expenditures'!$F260/'A. Revenue'!$D$30), ('B. Expenditures'!$G260/'A. Revenue'!$E$30)))*'A. Revenue'!L$30, "")</f>
        <v/>
      </c>
      <c r="T260" s="14" t="str">
        <f>IFERROR((AVERAGE(($E260/'A. Revenue'!$C$30), ('B. Expenditures'!$F260/'A. Revenue'!$D$30), ('B. Expenditures'!$G260/'A. Revenue'!$E$30)))*'A. Revenue'!M$30, "")</f>
        <v/>
      </c>
      <c r="U260" s="14" t="str">
        <f>IFERROR((AVERAGE(($E260/'A. Revenue'!$C$30), ('B. Expenditures'!$F260/'A. Revenue'!$D$30), ('B. Expenditures'!$G260/'A. Revenue'!$E$30)))*'A. Revenue'!N$30, "")</f>
        <v/>
      </c>
      <c r="V260" s="8"/>
      <c r="W260" s="7"/>
      <c r="X260" s="7"/>
      <c r="Y260" s="7"/>
      <c r="Z260" s="7"/>
      <c r="AA260" s="7"/>
      <c r="AC260" s="40" t="s">
        <v>33</v>
      </c>
      <c r="AE260" s="14" t="str">
        <f>IF($AC260=Sheet1!$B$2,'B. Expenditures'!K260,IF('B. Expenditures'!$AC260=Sheet1!$B$4,'B. Expenditures'!W260,IF($AC260=Sheet1!$B$3,'B. Expenditures'!Q260,"")))</f>
        <v/>
      </c>
      <c r="AF260" s="14" t="str">
        <f>IF($AC260=Sheet1!$B$2,'B. Expenditures'!L260,IF('B. Expenditures'!$AC260=Sheet1!$B$4,'B. Expenditures'!X260,IF($AC260=Sheet1!$B$3,'B. Expenditures'!R260,"")))</f>
        <v/>
      </c>
      <c r="AG260" s="14" t="str">
        <f>IF($AC260=Sheet1!$B$2,'B. Expenditures'!M260,IF('B. Expenditures'!$AC260=Sheet1!$B$4,'B. Expenditures'!Y260,IF($AC260=Sheet1!$B$3,'B. Expenditures'!S260,"")))</f>
        <v/>
      </c>
      <c r="AH260" s="14" t="str">
        <f>IF($AC260=Sheet1!$B$2,'B. Expenditures'!N260,IF('B. Expenditures'!$AC260=Sheet1!$B$4,'B. Expenditures'!Z260,IF($AC260=Sheet1!$B$3,'B. Expenditures'!T260,"")))</f>
        <v/>
      </c>
      <c r="AI260" s="14" t="str">
        <f>IF($AC260=Sheet1!$B$2,'B. Expenditures'!O260,IF('B. Expenditures'!$AC260=Sheet1!$B$4,'B. Expenditures'!AA260,IF($AC260=Sheet1!$B$3,'B. Expenditures'!U260,"")))</f>
        <v/>
      </c>
    </row>
    <row r="261" spans="3:35" x14ac:dyDescent="0.35">
      <c r="C261" s="35"/>
      <c r="D261" s="35"/>
      <c r="E261" s="7"/>
      <c r="F261" s="7"/>
      <c r="G261" s="7"/>
      <c r="I261" s="24" t="str">
        <f t="shared" si="219"/>
        <v/>
      </c>
      <c r="K261" s="14" t="str">
        <f t="shared" si="228"/>
        <v/>
      </c>
      <c r="L261" s="14" t="str">
        <f t="shared" ref="L261:O261" si="269">IFERROR((1+$I261)*K261, "")</f>
        <v/>
      </c>
      <c r="M261" s="14" t="str">
        <f t="shared" si="269"/>
        <v/>
      </c>
      <c r="N261" s="14" t="str">
        <f t="shared" si="269"/>
        <v/>
      </c>
      <c r="O261" s="14" t="str">
        <f t="shared" si="269"/>
        <v/>
      </c>
      <c r="P261" s="8"/>
      <c r="Q261" s="14" t="str">
        <f>IFERROR((AVERAGE(($E261/'A. Revenue'!$C$30), ('B. Expenditures'!$F261/'A. Revenue'!$D$30), ('B. Expenditures'!$G261/'A. Revenue'!$E$30)))*'A. Revenue'!J$30, "")</f>
        <v/>
      </c>
      <c r="R261" s="14" t="str">
        <f>IFERROR((AVERAGE(($E261/'A. Revenue'!$C$30), ('B. Expenditures'!$F261/'A. Revenue'!$D$30), ('B. Expenditures'!$G261/'A. Revenue'!$E$30)))*'A. Revenue'!K$30, "")</f>
        <v/>
      </c>
      <c r="S261" s="14" t="str">
        <f>IFERROR((AVERAGE(($E261/'A. Revenue'!$C$30), ('B. Expenditures'!$F261/'A. Revenue'!$D$30), ('B. Expenditures'!$G261/'A. Revenue'!$E$30)))*'A. Revenue'!L$30, "")</f>
        <v/>
      </c>
      <c r="T261" s="14" t="str">
        <f>IFERROR((AVERAGE(($E261/'A. Revenue'!$C$30), ('B. Expenditures'!$F261/'A. Revenue'!$D$30), ('B. Expenditures'!$G261/'A. Revenue'!$E$30)))*'A. Revenue'!M$30, "")</f>
        <v/>
      </c>
      <c r="U261" s="14" t="str">
        <f>IFERROR((AVERAGE(($E261/'A. Revenue'!$C$30), ('B. Expenditures'!$F261/'A. Revenue'!$D$30), ('B. Expenditures'!$G261/'A. Revenue'!$E$30)))*'A. Revenue'!N$30, "")</f>
        <v/>
      </c>
      <c r="V261" s="8"/>
      <c r="W261" s="7"/>
      <c r="X261" s="7"/>
      <c r="Y261" s="7"/>
      <c r="Z261" s="7"/>
      <c r="AA261" s="7"/>
      <c r="AC261" s="40" t="s">
        <v>33</v>
      </c>
      <c r="AE261" s="14" t="str">
        <f>IF($AC261=Sheet1!$B$2,'B. Expenditures'!K261,IF('B. Expenditures'!$AC261=Sheet1!$B$4,'B. Expenditures'!W261,IF($AC261=Sheet1!$B$3,'B. Expenditures'!Q261,"")))</f>
        <v/>
      </c>
      <c r="AF261" s="14" t="str">
        <f>IF($AC261=Sheet1!$B$2,'B. Expenditures'!L261,IF('B. Expenditures'!$AC261=Sheet1!$B$4,'B. Expenditures'!X261,IF($AC261=Sheet1!$B$3,'B. Expenditures'!R261,"")))</f>
        <v/>
      </c>
      <c r="AG261" s="14" t="str">
        <f>IF($AC261=Sheet1!$B$2,'B. Expenditures'!M261,IF('B. Expenditures'!$AC261=Sheet1!$B$4,'B. Expenditures'!Y261,IF($AC261=Sheet1!$B$3,'B. Expenditures'!S261,"")))</f>
        <v/>
      </c>
      <c r="AH261" s="14" t="str">
        <f>IF($AC261=Sheet1!$B$2,'B. Expenditures'!N261,IF('B. Expenditures'!$AC261=Sheet1!$B$4,'B. Expenditures'!Z261,IF($AC261=Sheet1!$B$3,'B. Expenditures'!T261,"")))</f>
        <v/>
      </c>
      <c r="AI261" s="14" t="str">
        <f>IF($AC261=Sheet1!$B$2,'B. Expenditures'!O261,IF('B. Expenditures'!$AC261=Sheet1!$B$4,'B. Expenditures'!AA261,IF($AC261=Sheet1!$B$3,'B. Expenditures'!U261,"")))</f>
        <v/>
      </c>
    </row>
    <row r="262" spans="3:35" x14ac:dyDescent="0.35">
      <c r="C262" s="35"/>
      <c r="D262" s="35"/>
      <c r="E262" s="7"/>
      <c r="F262" s="7"/>
      <c r="G262" s="7"/>
      <c r="I262" s="24" t="str">
        <f t="shared" si="219"/>
        <v/>
      </c>
      <c r="K262" s="14" t="str">
        <f t="shared" si="228"/>
        <v/>
      </c>
      <c r="L262" s="14" t="str">
        <f t="shared" ref="L262:O262" si="270">IFERROR((1+$I262)*K262, "")</f>
        <v/>
      </c>
      <c r="M262" s="14" t="str">
        <f t="shared" si="270"/>
        <v/>
      </c>
      <c r="N262" s="14" t="str">
        <f t="shared" si="270"/>
        <v/>
      </c>
      <c r="O262" s="14" t="str">
        <f t="shared" si="270"/>
        <v/>
      </c>
      <c r="P262" s="8"/>
      <c r="Q262" s="14" t="str">
        <f>IFERROR((AVERAGE(($E262/'A. Revenue'!$C$30), ('B. Expenditures'!$F262/'A. Revenue'!$D$30), ('B. Expenditures'!$G262/'A. Revenue'!$E$30)))*'A. Revenue'!J$30, "")</f>
        <v/>
      </c>
      <c r="R262" s="14" t="str">
        <f>IFERROR((AVERAGE(($E262/'A. Revenue'!$C$30), ('B. Expenditures'!$F262/'A. Revenue'!$D$30), ('B. Expenditures'!$G262/'A. Revenue'!$E$30)))*'A. Revenue'!K$30, "")</f>
        <v/>
      </c>
      <c r="S262" s="14" t="str">
        <f>IFERROR((AVERAGE(($E262/'A. Revenue'!$C$30), ('B. Expenditures'!$F262/'A. Revenue'!$D$30), ('B. Expenditures'!$G262/'A. Revenue'!$E$30)))*'A. Revenue'!L$30, "")</f>
        <v/>
      </c>
      <c r="T262" s="14" t="str">
        <f>IFERROR((AVERAGE(($E262/'A. Revenue'!$C$30), ('B. Expenditures'!$F262/'A. Revenue'!$D$30), ('B. Expenditures'!$G262/'A. Revenue'!$E$30)))*'A. Revenue'!M$30, "")</f>
        <v/>
      </c>
      <c r="U262" s="14" t="str">
        <f>IFERROR((AVERAGE(($E262/'A. Revenue'!$C$30), ('B. Expenditures'!$F262/'A. Revenue'!$D$30), ('B. Expenditures'!$G262/'A. Revenue'!$E$30)))*'A. Revenue'!N$30, "")</f>
        <v/>
      </c>
      <c r="V262" s="8"/>
      <c r="W262" s="7"/>
      <c r="X262" s="7"/>
      <c r="Y262" s="7"/>
      <c r="Z262" s="7"/>
      <c r="AA262" s="7"/>
      <c r="AC262" s="40" t="s">
        <v>33</v>
      </c>
      <c r="AE262" s="14" t="str">
        <f>IF($AC262=Sheet1!$B$2,'B. Expenditures'!K262,IF('B. Expenditures'!$AC262=Sheet1!$B$4,'B. Expenditures'!W262,IF($AC262=Sheet1!$B$3,'B. Expenditures'!Q262,"")))</f>
        <v/>
      </c>
      <c r="AF262" s="14" t="str">
        <f>IF($AC262=Sheet1!$B$2,'B. Expenditures'!L262,IF('B. Expenditures'!$AC262=Sheet1!$B$4,'B. Expenditures'!X262,IF($AC262=Sheet1!$B$3,'B. Expenditures'!R262,"")))</f>
        <v/>
      </c>
      <c r="AG262" s="14" t="str">
        <f>IF($AC262=Sheet1!$B$2,'B. Expenditures'!M262,IF('B. Expenditures'!$AC262=Sheet1!$B$4,'B. Expenditures'!Y262,IF($AC262=Sheet1!$B$3,'B. Expenditures'!S262,"")))</f>
        <v/>
      </c>
      <c r="AH262" s="14" t="str">
        <f>IF($AC262=Sheet1!$B$2,'B. Expenditures'!N262,IF('B. Expenditures'!$AC262=Sheet1!$B$4,'B. Expenditures'!Z262,IF($AC262=Sheet1!$B$3,'B. Expenditures'!T262,"")))</f>
        <v/>
      </c>
      <c r="AI262" s="14" t="str">
        <f>IF($AC262=Sheet1!$B$2,'B. Expenditures'!O262,IF('B. Expenditures'!$AC262=Sheet1!$B$4,'B. Expenditures'!AA262,IF($AC262=Sheet1!$B$3,'B. Expenditures'!U262,"")))</f>
        <v/>
      </c>
    </row>
    <row r="263" spans="3:35" x14ac:dyDescent="0.35">
      <c r="C263" s="35"/>
      <c r="D263" s="35"/>
      <c r="E263" s="7"/>
      <c r="F263" s="7"/>
      <c r="G263" s="7"/>
      <c r="I263" s="24" t="str">
        <f t="shared" si="219"/>
        <v/>
      </c>
      <c r="K263" s="14" t="str">
        <f t="shared" si="228"/>
        <v/>
      </c>
      <c r="L263" s="14" t="str">
        <f t="shared" ref="L263:O263" si="271">IFERROR((1+$I263)*K263, "")</f>
        <v/>
      </c>
      <c r="M263" s="14" t="str">
        <f t="shared" si="271"/>
        <v/>
      </c>
      <c r="N263" s="14" t="str">
        <f t="shared" si="271"/>
        <v/>
      </c>
      <c r="O263" s="14" t="str">
        <f t="shared" si="271"/>
        <v/>
      </c>
      <c r="P263" s="8"/>
      <c r="Q263" s="14" t="str">
        <f>IFERROR((AVERAGE(($E263/'A. Revenue'!$C$30), ('B. Expenditures'!$F263/'A. Revenue'!$D$30), ('B. Expenditures'!$G263/'A. Revenue'!$E$30)))*'A. Revenue'!J$30, "")</f>
        <v/>
      </c>
      <c r="R263" s="14" t="str">
        <f>IFERROR((AVERAGE(($E263/'A. Revenue'!$C$30), ('B. Expenditures'!$F263/'A. Revenue'!$D$30), ('B. Expenditures'!$G263/'A. Revenue'!$E$30)))*'A. Revenue'!K$30, "")</f>
        <v/>
      </c>
      <c r="S263" s="14" t="str">
        <f>IFERROR((AVERAGE(($E263/'A. Revenue'!$C$30), ('B. Expenditures'!$F263/'A. Revenue'!$D$30), ('B. Expenditures'!$G263/'A. Revenue'!$E$30)))*'A. Revenue'!L$30, "")</f>
        <v/>
      </c>
      <c r="T263" s="14" t="str">
        <f>IFERROR((AVERAGE(($E263/'A. Revenue'!$C$30), ('B. Expenditures'!$F263/'A. Revenue'!$D$30), ('B. Expenditures'!$G263/'A. Revenue'!$E$30)))*'A. Revenue'!M$30, "")</f>
        <v/>
      </c>
      <c r="U263" s="14" t="str">
        <f>IFERROR((AVERAGE(($E263/'A. Revenue'!$C$30), ('B. Expenditures'!$F263/'A. Revenue'!$D$30), ('B. Expenditures'!$G263/'A. Revenue'!$E$30)))*'A. Revenue'!N$30, "")</f>
        <v/>
      </c>
      <c r="V263" s="8"/>
      <c r="W263" s="7"/>
      <c r="X263" s="7"/>
      <c r="Y263" s="7"/>
      <c r="Z263" s="7"/>
      <c r="AA263" s="7"/>
      <c r="AC263" s="40" t="s">
        <v>33</v>
      </c>
      <c r="AE263" s="14" t="str">
        <f>IF($AC263=Sheet1!$B$2,'B. Expenditures'!K263,IF('B. Expenditures'!$AC263=Sheet1!$B$4,'B. Expenditures'!W263,IF($AC263=Sheet1!$B$3,'B. Expenditures'!Q263,"")))</f>
        <v/>
      </c>
      <c r="AF263" s="14" t="str">
        <f>IF($AC263=Sheet1!$B$2,'B. Expenditures'!L263,IF('B. Expenditures'!$AC263=Sheet1!$B$4,'B. Expenditures'!X263,IF($AC263=Sheet1!$B$3,'B. Expenditures'!R263,"")))</f>
        <v/>
      </c>
      <c r="AG263" s="14" t="str">
        <f>IF($AC263=Sheet1!$B$2,'B. Expenditures'!M263,IF('B. Expenditures'!$AC263=Sheet1!$B$4,'B. Expenditures'!Y263,IF($AC263=Sheet1!$B$3,'B. Expenditures'!S263,"")))</f>
        <v/>
      </c>
      <c r="AH263" s="14" t="str">
        <f>IF($AC263=Sheet1!$B$2,'B. Expenditures'!N263,IF('B. Expenditures'!$AC263=Sheet1!$B$4,'B. Expenditures'!Z263,IF($AC263=Sheet1!$B$3,'B. Expenditures'!T263,"")))</f>
        <v/>
      </c>
      <c r="AI263" s="14" t="str">
        <f>IF($AC263=Sheet1!$B$2,'B. Expenditures'!O263,IF('B. Expenditures'!$AC263=Sheet1!$B$4,'B. Expenditures'!AA263,IF($AC263=Sheet1!$B$3,'B. Expenditures'!U263,"")))</f>
        <v/>
      </c>
    </row>
    <row r="264" spans="3:35" x14ac:dyDescent="0.35">
      <c r="C264" s="35"/>
      <c r="D264" s="35"/>
      <c r="E264" s="7"/>
      <c r="F264" s="7"/>
      <c r="G264" s="7"/>
      <c r="I264" s="24" t="str">
        <f t="shared" si="219"/>
        <v/>
      </c>
      <c r="K264" s="14" t="str">
        <f t="shared" si="228"/>
        <v/>
      </c>
      <c r="L264" s="14" t="str">
        <f t="shared" ref="L264:O264" si="272">IFERROR((1+$I264)*K264, "")</f>
        <v/>
      </c>
      <c r="M264" s="14" t="str">
        <f t="shared" si="272"/>
        <v/>
      </c>
      <c r="N264" s="14" t="str">
        <f t="shared" si="272"/>
        <v/>
      </c>
      <c r="O264" s="14" t="str">
        <f t="shared" si="272"/>
        <v/>
      </c>
      <c r="P264" s="8"/>
      <c r="Q264" s="14" t="str">
        <f>IFERROR((AVERAGE(($E264/'A. Revenue'!$C$30), ('B. Expenditures'!$F264/'A. Revenue'!$D$30), ('B. Expenditures'!$G264/'A. Revenue'!$E$30)))*'A. Revenue'!J$30, "")</f>
        <v/>
      </c>
      <c r="R264" s="14" t="str">
        <f>IFERROR((AVERAGE(($E264/'A. Revenue'!$C$30), ('B. Expenditures'!$F264/'A. Revenue'!$D$30), ('B. Expenditures'!$G264/'A. Revenue'!$E$30)))*'A. Revenue'!K$30, "")</f>
        <v/>
      </c>
      <c r="S264" s="14" t="str">
        <f>IFERROR((AVERAGE(($E264/'A. Revenue'!$C$30), ('B. Expenditures'!$F264/'A. Revenue'!$D$30), ('B. Expenditures'!$G264/'A. Revenue'!$E$30)))*'A. Revenue'!L$30, "")</f>
        <v/>
      </c>
      <c r="T264" s="14" t="str">
        <f>IFERROR((AVERAGE(($E264/'A. Revenue'!$C$30), ('B. Expenditures'!$F264/'A. Revenue'!$D$30), ('B. Expenditures'!$G264/'A. Revenue'!$E$30)))*'A. Revenue'!M$30, "")</f>
        <v/>
      </c>
      <c r="U264" s="14" t="str">
        <f>IFERROR((AVERAGE(($E264/'A. Revenue'!$C$30), ('B. Expenditures'!$F264/'A. Revenue'!$D$30), ('B. Expenditures'!$G264/'A. Revenue'!$E$30)))*'A. Revenue'!N$30, "")</f>
        <v/>
      </c>
      <c r="V264" s="8"/>
      <c r="W264" s="7"/>
      <c r="X264" s="7"/>
      <c r="Y264" s="7"/>
      <c r="Z264" s="7"/>
      <c r="AA264" s="7"/>
      <c r="AC264" s="40" t="s">
        <v>33</v>
      </c>
      <c r="AE264" s="14" t="str">
        <f>IF($AC264=Sheet1!$B$2,'B. Expenditures'!K264,IF('B. Expenditures'!$AC264=Sheet1!$B$4,'B. Expenditures'!W264,IF($AC264=Sheet1!$B$3,'B. Expenditures'!Q264,"")))</f>
        <v/>
      </c>
      <c r="AF264" s="14" t="str">
        <f>IF($AC264=Sheet1!$B$2,'B. Expenditures'!L264,IF('B. Expenditures'!$AC264=Sheet1!$B$4,'B. Expenditures'!X264,IF($AC264=Sheet1!$B$3,'B. Expenditures'!R264,"")))</f>
        <v/>
      </c>
      <c r="AG264" s="14" t="str">
        <f>IF($AC264=Sheet1!$B$2,'B. Expenditures'!M264,IF('B. Expenditures'!$AC264=Sheet1!$B$4,'B. Expenditures'!Y264,IF($AC264=Sheet1!$B$3,'B. Expenditures'!S264,"")))</f>
        <v/>
      </c>
      <c r="AH264" s="14" t="str">
        <f>IF($AC264=Sheet1!$B$2,'B. Expenditures'!N264,IF('B. Expenditures'!$AC264=Sheet1!$B$4,'B. Expenditures'!Z264,IF($AC264=Sheet1!$B$3,'B. Expenditures'!T264,"")))</f>
        <v/>
      </c>
      <c r="AI264" s="14" t="str">
        <f>IF($AC264=Sheet1!$B$2,'B. Expenditures'!O264,IF('B. Expenditures'!$AC264=Sheet1!$B$4,'B. Expenditures'!AA264,IF($AC264=Sheet1!$B$3,'B. Expenditures'!U264,"")))</f>
        <v/>
      </c>
    </row>
    <row r="265" spans="3:35" x14ac:dyDescent="0.35">
      <c r="C265" s="35"/>
      <c r="D265" s="35"/>
      <c r="E265" s="7"/>
      <c r="F265" s="7"/>
      <c r="G265" s="7"/>
      <c r="I265" s="24" t="str">
        <f t="shared" si="219"/>
        <v/>
      </c>
      <c r="K265" s="14" t="str">
        <f t="shared" si="228"/>
        <v/>
      </c>
      <c r="L265" s="14" t="str">
        <f t="shared" ref="L265:O265" si="273">IFERROR((1+$I265)*K265, "")</f>
        <v/>
      </c>
      <c r="M265" s="14" t="str">
        <f t="shared" si="273"/>
        <v/>
      </c>
      <c r="N265" s="14" t="str">
        <f t="shared" si="273"/>
        <v/>
      </c>
      <c r="O265" s="14" t="str">
        <f t="shared" si="273"/>
        <v/>
      </c>
      <c r="P265" s="8"/>
      <c r="Q265" s="14" t="str">
        <f>IFERROR((AVERAGE(($E265/'A. Revenue'!$C$30), ('B. Expenditures'!$F265/'A. Revenue'!$D$30), ('B. Expenditures'!$G265/'A. Revenue'!$E$30)))*'A. Revenue'!J$30, "")</f>
        <v/>
      </c>
      <c r="R265" s="14" t="str">
        <f>IFERROR((AVERAGE(($E265/'A. Revenue'!$C$30), ('B. Expenditures'!$F265/'A. Revenue'!$D$30), ('B. Expenditures'!$G265/'A. Revenue'!$E$30)))*'A. Revenue'!K$30, "")</f>
        <v/>
      </c>
      <c r="S265" s="14" t="str">
        <f>IFERROR((AVERAGE(($E265/'A. Revenue'!$C$30), ('B. Expenditures'!$F265/'A. Revenue'!$D$30), ('B. Expenditures'!$G265/'A. Revenue'!$E$30)))*'A. Revenue'!L$30, "")</f>
        <v/>
      </c>
      <c r="T265" s="14" t="str">
        <f>IFERROR((AVERAGE(($E265/'A. Revenue'!$C$30), ('B. Expenditures'!$F265/'A. Revenue'!$D$30), ('B. Expenditures'!$G265/'A. Revenue'!$E$30)))*'A. Revenue'!M$30, "")</f>
        <v/>
      </c>
      <c r="U265" s="14" t="str">
        <f>IFERROR((AVERAGE(($E265/'A. Revenue'!$C$30), ('B. Expenditures'!$F265/'A. Revenue'!$D$30), ('B. Expenditures'!$G265/'A. Revenue'!$E$30)))*'A. Revenue'!N$30, "")</f>
        <v/>
      </c>
      <c r="V265" s="8"/>
      <c r="W265" s="7"/>
      <c r="X265" s="7"/>
      <c r="Y265" s="7"/>
      <c r="Z265" s="7"/>
      <c r="AA265" s="7"/>
      <c r="AC265" s="40" t="s">
        <v>33</v>
      </c>
      <c r="AE265" s="14" t="str">
        <f>IF($AC265=Sheet1!$B$2,'B. Expenditures'!K265,IF('B. Expenditures'!$AC265=Sheet1!$B$4,'B. Expenditures'!W265,IF($AC265=Sheet1!$B$3,'B. Expenditures'!Q265,"")))</f>
        <v/>
      </c>
      <c r="AF265" s="14" t="str">
        <f>IF($AC265=Sheet1!$B$2,'B. Expenditures'!L265,IF('B. Expenditures'!$AC265=Sheet1!$B$4,'B. Expenditures'!X265,IF($AC265=Sheet1!$B$3,'B. Expenditures'!R265,"")))</f>
        <v/>
      </c>
      <c r="AG265" s="14" t="str">
        <f>IF($AC265=Sheet1!$B$2,'B. Expenditures'!M265,IF('B. Expenditures'!$AC265=Sheet1!$B$4,'B. Expenditures'!Y265,IF($AC265=Sheet1!$B$3,'B. Expenditures'!S265,"")))</f>
        <v/>
      </c>
      <c r="AH265" s="14" t="str">
        <f>IF($AC265=Sheet1!$B$2,'B. Expenditures'!N265,IF('B. Expenditures'!$AC265=Sheet1!$B$4,'B. Expenditures'!Z265,IF($AC265=Sheet1!$B$3,'B. Expenditures'!T265,"")))</f>
        <v/>
      </c>
      <c r="AI265" s="14" t="str">
        <f>IF($AC265=Sheet1!$B$2,'B. Expenditures'!O265,IF('B. Expenditures'!$AC265=Sheet1!$B$4,'B. Expenditures'!AA265,IF($AC265=Sheet1!$B$3,'B. Expenditures'!U265,"")))</f>
        <v/>
      </c>
    </row>
    <row r="266" spans="3:35" x14ac:dyDescent="0.35">
      <c r="C266" s="35"/>
      <c r="D266" s="35"/>
      <c r="E266" s="7"/>
      <c r="F266" s="7"/>
      <c r="G266" s="7"/>
      <c r="I266" s="24" t="str">
        <f t="shared" si="219"/>
        <v/>
      </c>
      <c r="K266" s="14" t="str">
        <f t="shared" si="228"/>
        <v/>
      </c>
      <c r="L266" s="14" t="str">
        <f t="shared" ref="L266:O266" si="274">IFERROR((1+$I266)*K266, "")</f>
        <v/>
      </c>
      <c r="M266" s="14" t="str">
        <f t="shared" si="274"/>
        <v/>
      </c>
      <c r="N266" s="14" t="str">
        <f t="shared" si="274"/>
        <v/>
      </c>
      <c r="O266" s="14" t="str">
        <f t="shared" si="274"/>
        <v/>
      </c>
      <c r="P266" s="8"/>
      <c r="Q266" s="14" t="str">
        <f>IFERROR((AVERAGE(($E266/'A. Revenue'!$C$30), ('B. Expenditures'!$F266/'A. Revenue'!$D$30), ('B. Expenditures'!$G266/'A. Revenue'!$E$30)))*'A. Revenue'!J$30, "")</f>
        <v/>
      </c>
      <c r="R266" s="14" t="str">
        <f>IFERROR((AVERAGE(($E266/'A. Revenue'!$C$30), ('B. Expenditures'!$F266/'A. Revenue'!$D$30), ('B. Expenditures'!$G266/'A. Revenue'!$E$30)))*'A. Revenue'!K$30, "")</f>
        <v/>
      </c>
      <c r="S266" s="14" t="str">
        <f>IFERROR((AVERAGE(($E266/'A. Revenue'!$C$30), ('B. Expenditures'!$F266/'A. Revenue'!$D$30), ('B. Expenditures'!$G266/'A. Revenue'!$E$30)))*'A. Revenue'!L$30, "")</f>
        <v/>
      </c>
      <c r="T266" s="14" t="str">
        <f>IFERROR((AVERAGE(($E266/'A. Revenue'!$C$30), ('B. Expenditures'!$F266/'A. Revenue'!$D$30), ('B. Expenditures'!$G266/'A. Revenue'!$E$30)))*'A. Revenue'!M$30, "")</f>
        <v/>
      </c>
      <c r="U266" s="14" t="str">
        <f>IFERROR((AVERAGE(($E266/'A. Revenue'!$C$30), ('B. Expenditures'!$F266/'A. Revenue'!$D$30), ('B. Expenditures'!$G266/'A. Revenue'!$E$30)))*'A. Revenue'!N$30, "")</f>
        <v/>
      </c>
      <c r="V266" s="8"/>
      <c r="W266" s="7"/>
      <c r="X266" s="7"/>
      <c r="Y266" s="7"/>
      <c r="Z266" s="7"/>
      <c r="AA266" s="7"/>
      <c r="AC266" s="40" t="s">
        <v>33</v>
      </c>
      <c r="AE266" s="14" t="str">
        <f>IF($AC266=Sheet1!$B$2,'B. Expenditures'!K266,IF('B. Expenditures'!$AC266=Sheet1!$B$4,'B. Expenditures'!W266,IF($AC266=Sheet1!$B$3,'B. Expenditures'!Q266,"")))</f>
        <v/>
      </c>
      <c r="AF266" s="14" t="str">
        <f>IF($AC266=Sheet1!$B$2,'B. Expenditures'!L266,IF('B. Expenditures'!$AC266=Sheet1!$B$4,'B. Expenditures'!X266,IF($AC266=Sheet1!$B$3,'B. Expenditures'!R266,"")))</f>
        <v/>
      </c>
      <c r="AG266" s="14" t="str">
        <f>IF($AC266=Sheet1!$B$2,'B. Expenditures'!M266,IF('B. Expenditures'!$AC266=Sheet1!$B$4,'B. Expenditures'!Y266,IF($AC266=Sheet1!$B$3,'B. Expenditures'!S266,"")))</f>
        <v/>
      </c>
      <c r="AH266" s="14" t="str">
        <f>IF($AC266=Sheet1!$B$2,'B. Expenditures'!N266,IF('B. Expenditures'!$AC266=Sheet1!$B$4,'B. Expenditures'!Z266,IF($AC266=Sheet1!$B$3,'B. Expenditures'!T266,"")))</f>
        <v/>
      </c>
      <c r="AI266" s="14" t="str">
        <f>IF($AC266=Sheet1!$B$2,'B. Expenditures'!O266,IF('B. Expenditures'!$AC266=Sheet1!$B$4,'B. Expenditures'!AA266,IF($AC266=Sheet1!$B$3,'B. Expenditures'!U266,"")))</f>
        <v/>
      </c>
    </row>
    <row r="267" spans="3:35" x14ac:dyDescent="0.35">
      <c r="C267" s="35"/>
      <c r="D267" s="35"/>
      <c r="E267" s="7"/>
      <c r="F267" s="7"/>
      <c r="G267" s="7"/>
      <c r="I267" s="24" t="str">
        <f t="shared" si="219"/>
        <v/>
      </c>
      <c r="K267" s="14" t="str">
        <f t="shared" si="228"/>
        <v/>
      </c>
      <c r="L267" s="14" t="str">
        <f t="shared" ref="L267:O267" si="275">IFERROR((1+$I267)*K267, "")</f>
        <v/>
      </c>
      <c r="M267" s="14" t="str">
        <f t="shared" si="275"/>
        <v/>
      </c>
      <c r="N267" s="14" t="str">
        <f t="shared" si="275"/>
        <v/>
      </c>
      <c r="O267" s="14" t="str">
        <f t="shared" si="275"/>
        <v/>
      </c>
      <c r="P267" s="8"/>
      <c r="Q267" s="14" t="str">
        <f>IFERROR((AVERAGE(($E267/'A. Revenue'!$C$30), ('B. Expenditures'!$F267/'A. Revenue'!$D$30), ('B. Expenditures'!$G267/'A. Revenue'!$E$30)))*'A. Revenue'!J$30, "")</f>
        <v/>
      </c>
      <c r="R267" s="14" t="str">
        <f>IFERROR((AVERAGE(($E267/'A. Revenue'!$C$30), ('B. Expenditures'!$F267/'A. Revenue'!$D$30), ('B. Expenditures'!$G267/'A. Revenue'!$E$30)))*'A. Revenue'!K$30, "")</f>
        <v/>
      </c>
      <c r="S267" s="14" t="str">
        <f>IFERROR((AVERAGE(($E267/'A. Revenue'!$C$30), ('B. Expenditures'!$F267/'A. Revenue'!$D$30), ('B. Expenditures'!$G267/'A. Revenue'!$E$30)))*'A. Revenue'!L$30, "")</f>
        <v/>
      </c>
      <c r="T267" s="14" t="str">
        <f>IFERROR((AVERAGE(($E267/'A. Revenue'!$C$30), ('B. Expenditures'!$F267/'A. Revenue'!$D$30), ('B. Expenditures'!$G267/'A. Revenue'!$E$30)))*'A. Revenue'!M$30, "")</f>
        <v/>
      </c>
      <c r="U267" s="14" t="str">
        <f>IFERROR((AVERAGE(($E267/'A. Revenue'!$C$30), ('B. Expenditures'!$F267/'A. Revenue'!$D$30), ('B. Expenditures'!$G267/'A. Revenue'!$E$30)))*'A. Revenue'!N$30, "")</f>
        <v/>
      </c>
      <c r="V267" s="8"/>
      <c r="W267" s="7"/>
      <c r="X267" s="7"/>
      <c r="Y267" s="7"/>
      <c r="Z267" s="7"/>
      <c r="AA267" s="7"/>
      <c r="AC267" s="40" t="s">
        <v>33</v>
      </c>
      <c r="AE267" s="14" t="str">
        <f>IF($AC267=Sheet1!$B$2,'B. Expenditures'!K267,IF('B. Expenditures'!$AC267=Sheet1!$B$4,'B. Expenditures'!W267,IF($AC267=Sheet1!$B$3,'B. Expenditures'!Q267,"")))</f>
        <v/>
      </c>
      <c r="AF267" s="14" t="str">
        <f>IF($AC267=Sheet1!$B$2,'B. Expenditures'!L267,IF('B. Expenditures'!$AC267=Sheet1!$B$4,'B. Expenditures'!X267,IF($AC267=Sheet1!$B$3,'B. Expenditures'!R267,"")))</f>
        <v/>
      </c>
      <c r="AG267" s="14" t="str">
        <f>IF($AC267=Sheet1!$B$2,'B. Expenditures'!M267,IF('B. Expenditures'!$AC267=Sheet1!$B$4,'B. Expenditures'!Y267,IF($AC267=Sheet1!$B$3,'B. Expenditures'!S267,"")))</f>
        <v/>
      </c>
      <c r="AH267" s="14" t="str">
        <f>IF($AC267=Sheet1!$B$2,'B. Expenditures'!N267,IF('B. Expenditures'!$AC267=Sheet1!$B$4,'B. Expenditures'!Z267,IF($AC267=Sheet1!$B$3,'B. Expenditures'!T267,"")))</f>
        <v/>
      </c>
      <c r="AI267" s="14" t="str">
        <f>IF($AC267=Sheet1!$B$2,'B. Expenditures'!O267,IF('B. Expenditures'!$AC267=Sheet1!$B$4,'B. Expenditures'!AA267,IF($AC267=Sheet1!$B$3,'B. Expenditures'!U267,"")))</f>
        <v/>
      </c>
    </row>
    <row r="268" spans="3:35" x14ac:dyDescent="0.35">
      <c r="C268" s="35"/>
      <c r="D268" s="35"/>
      <c r="E268" s="7"/>
      <c r="F268" s="7"/>
      <c r="G268" s="7"/>
      <c r="I268" s="24" t="str">
        <f t="shared" si="219"/>
        <v/>
      </c>
      <c r="K268" s="14" t="str">
        <f t="shared" si="228"/>
        <v/>
      </c>
      <c r="L268" s="14" t="str">
        <f t="shared" ref="L268:O268" si="276">IFERROR((1+$I268)*K268, "")</f>
        <v/>
      </c>
      <c r="M268" s="14" t="str">
        <f t="shared" si="276"/>
        <v/>
      </c>
      <c r="N268" s="14" t="str">
        <f t="shared" si="276"/>
        <v/>
      </c>
      <c r="O268" s="14" t="str">
        <f t="shared" si="276"/>
        <v/>
      </c>
      <c r="P268" s="8"/>
      <c r="Q268" s="14" t="str">
        <f>IFERROR((AVERAGE(($E268/'A. Revenue'!$C$30), ('B. Expenditures'!$F268/'A. Revenue'!$D$30), ('B. Expenditures'!$G268/'A. Revenue'!$E$30)))*'A. Revenue'!J$30, "")</f>
        <v/>
      </c>
      <c r="R268" s="14" t="str">
        <f>IFERROR((AVERAGE(($E268/'A. Revenue'!$C$30), ('B. Expenditures'!$F268/'A. Revenue'!$D$30), ('B. Expenditures'!$G268/'A. Revenue'!$E$30)))*'A. Revenue'!K$30, "")</f>
        <v/>
      </c>
      <c r="S268" s="14" t="str">
        <f>IFERROR((AVERAGE(($E268/'A. Revenue'!$C$30), ('B. Expenditures'!$F268/'A. Revenue'!$D$30), ('B. Expenditures'!$G268/'A. Revenue'!$E$30)))*'A. Revenue'!L$30, "")</f>
        <v/>
      </c>
      <c r="T268" s="14" t="str">
        <f>IFERROR((AVERAGE(($E268/'A. Revenue'!$C$30), ('B. Expenditures'!$F268/'A. Revenue'!$D$30), ('B. Expenditures'!$G268/'A. Revenue'!$E$30)))*'A. Revenue'!M$30, "")</f>
        <v/>
      </c>
      <c r="U268" s="14" t="str">
        <f>IFERROR((AVERAGE(($E268/'A. Revenue'!$C$30), ('B. Expenditures'!$F268/'A. Revenue'!$D$30), ('B. Expenditures'!$G268/'A. Revenue'!$E$30)))*'A. Revenue'!N$30, "")</f>
        <v/>
      </c>
      <c r="V268" s="8"/>
      <c r="W268" s="7"/>
      <c r="X268" s="7"/>
      <c r="Y268" s="7"/>
      <c r="Z268" s="7"/>
      <c r="AA268" s="7"/>
      <c r="AC268" s="40" t="s">
        <v>33</v>
      </c>
      <c r="AE268" s="14" t="str">
        <f>IF($AC268=Sheet1!$B$2,'B. Expenditures'!K268,IF('B. Expenditures'!$AC268=Sheet1!$B$4,'B. Expenditures'!W268,IF($AC268=Sheet1!$B$3,'B. Expenditures'!Q268,"")))</f>
        <v/>
      </c>
      <c r="AF268" s="14" t="str">
        <f>IF($AC268=Sheet1!$B$2,'B. Expenditures'!L268,IF('B. Expenditures'!$AC268=Sheet1!$B$4,'B. Expenditures'!X268,IF($AC268=Sheet1!$B$3,'B. Expenditures'!R268,"")))</f>
        <v/>
      </c>
      <c r="AG268" s="14" t="str">
        <f>IF($AC268=Sheet1!$B$2,'B. Expenditures'!M268,IF('B. Expenditures'!$AC268=Sheet1!$B$4,'B. Expenditures'!Y268,IF($AC268=Sheet1!$B$3,'B. Expenditures'!S268,"")))</f>
        <v/>
      </c>
      <c r="AH268" s="14" t="str">
        <f>IF($AC268=Sheet1!$B$2,'B. Expenditures'!N268,IF('B. Expenditures'!$AC268=Sheet1!$B$4,'B. Expenditures'!Z268,IF($AC268=Sheet1!$B$3,'B. Expenditures'!T268,"")))</f>
        <v/>
      </c>
      <c r="AI268" s="14" t="str">
        <f>IF($AC268=Sheet1!$B$2,'B. Expenditures'!O268,IF('B. Expenditures'!$AC268=Sheet1!$B$4,'B. Expenditures'!AA268,IF($AC268=Sheet1!$B$3,'B. Expenditures'!U268,"")))</f>
        <v/>
      </c>
    </row>
    <row r="269" spans="3:35" x14ac:dyDescent="0.35">
      <c r="C269" s="35"/>
      <c r="D269" s="35"/>
      <c r="E269" s="7"/>
      <c r="F269" s="7"/>
      <c r="G269" s="7"/>
      <c r="I269" s="24" t="str">
        <f t="shared" si="219"/>
        <v/>
      </c>
      <c r="K269" s="14" t="str">
        <f t="shared" si="228"/>
        <v/>
      </c>
      <c r="L269" s="14" t="str">
        <f t="shared" ref="L269:O269" si="277">IFERROR((1+$I269)*K269, "")</f>
        <v/>
      </c>
      <c r="M269" s="14" t="str">
        <f t="shared" si="277"/>
        <v/>
      </c>
      <c r="N269" s="14" t="str">
        <f t="shared" si="277"/>
        <v/>
      </c>
      <c r="O269" s="14" t="str">
        <f t="shared" si="277"/>
        <v/>
      </c>
      <c r="P269" s="8"/>
      <c r="Q269" s="14" t="str">
        <f>IFERROR((AVERAGE(($E269/'A. Revenue'!$C$30), ('B. Expenditures'!$F269/'A. Revenue'!$D$30), ('B. Expenditures'!$G269/'A. Revenue'!$E$30)))*'A. Revenue'!J$30, "")</f>
        <v/>
      </c>
      <c r="R269" s="14" t="str">
        <f>IFERROR((AVERAGE(($E269/'A. Revenue'!$C$30), ('B. Expenditures'!$F269/'A. Revenue'!$D$30), ('B. Expenditures'!$G269/'A. Revenue'!$E$30)))*'A. Revenue'!K$30, "")</f>
        <v/>
      </c>
      <c r="S269" s="14" t="str">
        <f>IFERROR((AVERAGE(($E269/'A. Revenue'!$C$30), ('B. Expenditures'!$F269/'A. Revenue'!$D$30), ('B. Expenditures'!$G269/'A. Revenue'!$E$30)))*'A. Revenue'!L$30, "")</f>
        <v/>
      </c>
      <c r="T269" s="14" t="str">
        <f>IFERROR((AVERAGE(($E269/'A. Revenue'!$C$30), ('B. Expenditures'!$F269/'A. Revenue'!$D$30), ('B. Expenditures'!$G269/'A. Revenue'!$E$30)))*'A. Revenue'!M$30, "")</f>
        <v/>
      </c>
      <c r="U269" s="14" t="str">
        <f>IFERROR((AVERAGE(($E269/'A. Revenue'!$C$30), ('B. Expenditures'!$F269/'A. Revenue'!$D$30), ('B. Expenditures'!$G269/'A. Revenue'!$E$30)))*'A. Revenue'!N$30, "")</f>
        <v/>
      </c>
      <c r="V269" s="8"/>
      <c r="W269" s="7"/>
      <c r="X269" s="7"/>
      <c r="Y269" s="7"/>
      <c r="Z269" s="7"/>
      <c r="AA269" s="7"/>
      <c r="AC269" s="40" t="s">
        <v>33</v>
      </c>
      <c r="AE269" s="14" t="str">
        <f>IF($AC269=Sheet1!$B$2,'B. Expenditures'!K269,IF('B. Expenditures'!$AC269=Sheet1!$B$4,'B. Expenditures'!W269,IF($AC269=Sheet1!$B$3,'B. Expenditures'!Q269,"")))</f>
        <v/>
      </c>
      <c r="AF269" s="14" t="str">
        <f>IF($AC269=Sheet1!$B$2,'B. Expenditures'!L269,IF('B. Expenditures'!$AC269=Sheet1!$B$4,'B. Expenditures'!X269,IF($AC269=Sheet1!$B$3,'B. Expenditures'!R269,"")))</f>
        <v/>
      </c>
      <c r="AG269" s="14" t="str">
        <f>IF($AC269=Sheet1!$B$2,'B. Expenditures'!M269,IF('B. Expenditures'!$AC269=Sheet1!$B$4,'B. Expenditures'!Y269,IF($AC269=Sheet1!$B$3,'B. Expenditures'!S269,"")))</f>
        <v/>
      </c>
      <c r="AH269" s="14" t="str">
        <f>IF($AC269=Sheet1!$B$2,'B. Expenditures'!N269,IF('B. Expenditures'!$AC269=Sheet1!$B$4,'B. Expenditures'!Z269,IF($AC269=Sheet1!$B$3,'B. Expenditures'!T269,"")))</f>
        <v/>
      </c>
      <c r="AI269" s="14" t="str">
        <f>IF($AC269=Sheet1!$B$2,'B. Expenditures'!O269,IF('B. Expenditures'!$AC269=Sheet1!$B$4,'B. Expenditures'!AA269,IF($AC269=Sheet1!$B$3,'B. Expenditures'!U269,"")))</f>
        <v/>
      </c>
    </row>
    <row r="270" spans="3:35" x14ac:dyDescent="0.35">
      <c r="C270" s="35"/>
      <c r="D270" s="35"/>
      <c r="E270" s="7"/>
      <c r="F270" s="7"/>
      <c r="G270" s="7"/>
      <c r="I270" s="24" t="str">
        <f t="shared" si="219"/>
        <v/>
      </c>
      <c r="K270" s="14" t="str">
        <f t="shared" si="228"/>
        <v/>
      </c>
      <c r="L270" s="14" t="str">
        <f t="shared" ref="L270:O270" si="278">IFERROR((1+$I270)*K270, "")</f>
        <v/>
      </c>
      <c r="M270" s="14" t="str">
        <f t="shared" si="278"/>
        <v/>
      </c>
      <c r="N270" s="14" t="str">
        <f t="shared" si="278"/>
        <v/>
      </c>
      <c r="O270" s="14" t="str">
        <f t="shared" si="278"/>
        <v/>
      </c>
      <c r="P270" s="8"/>
      <c r="Q270" s="14" t="str">
        <f>IFERROR((AVERAGE(($E270/'A. Revenue'!$C$30), ('B. Expenditures'!$F270/'A. Revenue'!$D$30), ('B. Expenditures'!$G270/'A. Revenue'!$E$30)))*'A. Revenue'!J$30, "")</f>
        <v/>
      </c>
      <c r="R270" s="14" t="str">
        <f>IFERROR((AVERAGE(($E270/'A. Revenue'!$C$30), ('B. Expenditures'!$F270/'A. Revenue'!$D$30), ('B. Expenditures'!$G270/'A. Revenue'!$E$30)))*'A. Revenue'!K$30, "")</f>
        <v/>
      </c>
      <c r="S270" s="14" t="str">
        <f>IFERROR((AVERAGE(($E270/'A. Revenue'!$C$30), ('B. Expenditures'!$F270/'A. Revenue'!$D$30), ('B. Expenditures'!$G270/'A. Revenue'!$E$30)))*'A. Revenue'!L$30, "")</f>
        <v/>
      </c>
      <c r="T270" s="14" t="str">
        <f>IFERROR((AVERAGE(($E270/'A. Revenue'!$C$30), ('B. Expenditures'!$F270/'A. Revenue'!$D$30), ('B. Expenditures'!$G270/'A. Revenue'!$E$30)))*'A. Revenue'!M$30, "")</f>
        <v/>
      </c>
      <c r="U270" s="14" t="str">
        <f>IFERROR((AVERAGE(($E270/'A. Revenue'!$C$30), ('B. Expenditures'!$F270/'A. Revenue'!$D$30), ('B. Expenditures'!$G270/'A. Revenue'!$E$30)))*'A. Revenue'!N$30, "")</f>
        <v/>
      </c>
      <c r="V270" s="8"/>
      <c r="W270" s="7"/>
      <c r="X270" s="7"/>
      <c r="Y270" s="7"/>
      <c r="Z270" s="7"/>
      <c r="AA270" s="7"/>
      <c r="AC270" s="40" t="s">
        <v>33</v>
      </c>
      <c r="AE270" s="14" t="str">
        <f>IF($AC270=Sheet1!$B$2,'B. Expenditures'!K270,IF('B. Expenditures'!$AC270=Sheet1!$B$4,'B. Expenditures'!W270,IF($AC270=Sheet1!$B$3,'B. Expenditures'!Q270,"")))</f>
        <v/>
      </c>
      <c r="AF270" s="14" t="str">
        <f>IF($AC270=Sheet1!$B$2,'B. Expenditures'!L270,IF('B. Expenditures'!$AC270=Sheet1!$B$4,'B. Expenditures'!X270,IF($AC270=Sheet1!$B$3,'B. Expenditures'!R270,"")))</f>
        <v/>
      </c>
      <c r="AG270" s="14" t="str">
        <f>IF($AC270=Sheet1!$B$2,'B. Expenditures'!M270,IF('B. Expenditures'!$AC270=Sheet1!$B$4,'B. Expenditures'!Y270,IF($AC270=Sheet1!$B$3,'B. Expenditures'!S270,"")))</f>
        <v/>
      </c>
      <c r="AH270" s="14" t="str">
        <f>IF($AC270=Sheet1!$B$2,'B. Expenditures'!N270,IF('B. Expenditures'!$AC270=Sheet1!$B$4,'B. Expenditures'!Z270,IF($AC270=Sheet1!$B$3,'B. Expenditures'!T270,"")))</f>
        <v/>
      </c>
      <c r="AI270" s="14" t="str">
        <f>IF($AC270=Sheet1!$B$2,'B. Expenditures'!O270,IF('B. Expenditures'!$AC270=Sheet1!$B$4,'B. Expenditures'!AA270,IF($AC270=Sheet1!$B$3,'B. Expenditures'!U270,"")))</f>
        <v/>
      </c>
    </row>
    <row r="271" spans="3:35" x14ac:dyDescent="0.35">
      <c r="C271" s="35"/>
      <c r="D271" s="35"/>
      <c r="E271" s="7"/>
      <c r="F271" s="7"/>
      <c r="G271" s="7"/>
      <c r="I271" s="24" t="str">
        <f t="shared" si="219"/>
        <v/>
      </c>
      <c r="K271" s="14" t="str">
        <f t="shared" si="228"/>
        <v/>
      </c>
      <c r="L271" s="14" t="str">
        <f t="shared" ref="L271:O271" si="279">IFERROR((1+$I271)*K271, "")</f>
        <v/>
      </c>
      <c r="M271" s="14" t="str">
        <f t="shared" si="279"/>
        <v/>
      </c>
      <c r="N271" s="14" t="str">
        <f t="shared" si="279"/>
        <v/>
      </c>
      <c r="O271" s="14" t="str">
        <f t="shared" si="279"/>
        <v/>
      </c>
      <c r="P271" s="8"/>
      <c r="Q271" s="14" t="str">
        <f>IFERROR((AVERAGE(($E271/'A. Revenue'!$C$30), ('B. Expenditures'!$F271/'A. Revenue'!$D$30), ('B. Expenditures'!$G271/'A. Revenue'!$E$30)))*'A. Revenue'!J$30, "")</f>
        <v/>
      </c>
      <c r="R271" s="14" t="str">
        <f>IFERROR((AVERAGE(($E271/'A. Revenue'!$C$30), ('B. Expenditures'!$F271/'A. Revenue'!$D$30), ('B. Expenditures'!$G271/'A. Revenue'!$E$30)))*'A. Revenue'!K$30, "")</f>
        <v/>
      </c>
      <c r="S271" s="14" t="str">
        <f>IFERROR((AVERAGE(($E271/'A. Revenue'!$C$30), ('B. Expenditures'!$F271/'A. Revenue'!$D$30), ('B. Expenditures'!$G271/'A. Revenue'!$E$30)))*'A. Revenue'!L$30, "")</f>
        <v/>
      </c>
      <c r="T271" s="14" t="str">
        <f>IFERROR((AVERAGE(($E271/'A. Revenue'!$C$30), ('B. Expenditures'!$F271/'A. Revenue'!$D$30), ('B. Expenditures'!$G271/'A. Revenue'!$E$30)))*'A. Revenue'!M$30, "")</f>
        <v/>
      </c>
      <c r="U271" s="14" t="str">
        <f>IFERROR((AVERAGE(($E271/'A. Revenue'!$C$30), ('B. Expenditures'!$F271/'A. Revenue'!$D$30), ('B. Expenditures'!$G271/'A. Revenue'!$E$30)))*'A. Revenue'!N$30, "")</f>
        <v/>
      </c>
      <c r="V271" s="8"/>
      <c r="W271" s="7"/>
      <c r="X271" s="7"/>
      <c r="Y271" s="7"/>
      <c r="Z271" s="7"/>
      <c r="AA271" s="7"/>
      <c r="AC271" s="40" t="s">
        <v>33</v>
      </c>
      <c r="AE271" s="14" t="str">
        <f>IF($AC271=Sheet1!$B$2,'B. Expenditures'!K271,IF('B. Expenditures'!$AC271=Sheet1!$B$4,'B. Expenditures'!W271,IF($AC271=Sheet1!$B$3,'B. Expenditures'!Q271,"")))</f>
        <v/>
      </c>
      <c r="AF271" s="14" t="str">
        <f>IF($AC271=Sheet1!$B$2,'B. Expenditures'!L271,IF('B. Expenditures'!$AC271=Sheet1!$B$4,'B. Expenditures'!X271,IF($AC271=Sheet1!$B$3,'B. Expenditures'!R271,"")))</f>
        <v/>
      </c>
      <c r="AG271" s="14" t="str">
        <f>IF($AC271=Sheet1!$B$2,'B. Expenditures'!M271,IF('B. Expenditures'!$AC271=Sheet1!$B$4,'B. Expenditures'!Y271,IF($AC271=Sheet1!$B$3,'B. Expenditures'!S271,"")))</f>
        <v/>
      </c>
      <c r="AH271" s="14" t="str">
        <f>IF($AC271=Sheet1!$B$2,'B. Expenditures'!N271,IF('B. Expenditures'!$AC271=Sheet1!$B$4,'B. Expenditures'!Z271,IF($AC271=Sheet1!$B$3,'B. Expenditures'!T271,"")))</f>
        <v/>
      </c>
      <c r="AI271" s="14" t="str">
        <f>IF($AC271=Sheet1!$B$2,'B. Expenditures'!O271,IF('B. Expenditures'!$AC271=Sheet1!$B$4,'B. Expenditures'!AA271,IF($AC271=Sheet1!$B$3,'B. Expenditures'!U271,"")))</f>
        <v/>
      </c>
    </row>
    <row r="272" spans="3:35" x14ac:dyDescent="0.35">
      <c r="C272" s="35"/>
      <c r="D272" s="35"/>
      <c r="E272" s="7"/>
      <c r="F272" s="7"/>
      <c r="G272" s="7"/>
      <c r="I272" s="24" t="str">
        <f t="shared" si="219"/>
        <v/>
      </c>
      <c r="K272" s="14" t="str">
        <f t="shared" si="228"/>
        <v/>
      </c>
      <c r="L272" s="14" t="str">
        <f t="shared" ref="L272:O272" si="280">IFERROR((1+$I272)*K272, "")</f>
        <v/>
      </c>
      <c r="M272" s="14" t="str">
        <f t="shared" si="280"/>
        <v/>
      </c>
      <c r="N272" s="14" t="str">
        <f t="shared" si="280"/>
        <v/>
      </c>
      <c r="O272" s="14" t="str">
        <f t="shared" si="280"/>
        <v/>
      </c>
      <c r="P272" s="8"/>
      <c r="Q272" s="14" t="str">
        <f>IFERROR((AVERAGE(($E272/'A. Revenue'!$C$30), ('B. Expenditures'!$F272/'A. Revenue'!$D$30), ('B. Expenditures'!$G272/'A. Revenue'!$E$30)))*'A. Revenue'!J$30, "")</f>
        <v/>
      </c>
      <c r="R272" s="14" t="str">
        <f>IFERROR((AVERAGE(($E272/'A. Revenue'!$C$30), ('B. Expenditures'!$F272/'A. Revenue'!$D$30), ('B. Expenditures'!$G272/'A. Revenue'!$E$30)))*'A. Revenue'!K$30, "")</f>
        <v/>
      </c>
      <c r="S272" s="14" t="str">
        <f>IFERROR((AVERAGE(($E272/'A. Revenue'!$C$30), ('B. Expenditures'!$F272/'A. Revenue'!$D$30), ('B. Expenditures'!$G272/'A. Revenue'!$E$30)))*'A. Revenue'!L$30, "")</f>
        <v/>
      </c>
      <c r="T272" s="14" t="str">
        <f>IFERROR((AVERAGE(($E272/'A. Revenue'!$C$30), ('B. Expenditures'!$F272/'A. Revenue'!$D$30), ('B. Expenditures'!$G272/'A. Revenue'!$E$30)))*'A. Revenue'!M$30, "")</f>
        <v/>
      </c>
      <c r="U272" s="14" t="str">
        <f>IFERROR((AVERAGE(($E272/'A. Revenue'!$C$30), ('B. Expenditures'!$F272/'A. Revenue'!$D$30), ('B. Expenditures'!$G272/'A. Revenue'!$E$30)))*'A. Revenue'!N$30, "")</f>
        <v/>
      </c>
      <c r="V272" s="8"/>
      <c r="W272" s="7"/>
      <c r="X272" s="7"/>
      <c r="Y272" s="7"/>
      <c r="Z272" s="7"/>
      <c r="AA272" s="7"/>
      <c r="AC272" s="40" t="s">
        <v>33</v>
      </c>
      <c r="AE272" s="14" t="str">
        <f>IF($AC272=Sheet1!$B$2,'B. Expenditures'!K272,IF('B. Expenditures'!$AC272=Sheet1!$B$4,'B. Expenditures'!W272,IF($AC272=Sheet1!$B$3,'B. Expenditures'!Q272,"")))</f>
        <v/>
      </c>
      <c r="AF272" s="14" t="str">
        <f>IF($AC272=Sheet1!$B$2,'B. Expenditures'!L272,IF('B. Expenditures'!$AC272=Sheet1!$B$4,'B. Expenditures'!X272,IF($AC272=Sheet1!$B$3,'B. Expenditures'!R272,"")))</f>
        <v/>
      </c>
      <c r="AG272" s="14" t="str">
        <f>IF($AC272=Sheet1!$B$2,'B. Expenditures'!M272,IF('B. Expenditures'!$AC272=Sheet1!$B$4,'B. Expenditures'!Y272,IF($AC272=Sheet1!$B$3,'B. Expenditures'!S272,"")))</f>
        <v/>
      </c>
      <c r="AH272" s="14" t="str">
        <f>IF($AC272=Sheet1!$B$2,'B. Expenditures'!N272,IF('B. Expenditures'!$AC272=Sheet1!$B$4,'B. Expenditures'!Z272,IF($AC272=Sheet1!$B$3,'B. Expenditures'!T272,"")))</f>
        <v/>
      </c>
      <c r="AI272" s="14" t="str">
        <f>IF($AC272=Sheet1!$B$2,'B. Expenditures'!O272,IF('B. Expenditures'!$AC272=Sheet1!$B$4,'B. Expenditures'!AA272,IF($AC272=Sheet1!$B$3,'B. Expenditures'!U272,"")))</f>
        <v/>
      </c>
    </row>
    <row r="273" spans="3:35" x14ac:dyDescent="0.35">
      <c r="C273" s="35"/>
      <c r="D273" s="35"/>
      <c r="E273" s="7"/>
      <c r="F273" s="7"/>
      <c r="G273" s="7"/>
      <c r="I273" s="24" t="str">
        <f t="shared" si="219"/>
        <v/>
      </c>
      <c r="K273" s="14" t="str">
        <f t="shared" si="228"/>
        <v/>
      </c>
      <c r="L273" s="14" t="str">
        <f t="shared" ref="L273:O273" si="281">IFERROR((1+$I273)*K273, "")</f>
        <v/>
      </c>
      <c r="M273" s="14" t="str">
        <f t="shared" si="281"/>
        <v/>
      </c>
      <c r="N273" s="14" t="str">
        <f t="shared" si="281"/>
        <v/>
      </c>
      <c r="O273" s="14" t="str">
        <f t="shared" si="281"/>
        <v/>
      </c>
      <c r="P273" s="8"/>
      <c r="Q273" s="14" t="str">
        <f>IFERROR((AVERAGE(($E273/'A. Revenue'!$C$30), ('B. Expenditures'!$F273/'A. Revenue'!$D$30), ('B. Expenditures'!$G273/'A. Revenue'!$E$30)))*'A. Revenue'!J$30, "")</f>
        <v/>
      </c>
      <c r="R273" s="14" t="str">
        <f>IFERROR((AVERAGE(($E273/'A. Revenue'!$C$30), ('B. Expenditures'!$F273/'A. Revenue'!$D$30), ('B. Expenditures'!$G273/'A. Revenue'!$E$30)))*'A. Revenue'!K$30, "")</f>
        <v/>
      </c>
      <c r="S273" s="14" t="str">
        <f>IFERROR((AVERAGE(($E273/'A. Revenue'!$C$30), ('B. Expenditures'!$F273/'A. Revenue'!$D$30), ('B. Expenditures'!$G273/'A. Revenue'!$E$30)))*'A. Revenue'!L$30, "")</f>
        <v/>
      </c>
      <c r="T273" s="14" t="str">
        <f>IFERROR((AVERAGE(($E273/'A. Revenue'!$C$30), ('B. Expenditures'!$F273/'A. Revenue'!$D$30), ('B. Expenditures'!$G273/'A. Revenue'!$E$30)))*'A. Revenue'!M$30, "")</f>
        <v/>
      </c>
      <c r="U273" s="14" t="str">
        <f>IFERROR((AVERAGE(($E273/'A. Revenue'!$C$30), ('B. Expenditures'!$F273/'A. Revenue'!$D$30), ('B. Expenditures'!$G273/'A. Revenue'!$E$30)))*'A. Revenue'!N$30, "")</f>
        <v/>
      </c>
      <c r="V273" s="8"/>
      <c r="W273" s="7"/>
      <c r="X273" s="7"/>
      <c r="Y273" s="7"/>
      <c r="Z273" s="7"/>
      <c r="AA273" s="7"/>
      <c r="AC273" s="40" t="s">
        <v>33</v>
      </c>
      <c r="AE273" s="14" t="str">
        <f>IF($AC273=Sheet1!$B$2,'B. Expenditures'!K273,IF('B. Expenditures'!$AC273=Sheet1!$B$4,'B. Expenditures'!W273,IF($AC273=Sheet1!$B$3,'B. Expenditures'!Q273,"")))</f>
        <v/>
      </c>
      <c r="AF273" s="14" t="str">
        <f>IF($AC273=Sheet1!$B$2,'B. Expenditures'!L273,IF('B. Expenditures'!$AC273=Sheet1!$B$4,'B. Expenditures'!X273,IF($AC273=Sheet1!$B$3,'B. Expenditures'!R273,"")))</f>
        <v/>
      </c>
      <c r="AG273" s="14" t="str">
        <f>IF($AC273=Sheet1!$B$2,'B. Expenditures'!M273,IF('B. Expenditures'!$AC273=Sheet1!$B$4,'B. Expenditures'!Y273,IF($AC273=Sheet1!$B$3,'B. Expenditures'!S273,"")))</f>
        <v/>
      </c>
      <c r="AH273" s="14" t="str">
        <f>IF($AC273=Sheet1!$B$2,'B. Expenditures'!N273,IF('B. Expenditures'!$AC273=Sheet1!$B$4,'B. Expenditures'!Z273,IF($AC273=Sheet1!$B$3,'B. Expenditures'!T273,"")))</f>
        <v/>
      </c>
      <c r="AI273" s="14" t="str">
        <f>IF($AC273=Sheet1!$B$2,'B. Expenditures'!O273,IF('B. Expenditures'!$AC273=Sheet1!$B$4,'B. Expenditures'!AA273,IF($AC273=Sheet1!$B$3,'B. Expenditures'!U273,"")))</f>
        <v/>
      </c>
    </row>
    <row r="274" spans="3:35" x14ac:dyDescent="0.35">
      <c r="C274" s="35"/>
      <c r="D274" s="35"/>
      <c r="E274" s="7"/>
      <c r="F274" s="7"/>
      <c r="G274" s="7"/>
      <c r="I274" s="24" t="str">
        <f t="shared" si="219"/>
        <v/>
      </c>
      <c r="K274" s="14" t="str">
        <f t="shared" si="228"/>
        <v/>
      </c>
      <c r="L274" s="14" t="str">
        <f t="shared" ref="L274:O274" si="282">IFERROR((1+$I274)*K274, "")</f>
        <v/>
      </c>
      <c r="M274" s="14" t="str">
        <f t="shared" si="282"/>
        <v/>
      </c>
      <c r="N274" s="14" t="str">
        <f t="shared" si="282"/>
        <v/>
      </c>
      <c r="O274" s="14" t="str">
        <f t="shared" si="282"/>
        <v/>
      </c>
      <c r="P274" s="8"/>
      <c r="Q274" s="14" t="str">
        <f>IFERROR((AVERAGE(($E274/'A. Revenue'!$C$30), ('B. Expenditures'!$F274/'A. Revenue'!$D$30), ('B. Expenditures'!$G274/'A. Revenue'!$E$30)))*'A. Revenue'!J$30, "")</f>
        <v/>
      </c>
      <c r="R274" s="14" t="str">
        <f>IFERROR((AVERAGE(($E274/'A. Revenue'!$C$30), ('B. Expenditures'!$F274/'A. Revenue'!$D$30), ('B. Expenditures'!$G274/'A. Revenue'!$E$30)))*'A. Revenue'!K$30, "")</f>
        <v/>
      </c>
      <c r="S274" s="14" t="str">
        <f>IFERROR((AVERAGE(($E274/'A. Revenue'!$C$30), ('B. Expenditures'!$F274/'A. Revenue'!$D$30), ('B. Expenditures'!$G274/'A. Revenue'!$E$30)))*'A. Revenue'!L$30, "")</f>
        <v/>
      </c>
      <c r="T274" s="14" t="str">
        <f>IFERROR((AVERAGE(($E274/'A. Revenue'!$C$30), ('B. Expenditures'!$F274/'A. Revenue'!$D$30), ('B. Expenditures'!$G274/'A. Revenue'!$E$30)))*'A. Revenue'!M$30, "")</f>
        <v/>
      </c>
      <c r="U274" s="14" t="str">
        <f>IFERROR((AVERAGE(($E274/'A. Revenue'!$C$30), ('B. Expenditures'!$F274/'A. Revenue'!$D$30), ('B. Expenditures'!$G274/'A. Revenue'!$E$30)))*'A. Revenue'!N$30, "")</f>
        <v/>
      </c>
      <c r="V274" s="8"/>
      <c r="W274" s="7"/>
      <c r="X274" s="7"/>
      <c r="Y274" s="7"/>
      <c r="Z274" s="7"/>
      <c r="AA274" s="7"/>
      <c r="AC274" s="40" t="s">
        <v>33</v>
      </c>
      <c r="AE274" s="14" t="str">
        <f>IF($AC274=Sheet1!$B$2,'B. Expenditures'!K274,IF('B. Expenditures'!$AC274=Sheet1!$B$4,'B. Expenditures'!W274,IF($AC274=Sheet1!$B$3,'B. Expenditures'!Q274,"")))</f>
        <v/>
      </c>
      <c r="AF274" s="14" t="str">
        <f>IF($AC274=Sheet1!$B$2,'B. Expenditures'!L274,IF('B. Expenditures'!$AC274=Sheet1!$B$4,'B. Expenditures'!X274,IF($AC274=Sheet1!$B$3,'B. Expenditures'!R274,"")))</f>
        <v/>
      </c>
      <c r="AG274" s="14" t="str">
        <f>IF($AC274=Sheet1!$B$2,'B. Expenditures'!M274,IF('B. Expenditures'!$AC274=Sheet1!$B$4,'B. Expenditures'!Y274,IF($AC274=Sheet1!$B$3,'B. Expenditures'!S274,"")))</f>
        <v/>
      </c>
      <c r="AH274" s="14" t="str">
        <f>IF($AC274=Sheet1!$B$2,'B. Expenditures'!N274,IF('B. Expenditures'!$AC274=Sheet1!$B$4,'B. Expenditures'!Z274,IF($AC274=Sheet1!$B$3,'B. Expenditures'!T274,"")))</f>
        <v/>
      </c>
      <c r="AI274" s="14" t="str">
        <f>IF($AC274=Sheet1!$B$2,'B. Expenditures'!O274,IF('B. Expenditures'!$AC274=Sheet1!$B$4,'B. Expenditures'!AA274,IF($AC274=Sheet1!$B$3,'B. Expenditures'!U274,"")))</f>
        <v/>
      </c>
    </row>
    <row r="275" spans="3:35" x14ac:dyDescent="0.35">
      <c r="C275" s="35"/>
      <c r="D275" s="35"/>
      <c r="E275" s="7"/>
      <c r="F275" s="7"/>
      <c r="G275" s="7"/>
      <c r="I275" s="24" t="str">
        <f t="shared" si="219"/>
        <v/>
      </c>
      <c r="K275" s="14" t="str">
        <f t="shared" si="228"/>
        <v/>
      </c>
      <c r="L275" s="14" t="str">
        <f t="shared" ref="L275:O275" si="283">IFERROR((1+$I275)*K275, "")</f>
        <v/>
      </c>
      <c r="M275" s="14" t="str">
        <f t="shared" si="283"/>
        <v/>
      </c>
      <c r="N275" s="14" t="str">
        <f t="shared" si="283"/>
        <v/>
      </c>
      <c r="O275" s="14" t="str">
        <f t="shared" si="283"/>
        <v/>
      </c>
      <c r="P275" s="8"/>
      <c r="Q275" s="14" t="str">
        <f>IFERROR((AVERAGE(($E275/'A. Revenue'!$C$30), ('B. Expenditures'!$F275/'A. Revenue'!$D$30), ('B. Expenditures'!$G275/'A. Revenue'!$E$30)))*'A. Revenue'!J$30, "")</f>
        <v/>
      </c>
      <c r="R275" s="14" t="str">
        <f>IFERROR((AVERAGE(($E275/'A. Revenue'!$C$30), ('B. Expenditures'!$F275/'A. Revenue'!$D$30), ('B. Expenditures'!$G275/'A. Revenue'!$E$30)))*'A. Revenue'!K$30, "")</f>
        <v/>
      </c>
      <c r="S275" s="14" t="str">
        <f>IFERROR((AVERAGE(($E275/'A. Revenue'!$C$30), ('B. Expenditures'!$F275/'A. Revenue'!$D$30), ('B. Expenditures'!$G275/'A. Revenue'!$E$30)))*'A. Revenue'!L$30, "")</f>
        <v/>
      </c>
      <c r="T275" s="14" t="str">
        <f>IFERROR((AVERAGE(($E275/'A. Revenue'!$C$30), ('B. Expenditures'!$F275/'A. Revenue'!$D$30), ('B. Expenditures'!$G275/'A. Revenue'!$E$30)))*'A. Revenue'!M$30, "")</f>
        <v/>
      </c>
      <c r="U275" s="14" t="str">
        <f>IFERROR((AVERAGE(($E275/'A. Revenue'!$C$30), ('B. Expenditures'!$F275/'A. Revenue'!$D$30), ('B. Expenditures'!$G275/'A. Revenue'!$E$30)))*'A. Revenue'!N$30, "")</f>
        <v/>
      </c>
      <c r="V275" s="8"/>
      <c r="W275" s="7"/>
      <c r="X275" s="7"/>
      <c r="Y275" s="7"/>
      <c r="Z275" s="7"/>
      <c r="AA275" s="7"/>
      <c r="AC275" s="40" t="s">
        <v>33</v>
      </c>
      <c r="AE275" s="14" t="str">
        <f>IF($AC275=Sheet1!$B$2,'B. Expenditures'!K275,IF('B. Expenditures'!$AC275=Sheet1!$B$4,'B. Expenditures'!W275,IF($AC275=Sheet1!$B$3,'B. Expenditures'!Q275,"")))</f>
        <v/>
      </c>
      <c r="AF275" s="14" t="str">
        <f>IF($AC275=Sheet1!$B$2,'B. Expenditures'!L275,IF('B. Expenditures'!$AC275=Sheet1!$B$4,'B. Expenditures'!X275,IF($AC275=Sheet1!$B$3,'B. Expenditures'!R275,"")))</f>
        <v/>
      </c>
      <c r="AG275" s="14" t="str">
        <f>IF($AC275=Sheet1!$B$2,'B. Expenditures'!M275,IF('B. Expenditures'!$AC275=Sheet1!$B$4,'B. Expenditures'!Y275,IF($AC275=Sheet1!$B$3,'B. Expenditures'!S275,"")))</f>
        <v/>
      </c>
      <c r="AH275" s="14" t="str">
        <f>IF($AC275=Sheet1!$B$2,'B. Expenditures'!N275,IF('B. Expenditures'!$AC275=Sheet1!$B$4,'B. Expenditures'!Z275,IF($AC275=Sheet1!$B$3,'B. Expenditures'!T275,"")))</f>
        <v/>
      </c>
      <c r="AI275" s="14" t="str">
        <f>IF($AC275=Sheet1!$B$2,'B. Expenditures'!O275,IF('B. Expenditures'!$AC275=Sheet1!$B$4,'B. Expenditures'!AA275,IF($AC275=Sheet1!$B$3,'B. Expenditures'!U275,"")))</f>
        <v/>
      </c>
    </row>
    <row r="276" spans="3:35" x14ac:dyDescent="0.35">
      <c r="C276" s="35"/>
      <c r="D276" s="35"/>
      <c r="E276" s="7"/>
      <c r="F276" s="7"/>
      <c r="G276" s="7"/>
      <c r="I276" s="24" t="str">
        <f t="shared" si="219"/>
        <v/>
      </c>
      <c r="K276" s="14" t="str">
        <f t="shared" si="228"/>
        <v/>
      </c>
      <c r="L276" s="14" t="str">
        <f t="shared" ref="L276:O276" si="284">IFERROR((1+$I276)*K276, "")</f>
        <v/>
      </c>
      <c r="M276" s="14" t="str">
        <f t="shared" si="284"/>
        <v/>
      </c>
      <c r="N276" s="14" t="str">
        <f t="shared" si="284"/>
        <v/>
      </c>
      <c r="O276" s="14" t="str">
        <f t="shared" si="284"/>
        <v/>
      </c>
      <c r="P276" s="8"/>
      <c r="Q276" s="14" t="str">
        <f>IFERROR((AVERAGE(($E276/'A. Revenue'!$C$30), ('B. Expenditures'!$F276/'A. Revenue'!$D$30), ('B. Expenditures'!$G276/'A. Revenue'!$E$30)))*'A. Revenue'!J$30, "")</f>
        <v/>
      </c>
      <c r="R276" s="14" t="str">
        <f>IFERROR((AVERAGE(($E276/'A. Revenue'!$C$30), ('B. Expenditures'!$F276/'A. Revenue'!$D$30), ('B. Expenditures'!$G276/'A. Revenue'!$E$30)))*'A. Revenue'!K$30, "")</f>
        <v/>
      </c>
      <c r="S276" s="14" t="str">
        <f>IFERROR((AVERAGE(($E276/'A. Revenue'!$C$30), ('B. Expenditures'!$F276/'A. Revenue'!$D$30), ('B. Expenditures'!$G276/'A. Revenue'!$E$30)))*'A. Revenue'!L$30, "")</f>
        <v/>
      </c>
      <c r="T276" s="14" t="str">
        <f>IFERROR((AVERAGE(($E276/'A. Revenue'!$C$30), ('B. Expenditures'!$F276/'A. Revenue'!$D$30), ('B. Expenditures'!$G276/'A. Revenue'!$E$30)))*'A. Revenue'!M$30, "")</f>
        <v/>
      </c>
      <c r="U276" s="14" t="str">
        <f>IFERROR((AVERAGE(($E276/'A. Revenue'!$C$30), ('B. Expenditures'!$F276/'A. Revenue'!$D$30), ('B. Expenditures'!$G276/'A. Revenue'!$E$30)))*'A. Revenue'!N$30, "")</f>
        <v/>
      </c>
      <c r="V276" s="8"/>
      <c r="W276" s="7"/>
      <c r="X276" s="7"/>
      <c r="Y276" s="7"/>
      <c r="Z276" s="7"/>
      <c r="AA276" s="7"/>
      <c r="AC276" s="40" t="s">
        <v>33</v>
      </c>
      <c r="AE276" s="14" t="str">
        <f>IF($AC276=Sheet1!$B$2,'B. Expenditures'!K276,IF('B. Expenditures'!$AC276=Sheet1!$B$4,'B. Expenditures'!W276,IF($AC276=Sheet1!$B$3,'B. Expenditures'!Q276,"")))</f>
        <v/>
      </c>
      <c r="AF276" s="14" t="str">
        <f>IF($AC276=Sheet1!$B$2,'B. Expenditures'!L276,IF('B. Expenditures'!$AC276=Sheet1!$B$4,'B. Expenditures'!X276,IF($AC276=Sheet1!$B$3,'B. Expenditures'!R276,"")))</f>
        <v/>
      </c>
      <c r="AG276" s="14" t="str">
        <f>IF($AC276=Sheet1!$B$2,'B. Expenditures'!M276,IF('B. Expenditures'!$AC276=Sheet1!$B$4,'B. Expenditures'!Y276,IF($AC276=Sheet1!$B$3,'B. Expenditures'!S276,"")))</f>
        <v/>
      </c>
      <c r="AH276" s="14" t="str">
        <f>IF($AC276=Sheet1!$B$2,'B. Expenditures'!N276,IF('B. Expenditures'!$AC276=Sheet1!$B$4,'B. Expenditures'!Z276,IF($AC276=Sheet1!$B$3,'B. Expenditures'!T276,"")))</f>
        <v/>
      </c>
      <c r="AI276" s="14" t="str">
        <f>IF($AC276=Sheet1!$B$2,'B. Expenditures'!O276,IF('B. Expenditures'!$AC276=Sheet1!$B$4,'B. Expenditures'!AA276,IF($AC276=Sheet1!$B$3,'B. Expenditures'!U276,"")))</f>
        <v/>
      </c>
    </row>
    <row r="277" spans="3:35" x14ac:dyDescent="0.35">
      <c r="C277" s="35"/>
      <c r="D277" s="35"/>
      <c r="E277" s="7"/>
      <c r="F277" s="7"/>
      <c r="G277" s="7"/>
      <c r="I277" s="24" t="str">
        <f t="shared" ref="I277:I340" si="285">IFERROR(RATE(2,,-E277,G277), "")</f>
        <v/>
      </c>
      <c r="K277" s="14" t="str">
        <f t="shared" si="228"/>
        <v/>
      </c>
      <c r="L277" s="14" t="str">
        <f t="shared" ref="L277:O277" si="286">IFERROR((1+$I277)*K277, "")</f>
        <v/>
      </c>
      <c r="M277" s="14" t="str">
        <f t="shared" si="286"/>
        <v/>
      </c>
      <c r="N277" s="14" t="str">
        <f t="shared" si="286"/>
        <v/>
      </c>
      <c r="O277" s="14" t="str">
        <f t="shared" si="286"/>
        <v/>
      </c>
      <c r="P277" s="8"/>
      <c r="Q277" s="14" t="str">
        <f>IFERROR((AVERAGE(($E277/'A. Revenue'!$C$30), ('B. Expenditures'!$F277/'A. Revenue'!$D$30), ('B. Expenditures'!$G277/'A. Revenue'!$E$30)))*'A. Revenue'!J$30, "")</f>
        <v/>
      </c>
      <c r="R277" s="14" t="str">
        <f>IFERROR((AVERAGE(($E277/'A. Revenue'!$C$30), ('B. Expenditures'!$F277/'A. Revenue'!$D$30), ('B. Expenditures'!$G277/'A. Revenue'!$E$30)))*'A. Revenue'!K$30, "")</f>
        <v/>
      </c>
      <c r="S277" s="14" t="str">
        <f>IFERROR((AVERAGE(($E277/'A. Revenue'!$C$30), ('B. Expenditures'!$F277/'A. Revenue'!$D$30), ('B. Expenditures'!$G277/'A. Revenue'!$E$30)))*'A. Revenue'!L$30, "")</f>
        <v/>
      </c>
      <c r="T277" s="14" t="str">
        <f>IFERROR((AVERAGE(($E277/'A. Revenue'!$C$30), ('B. Expenditures'!$F277/'A. Revenue'!$D$30), ('B. Expenditures'!$G277/'A. Revenue'!$E$30)))*'A. Revenue'!M$30, "")</f>
        <v/>
      </c>
      <c r="U277" s="14" t="str">
        <f>IFERROR((AVERAGE(($E277/'A. Revenue'!$C$30), ('B. Expenditures'!$F277/'A. Revenue'!$D$30), ('B. Expenditures'!$G277/'A. Revenue'!$E$30)))*'A. Revenue'!N$30, "")</f>
        <v/>
      </c>
      <c r="V277" s="8"/>
      <c r="W277" s="7"/>
      <c r="X277" s="7"/>
      <c r="Y277" s="7"/>
      <c r="Z277" s="7"/>
      <c r="AA277" s="7"/>
      <c r="AC277" s="40" t="s">
        <v>33</v>
      </c>
      <c r="AE277" s="14" t="str">
        <f>IF($AC277=Sheet1!$B$2,'B. Expenditures'!K277,IF('B. Expenditures'!$AC277=Sheet1!$B$4,'B. Expenditures'!W277,IF($AC277=Sheet1!$B$3,'B. Expenditures'!Q277,"")))</f>
        <v/>
      </c>
      <c r="AF277" s="14" t="str">
        <f>IF($AC277=Sheet1!$B$2,'B. Expenditures'!L277,IF('B. Expenditures'!$AC277=Sheet1!$B$4,'B. Expenditures'!X277,IF($AC277=Sheet1!$B$3,'B. Expenditures'!R277,"")))</f>
        <v/>
      </c>
      <c r="AG277" s="14" t="str">
        <f>IF($AC277=Sheet1!$B$2,'B. Expenditures'!M277,IF('B. Expenditures'!$AC277=Sheet1!$B$4,'B. Expenditures'!Y277,IF($AC277=Sheet1!$B$3,'B. Expenditures'!S277,"")))</f>
        <v/>
      </c>
      <c r="AH277" s="14" t="str">
        <f>IF($AC277=Sheet1!$B$2,'B. Expenditures'!N277,IF('B. Expenditures'!$AC277=Sheet1!$B$4,'B. Expenditures'!Z277,IF($AC277=Sheet1!$B$3,'B. Expenditures'!T277,"")))</f>
        <v/>
      </c>
      <c r="AI277" s="14" t="str">
        <f>IF($AC277=Sheet1!$B$2,'B. Expenditures'!O277,IF('B. Expenditures'!$AC277=Sheet1!$B$4,'B. Expenditures'!AA277,IF($AC277=Sheet1!$B$3,'B. Expenditures'!U277,"")))</f>
        <v/>
      </c>
    </row>
    <row r="278" spans="3:35" x14ac:dyDescent="0.35">
      <c r="C278" s="35"/>
      <c r="D278" s="35"/>
      <c r="E278" s="7"/>
      <c r="F278" s="7"/>
      <c r="G278" s="7"/>
      <c r="I278" s="24" t="str">
        <f t="shared" si="285"/>
        <v/>
      </c>
      <c r="K278" s="14" t="str">
        <f t="shared" si="228"/>
        <v/>
      </c>
      <c r="L278" s="14" t="str">
        <f t="shared" ref="L278:O278" si="287">IFERROR((1+$I278)*K278, "")</f>
        <v/>
      </c>
      <c r="M278" s="14" t="str">
        <f t="shared" si="287"/>
        <v/>
      </c>
      <c r="N278" s="14" t="str">
        <f t="shared" si="287"/>
        <v/>
      </c>
      <c r="O278" s="14" t="str">
        <f t="shared" si="287"/>
        <v/>
      </c>
      <c r="P278" s="8"/>
      <c r="Q278" s="14" t="str">
        <f>IFERROR((AVERAGE(($E278/'A. Revenue'!$C$30), ('B. Expenditures'!$F278/'A. Revenue'!$D$30), ('B. Expenditures'!$G278/'A. Revenue'!$E$30)))*'A. Revenue'!J$30, "")</f>
        <v/>
      </c>
      <c r="R278" s="14" t="str">
        <f>IFERROR((AVERAGE(($E278/'A. Revenue'!$C$30), ('B. Expenditures'!$F278/'A. Revenue'!$D$30), ('B. Expenditures'!$G278/'A. Revenue'!$E$30)))*'A. Revenue'!K$30, "")</f>
        <v/>
      </c>
      <c r="S278" s="14" t="str">
        <f>IFERROR((AVERAGE(($E278/'A. Revenue'!$C$30), ('B. Expenditures'!$F278/'A. Revenue'!$D$30), ('B. Expenditures'!$G278/'A. Revenue'!$E$30)))*'A. Revenue'!L$30, "")</f>
        <v/>
      </c>
      <c r="T278" s="14" t="str">
        <f>IFERROR((AVERAGE(($E278/'A. Revenue'!$C$30), ('B. Expenditures'!$F278/'A. Revenue'!$D$30), ('B. Expenditures'!$G278/'A. Revenue'!$E$30)))*'A. Revenue'!M$30, "")</f>
        <v/>
      </c>
      <c r="U278" s="14" t="str">
        <f>IFERROR((AVERAGE(($E278/'A. Revenue'!$C$30), ('B. Expenditures'!$F278/'A. Revenue'!$D$30), ('B. Expenditures'!$G278/'A. Revenue'!$E$30)))*'A. Revenue'!N$30, "")</f>
        <v/>
      </c>
      <c r="V278" s="8"/>
      <c r="W278" s="7"/>
      <c r="X278" s="7"/>
      <c r="Y278" s="7"/>
      <c r="Z278" s="7"/>
      <c r="AA278" s="7"/>
      <c r="AC278" s="40" t="s">
        <v>33</v>
      </c>
      <c r="AE278" s="14" t="str">
        <f>IF($AC278=Sheet1!$B$2,'B. Expenditures'!K278,IF('B. Expenditures'!$AC278=Sheet1!$B$4,'B. Expenditures'!W278,IF($AC278=Sheet1!$B$3,'B. Expenditures'!Q278,"")))</f>
        <v/>
      </c>
      <c r="AF278" s="14" t="str">
        <f>IF($AC278=Sheet1!$B$2,'B. Expenditures'!L278,IF('B. Expenditures'!$AC278=Sheet1!$B$4,'B. Expenditures'!X278,IF($AC278=Sheet1!$B$3,'B. Expenditures'!R278,"")))</f>
        <v/>
      </c>
      <c r="AG278" s="14" t="str">
        <f>IF($AC278=Sheet1!$B$2,'B. Expenditures'!M278,IF('B. Expenditures'!$AC278=Sheet1!$B$4,'B. Expenditures'!Y278,IF($AC278=Sheet1!$B$3,'B. Expenditures'!S278,"")))</f>
        <v/>
      </c>
      <c r="AH278" s="14" t="str">
        <f>IF($AC278=Sheet1!$B$2,'B. Expenditures'!N278,IF('B. Expenditures'!$AC278=Sheet1!$B$4,'B. Expenditures'!Z278,IF($AC278=Sheet1!$B$3,'B. Expenditures'!T278,"")))</f>
        <v/>
      </c>
      <c r="AI278" s="14" t="str">
        <f>IF($AC278=Sheet1!$B$2,'B. Expenditures'!O278,IF('B. Expenditures'!$AC278=Sheet1!$B$4,'B. Expenditures'!AA278,IF($AC278=Sheet1!$B$3,'B. Expenditures'!U278,"")))</f>
        <v/>
      </c>
    </row>
    <row r="279" spans="3:35" x14ac:dyDescent="0.35">
      <c r="C279" s="35"/>
      <c r="D279" s="35"/>
      <c r="E279" s="7"/>
      <c r="F279" s="7"/>
      <c r="G279" s="7"/>
      <c r="I279" s="24" t="str">
        <f t="shared" si="285"/>
        <v/>
      </c>
      <c r="K279" s="14" t="str">
        <f t="shared" si="228"/>
        <v/>
      </c>
      <c r="L279" s="14" t="str">
        <f t="shared" ref="L279:O279" si="288">IFERROR((1+$I279)*K279, "")</f>
        <v/>
      </c>
      <c r="M279" s="14" t="str">
        <f t="shared" si="288"/>
        <v/>
      </c>
      <c r="N279" s="14" t="str">
        <f t="shared" si="288"/>
        <v/>
      </c>
      <c r="O279" s="14" t="str">
        <f t="shared" si="288"/>
        <v/>
      </c>
      <c r="P279" s="8"/>
      <c r="Q279" s="14" t="str">
        <f>IFERROR((AVERAGE(($E279/'A. Revenue'!$C$30), ('B. Expenditures'!$F279/'A. Revenue'!$D$30), ('B. Expenditures'!$G279/'A. Revenue'!$E$30)))*'A. Revenue'!J$30, "")</f>
        <v/>
      </c>
      <c r="R279" s="14" t="str">
        <f>IFERROR((AVERAGE(($E279/'A. Revenue'!$C$30), ('B. Expenditures'!$F279/'A. Revenue'!$D$30), ('B. Expenditures'!$G279/'A. Revenue'!$E$30)))*'A. Revenue'!K$30, "")</f>
        <v/>
      </c>
      <c r="S279" s="14" t="str">
        <f>IFERROR((AVERAGE(($E279/'A. Revenue'!$C$30), ('B. Expenditures'!$F279/'A. Revenue'!$D$30), ('B. Expenditures'!$G279/'A. Revenue'!$E$30)))*'A. Revenue'!L$30, "")</f>
        <v/>
      </c>
      <c r="T279" s="14" t="str">
        <f>IFERROR((AVERAGE(($E279/'A. Revenue'!$C$30), ('B. Expenditures'!$F279/'A. Revenue'!$D$30), ('B. Expenditures'!$G279/'A. Revenue'!$E$30)))*'A. Revenue'!M$30, "")</f>
        <v/>
      </c>
      <c r="U279" s="14" t="str">
        <f>IFERROR((AVERAGE(($E279/'A. Revenue'!$C$30), ('B. Expenditures'!$F279/'A. Revenue'!$D$30), ('B. Expenditures'!$G279/'A. Revenue'!$E$30)))*'A. Revenue'!N$30, "")</f>
        <v/>
      </c>
      <c r="V279" s="8"/>
      <c r="W279" s="7"/>
      <c r="X279" s="7"/>
      <c r="Y279" s="7"/>
      <c r="Z279" s="7"/>
      <c r="AA279" s="7"/>
      <c r="AC279" s="40" t="s">
        <v>33</v>
      </c>
      <c r="AE279" s="14" t="str">
        <f>IF($AC279=Sheet1!$B$2,'B. Expenditures'!K279,IF('B. Expenditures'!$AC279=Sheet1!$B$4,'B. Expenditures'!W279,IF($AC279=Sheet1!$B$3,'B. Expenditures'!Q279,"")))</f>
        <v/>
      </c>
      <c r="AF279" s="14" t="str">
        <f>IF($AC279=Sheet1!$B$2,'B. Expenditures'!L279,IF('B. Expenditures'!$AC279=Sheet1!$B$4,'B. Expenditures'!X279,IF($AC279=Sheet1!$B$3,'B. Expenditures'!R279,"")))</f>
        <v/>
      </c>
      <c r="AG279" s="14" t="str">
        <f>IF($AC279=Sheet1!$B$2,'B. Expenditures'!M279,IF('B. Expenditures'!$AC279=Sheet1!$B$4,'B. Expenditures'!Y279,IF($AC279=Sheet1!$B$3,'B. Expenditures'!S279,"")))</f>
        <v/>
      </c>
      <c r="AH279" s="14" t="str">
        <f>IF($AC279=Sheet1!$B$2,'B. Expenditures'!N279,IF('B. Expenditures'!$AC279=Sheet1!$B$4,'B. Expenditures'!Z279,IF($AC279=Sheet1!$B$3,'B. Expenditures'!T279,"")))</f>
        <v/>
      </c>
      <c r="AI279" s="14" t="str">
        <f>IF($AC279=Sheet1!$B$2,'B. Expenditures'!O279,IF('B. Expenditures'!$AC279=Sheet1!$B$4,'B. Expenditures'!AA279,IF($AC279=Sheet1!$B$3,'B. Expenditures'!U279,"")))</f>
        <v/>
      </c>
    </row>
    <row r="280" spans="3:35" x14ac:dyDescent="0.35">
      <c r="C280" s="35"/>
      <c r="D280" s="35"/>
      <c r="E280" s="7"/>
      <c r="F280" s="7"/>
      <c r="G280" s="7"/>
      <c r="I280" s="24" t="str">
        <f t="shared" si="285"/>
        <v/>
      </c>
      <c r="K280" s="14" t="str">
        <f t="shared" si="228"/>
        <v/>
      </c>
      <c r="L280" s="14" t="str">
        <f t="shared" ref="L280:O280" si="289">IFERROR((1+$I280)*K280, "")</f>
        <v/>
      </c>
      <c r="M280" s="14" t="str">
        <f t="shared" si="289"/>
        <v/>
      </c>
      <c r="N280" s="14" t="str">
        <f t="shared" si="289"/>
        <v/>
      </c>
      <c r="O280" s="14" t="str">
        <f t="shared" si="289"/>
        <v/>
      </c>
      <c r="P280" s="8"/>
      <c r="Q280" s="14" t="str">
        <f>IFERROR((AVERAGE(($E280/'A. Revenue'!$C$30), ('B. Expenditures'!$F280/'A. Revenue'!$D$30), ('B. Expenditures'!$G280/'A. Revenue'!$E$30)))*'A. Revenue'!J$30, "")</f>
        <v/>
      </c>
      <c r="R280" s="14" t="str">
        <f>IFERROR((AVERAGE(($E280/'A. Revenue'!$C$30), ('B. Expenditures'!$F280/'A. Revenue'!$D$30), ('B. Expenditures'!$G280/'A. Revenue'!$E$30)))*'A. Revenue'!K$30, "")</f>
        <v/>
      </c>
      <c r="S280" s="14" t="str">
        <f>IFERROR((AVERAGE(($E280/'A. Revenue'!$C$30), ('B. Expenditures'!$F280/'A. Revenue'!$D$30), ('B. Expenditures'!$G280/'A. Revenue'!$E$30)))*'A. Revenue'!L$30, "")</f>
        <v/>
      </c>
      <c r="T280" s="14" t="str">
        <f>IFERROR((AVERAGE(($E280/'A. Revenue'!$C$30), ('B. Expenditures'!$F280/'A. Revenue'!$D$30), ('B. Expenditures'!$G280/'A. Revenue'!$E$30)))*'A. Revenue'!M$30, "")</f>
        <v/>
      </c>
      <c r="U280" s="14" t="str">
        <f>IFERROR((AVERAGE(($E280/'A. Revenue'!$C$30), ('B. Expenditures'!$F280/'A. Revenue'!$D$30), ('B. Expenditures'!$G280/'A. Revenue'!$E$30)))*'A. Revenue'!N$30, "")</f>
        <v/>
      </c>
      <c r="V280" s="8"/>
      <c r="W280" s="7"/>
      <c r="X280" s="7"/>
      <c r="Y280" s="7"/>
      <c r="Z280" s="7"/>
      <c r="AA280" s="7"/>
      <c r="AC280" s="40" t="s">
        <v>33</v>
      </c>
      <c r="AE280" s="14" t="str">
        <f>IF($AC280=Sheet1!$B$2,'B. Expenditures'!K280,IF('B. Expenditures'!$AC280=Sheet1!$B$4,'B. Expenditures'!W280,IF($AC280=Sheet1!$B$3,'B. Expenditures'!Q280,"")))</f>
        <v/>
      </c>
      <c r="AF280" s="14" t="str">
        <f>IF($AC280=Sheet1!$B$2,'B. Expenditures'!L280,IF('B. Expenditures'!$AC280=Sheet1!$B$4,'B. Expenditures'!X280,IF($AC280=Sheet1!$B$3,'B. Expenditures'!R280,"")))</f>
        <v/>
      </c>
      <c r="AG280" s="14" t="str">
        <f>IF($AC280=Sheet1!$B$2,'B. Expenditures'!M280,IF('B. Expenditures'!$AC280=Sheet1!$B$4,'B. Expenditures'!Y280,IF($AC280=Sheet1!$B$3,'B. Expenditures'!S280,"")))</f>
        <v/>
      </c>
      <c r="AH280" s="14" t="str">
        <f>IF($AC280=Sheet1!$B$2,'B. Expenditures'!N280,IF('B. Expenditures'!$AC280=Sheet1!$B$4,'B. Expenditures'!Z280,IF($AC280=Sheet1!$B$3,'B. Expenditures'!T280,"")))</f>
        <v/>
      </c>
      <c r="AI280" s="14" t="str">
        <f>IF($AC280=Sheet1!$B$2,'B. Expenditures'!O280,IF('B. Expenditures'!$AC280=Sheet1!$B$4,'B. Expenditures'!AA280,IF($AC280=Sheet1!$B$3,'B. Expenditures'!U280,"")))</f>
        <v/>
      </c>
    </row>
    <row r="281" spans="3:35" x14ac:dyDescent="0.35">
      <c r="C281" s="35"/>
      <c r="D281" s="35"/>
      <c r="E281" s="7"/>
      <c r="F281" s="7"/>
      <c r="G281" s="7"/>
      <c r="I281" s="24" t="str">
        <f t="shared" si="285"/>
        <v/>
      </c>
      <c r="K281" s="14" t="str">
        <f t="shared" si="228"/>
        <v/>
      </c>
      <c r="L281" s="14" t="str">
        <f t="shared" ref="L281:O281" si="290">IFERROR((1+$I281)*K281, "")</f>
        <v/>
      </c>
      <c r="M281" s="14" t="str">
        <f t="shared" si="290"/>
        <v/>
      </c>
      <c r="N281" s="14" t="str">
        <f t="shared" si="290"/>
        <v/>
      </c>
      <c r="O281" s="14" t="str">
        <f t="shared" si="290"/>
        <v/>
      </c>
      <c r="P281" s="8"/>
      <c r="Q281" s="14" t="str">
        <f>IFERROR((AVERAGE(($E281/'A. Revenue'!$C$30), ('B. Expenditures'!$F281/'A. Revenue'!$D$30), ('B. Expenditures'!$G281/'A. Revenue'!$E$30)))*'A. Revenue'!J$30, "")</f>
        <v/>
      </c>
      <c r="R281" s="14" t="str">
        <f>IFERROR((AVERAGE(($E281/'A. Revenue'!$C$30), ('B. Expenditures'!$F281/'A. Revenue'!$D$30), ('B. Expenditures'!$G281/'A. Revenue'!$E$30)))*'A. Revenue'!K$30, "")</f>
        <v/>
      </c>
      <c r="S281" s="14" t="str">
        <f>IFERROR((AVERAGE(($E281/'A. Revenue'!$C$30), ('B. Expenditures'!$F281/'A. Revenue'!$D$30), ('B. Expenditures'!$G281/'A. Revenue'!$E$30)))*'A. Revenue'!L$30, "")</f>
        <v/>
      </c>
      <c r="T281" s="14" t="str">
        <f>IFERROR((AVERAGE(($E281/'A. Revenue'!$C$30), ('B. Expenditures'!$F281/'A. Revenue'!$D$30), ('B. Expenditures'!$G281/'A. Revenue'!$E$30)))*'A. Revenue'!M$30, "")</f>
        <v/>
      </c>
      <c r="U281" s="14" t="str">
        <f>IFERROR((AVERAGE(($E281/'A. Revenue'!$C$30), ('B. Expenditures'!$F281/'A. Revenue'!$D$30), ('B. Expenditures'!$G281/'A. Revenue'!$E$30)))*'A. Revenue'!N$30, "")</f>
        <v/>
      </c>
      <c r="V281" s="8"/>
      <c r="W281" s="7"/>
      <c r="X281" s="7"/>
      <c r="Y281" s="7"/>
      <c r="Z281" s="7"/>
      <c r="AA281" s="7"/>
      <c r="AC281" s="40" t="s">
        <v>33</v>
      </c>
      <c r="AE281" s="14" t="str">
        <f>IF($AC281=Sheet1!$B$2,'B. Expenditures'!K281,IF('B. Expenditures'!$AC281=Sheet1!$B$4,'B. Expenditures'!W281,IF($AC281=Sheet1!$B$3,'B. Expenditures'!Q281,"")))</f>
        <v/>
      </c>
      <c r="AF281" s="14" t="str">
        <f>IF($AC281=Sheet1!$B$2,'B. Expenditures'!L281,IF('B. Expenditures'!$AC281=Sheet1!$B$4,'B. Expenditures'!X281,IF($AC281=Sheet1!$B$3,'B. Expenditures'!R281,"")))</f>
        <v/>
      </c>
      <c r="AG281" s="14" t="str">
        <f>IF($AC281=Sheet1!$B$2,'B. Expenditures'!M281,IF('B. Expenditures'!$AC281=Sheet1!$B$4,'B. Expenditures'!Y281,IF($AC281=Sheet1!$B$3,'B. Expenditures'!S281,"")))</f>
        <v/>
      </c>
      <c r="AH281" s="14" t="str">
        <f>IF($AC281=Sheet1!$B$2,'B. Expenditures'!N281,IF('B. Expenditures'!$AC281=Sheet1!$B$4,'B. Expenditures'!Z281,IF($AC281=Sheet1!$B$3,'B. Expenditures'!T281,"")))</f>
        <v/>
      </c>
      <c r="AI281" s="14" t="str">
        <f>IF($AC281=Sheet1!$B$2,'B. Expenditures'!O281,IF('B. Expenditures'!$AC281=Sheet1!$B$4,'B. Expenditures'!AA281,IF($AC281=Sheet1!$B$3,'B. Expenditures'!U281,"")))</f>
        <v/>
      </c>
    </row>
    <row r="282" spans="3:35" x14ac:dyDescent="0.35">
      <c r="C282" s="35"/>
      <c r="D282" s="35"/>
      <c r="E282" s="7"/>
      <c r="F282" s="7"/>
      <c r="G282" s="7"/>
      <c r="I282" s="24" t="str">
        <f t="shared" si="285"/>
        <v/>
      </c>
      <c r="K282" s="14" t="str">
        <f t="shared" si="228"/>
        <v/>
      </c>
      <c r="L282" s="14" t="str">
        <f t="shared" ref="L282:O282" si="291">IFERROR((1+$I282)*K282, "")</f>
        <v/>
      </c>
      <c r="M282" s="14" t="str">
        <f t="shared" si="291"/>
        <v/>
      </c>
      <c r="N282" s="14" t="str">
        <f t="shared" si="291"/>
        <v/>
      </c>
      <c r="O282" s="14" t="str">
        <f t="shared" si="291"/>
        <v/>
      </c>
      <c r="P282" s="8"/>
      <c r="Q282" s="14" t="str">
        <f>IFERROR((AVERAGE(($E282/'A. Revenue'!$C$30), ('B. Expenditures'!$F282/'A. Revenue'!$D$30), ('B. Expenditures'!$G282/'A. Revenue'!$E$30)))*'A. Revenue'!J$30, "")</f>
        <v/>
      </c>
      <c r="R282" s="14" t="str">
        <f>IFERROR((AVERAGE(($E282/'A. Revenue'!$C$30), ('B. Expenditures'!$F282/'A. Revenue'!$D$30), ('B. Expenditures'!$G282/'A. Revenue'!$E$30)))*'A. Revenue'!K$30, "")</f>
        <v/>
      </c>
      <c r="S282" s="14" t="str">
        <f>IFERROR((AVERAGE(($E282/'A. Revenue'!$C$30), ('B. Expenditures'!$F282/'A. Revenue'!$D$30), ('B. Expenditures'!$G282/'A. Revenue'!$E$30)))*'A. Revenue'!L$30, "")</f>
        <v/>
      </c>
      <c r="T282" s="14" t="str">
        <f>IFERROR((AVERAGE(($E282/'A. Revenue'!$C$30), ('B. Expenditures'!$F282/'A. Revenue'!$D$30), ('B. Expenditures'!$G282/'A. Revenue'!$E$30)))*'A. Revenue'!M$30, "")</f>
        <v/>
      </c>
      <c r="U282" s="14" t="str">
        <f>IFERROR((AVERAGE(($E282/'A. Revenue'!$C$30), ('B. Expenditures'!$F282/'A. Revenue'!$D$30), ('B. Expenditures'!$G282/'A. Revenue'!$E$30)))*'A. Revenue'!N$30, "")</f>
        <v/>
      </c>
      <c r="V282" s="8"/>
      <c r="W282" s="7"/>
      <c r="X282" s="7"/>
      <c r="Y282" s="7"/>
      <c r="Z282" s="7"/>
      <c r="AA282" s="7"/>
      <c r="AC282" s="40" t="s">
        <v>33</v>
      </c>
      <c r="AE282" s="14" t="str">
        <f>IF($AC282=Sheet1!$B$2,'B. Expenditures'!K282,IF('B. Expenditures'!$AC282=Sheet1!$B$4,'B. Expenditures'!W282,IF($AC282=Sheet1!$B$3,'B. Expenditures'!Q282,"")))</f>
        <v/>
      </c>
      <c r="AF282" s="14" t="str">
        <f>IF($AC282=Sheet1!$B$2,'B. Expenditures'!L282,IF('B. Expenditures'!$AC282=Sheet1!$B$4,'B. Expenditures'!X282,IF($AC282=Sheet1!$B$3,'B. Expenditures'!R282,"")))</f>
        <v/>
      </c>
      <c r="AG282" s="14" t="str">
        <f>IF($AC282=Sheet1!$B$2,'B. Expenditures'!M282,IF('B. Expenditures'!$AC282=Sheet1!$B$4,'B. Expenditures'!Y282,IF($AC282=Sheet1!$B$3,'B. Expenditures'!S282,"")))</f>
        <v/>
      </c>
      <c r="AH282" s="14" t="str">
        <f>IF($AC282=Sheet1!$B$2,'B. Expenditures'!N282,IF('B. Expenditures'!$AC282=Sheet1!$B$4,'B. Expenditures'!Z282,IF($AC282=Sheet1!$B$3,'B. Expenditures'!T282,"")))</f>
        <v/>
      </c>
      <c r="AI282" s="14" t="str">
        <f>IF($AC282=Sheet1!$B$2,'B. Expenditures'!O282,IF('B. Expenditures'!$AC282=Sheet1!$B$4,'B. Expenditures'!AA282,IF($AC282=Sheet1!$B$3,'B. Expenditures'!U282,"")))</f>
        <v/>
      </c>
    </row>
    <row r="283" spans="3:35" x14ac:dyDescent="0.35">
      <c r="C283" s="35"/>
      <c r="D283" s="35"/>
      <c r="E283" s="7"/>
      <c r="F283" s="7"/>
      <c r="G283" s="7"/>
      <c r="I283" s="24" t="str">
        <f t="shared" si="285"/>
        <v/>
      </c>
      <c r="K283" s="14" t="str">
        <f t="shared" si="228"/>
        <v/>
      </c>
      <c r="L283" s="14" t="str">
        <f t="shared" ref="L283:O283" si="292">IFERROR((1+$I283)*K283, "")</f>
        <v/>
      </c>
      <c r="M283" s="14" t="str">
        <f t="shared" si="292"/>
        <v/>
      </c>
      <c r="N283" s="14" t="str">
        <f t="shared" si="292"/>
        <v/>
      </c>
      <c r="O283" s="14" t="str">
        <f t="shared" si="292"/>
        <v/>
      </c>
      <c r="P283" s="8"/>
      <c r="Q283" s="14" t="str">
        <f>IFERROR((AVERAGE(($E283/'A. Revenue'!$C$30), ('B. Expenditures'!$F283/'A. Revenue'!$D$30), ('B. Expenditures'!$G283/'A. Revenue'!$E$30)))*'A. Revenue'!J$30, "")</f>
        <v/>
      </c>
      <c r="R283" s="14" t="str">
        <f>IFERROR((AVERAGE(($E283/'A. Revenue'!$C$30), ('B. Expenditures'!$F283/'A. Revenue'!$D$30), ('B. Expenditures'!$G283/'A. Revenue'!$E$30)))*'A. Revenue'!K$30, "")</f>
        <v/>
      </c>
      <c r="S283" s="14" t="str">
        <f>IFERROR((AVERAGE(($E283/'A. Revenue'!$C$30), ('B. Expenditures'!$F283/'A. Revenue'!$D$30), ('B. Expenditures'!$G283/'A. Revenue'!$E$30)))*'A. Revenue'!L$30, "")</f>
        <v/>
      </c>
      <c r="T283" s="14" t="str">
        <f>IFERROR((AVERAGE(($E283/'A. Revenue'!$C$30), ('B. Expenditures'!$F283/'A. Revenue'!$D$30), ('B. Expenditures'!$G283/'A. Revenue'!$E$30)))*'A. Revenue'!M$30, "")</f>
        <v/>
      </c>
      <c r="U283" s="14" t="str">
        <f>IFERROR((AVERAGE(($E283/'A. Revenue'!$C$30), ('B. Expenditures'!$F283/'A. Revenue'!$D$30), ('B. Expenditures'!$G283/'A. Revenue'!$E$30)))*'A. Revenue'!N$30, "")</f>
        <v/>
      </c>
      <c r="V283" s="8"/>
      <c r="W283" s="7"/>
      <c r="X283" s="7"/>
      <c r="Y283" s="7"/>
      <c r="Z283" s="7"/>
      <c r="AA283" s="7"/>
      <c r="AC283" s="40" t="s">
        <v>33</v>
      </c>
      <c r="AE283" s="14" t="str">
        <f>IF($AC283=Sheet1!$B$2,'B. Expenditures'!K283,IF('B. Expenditures'!$AC283=Sheet1!$B$4,'B. Expenditures'!W283,IF($AC283=Sheet1!$B$3,'B. Expenditures'!Q283,"")))</f>
        <v/>
      </c>
      <c r="AF283" s="14" t="str">
        <f>IF($AC283=Sheet1!$B$2,'B. Expenditures'!L283,IF('B. Expenditures'!$AC283=Sheet1!$B$4,'B. Expenditures'!X283,IF($AC283=Sheet1!$B$3,'B. Expenditures'!R283,"")))</f>
        <v/>
      </c>
      <c r="AG283" s="14" t="str">
        <f>IF($AC283=Sheet1!$B$2,'B. Expenditures'!M283,IF('B. Expenditures'!$AC283=Sheet1!$B$4,'B. Expenditures'!Y283,IF($AC283=Sheet1!$B$3,'B. Expenditures'!S283,"")))</f>
        <v/>
      </c>
      <c r="AH283" s="14" t="str">
        <f>IF($AC283=Sheet1!$B$2,'B. Expenditures'!N283,IF('B. Expenditures'!$AC283=Sheet1!$B$4,'B. Expenditures'!Z283,IF($AC283=Sheet1!$B$3,'B. Expenditures'!T283,"")))</f>
        <v/>
      </c>
      <c r="AI283" s="14" t="str">
        <f>IF($AC283=Sheet1!$B$2,'B. Expenditures'!O283,IF('B. Expenditures'!$AC283=Sheet1!$B$4,'B. Expenditures'!AA283,IF($AC283=Sheet1!$B$3,'B. Expenditures'!U283,"")))</f>
        <v/>
      </c>
    </row>
    <row r="284" spans="3:35" x14ac:dyDescent="0.35">
      <c r="C284" s="35"/>
      <c r="D284" s="35"/>
      <c r="E284" s="7"/>
      <c r="F284" s="7"/>
      <c r="G284" s="7"/>
      <c r="I284" s="24" t="str">
        <f t="shared" si="285"/>
        <v/>
      </c>
      <c r="K284" s="14" t="str">
        <f t="shared" si="228"/>
        <v/>
      </c>
      <c r="L284" s="14" t="str">
        <f t="shared" ref="L284:O284" si="293">IFERROR((1+$I284)*K284, "")</f>
        <v/>
      </c>
      <c r="M284" s="14" t="str">
        <f t="shared" si="293"/>
        <v/>
      </c>
      <c r="N284" s="14" t="str">
        <f t="shared" si="293"/>
        <v/>
      </c>
      <c r="O284" s="14" t="str">
        <f t="shared" si="293"/>
        <v/>
      </c>
      <c r="P284" s="8"/>
      <c r="Q284" s="14" t="str">
        <f>IFERROR((AVERAGE(($E284/'A. Revenue'!$C$30), ('B. Expenditures'!$F284/'A. Revenue'!$D$30), ('B. Expenditures'!$G284/'A. Revenue'!$E$30)))*'A. Revenue'!J$30, "")</f>
        <v/>
      </c>
      <c r="R284" s="14" t="str">
        <f>IFERROR((AVERAGE(($E284/'A. Revenue'!$C$30), ('B. Expenditures'!$F284/'A. Revenue'!$D$30), ('B. Expenditures'!$G284/'A. Revenue'!$E$30)))*'A. Revenue'!K$30, "")</f>
        <v/>
      </c>
      <c r="S284" s="14" t="str">
        <f>IFERROR((AVERAGE(($E284/'A. Revenue'!$C$30), ('B. Expenditures'!$F284/'A. Revenue'!$D$30), ('B. Expenditures'!$G284/'A. Revenue'!$E$30)))*'A. Revenue'!L$30, "")</f>
        <v/>
      </c>
      <c r="T284" s="14" t="str">
        <f>IFERROR((AVERAGE(($E284/'A. Revenue'!$C$30), ('B. Expenditures'!$F284/'A. Revenue'!$D$30), ('B. Expenditures'!$G284/'A. Revenue'!$E$30)))*'A. Revenue'!M$30, "")</f>
        <v/>
      </c>
      <c r="U284" s="14" t="str">
        <f>IFERROR((AVERAGE(($E284/'A. Revenue'!$C$30), ('B. Expenditures'!$F284/'A. Revenue'!$D$30), ('B. Expenditures'!$G284/'A. Revenue'!$E$30)))*'A. Revenue'!N$30, "")</f>
        <v/>
      </c>
      <c r="V284" s="8"/>
      <c r="W284" s="7"/>
      <c r="X284" s="7"/>
      <c r="Y284" s="7"/>
      <c r="Z284" s="7"/>
      <c r="AA284" s="7"/>
      <c r="AC284" s="40" t="s">
        <v>33</v>
      </c>
      <c r="AE284" s="14" t="str">
        <f>IF($AC284=Sheet1!$B$2,'B. Expenditures'!K284,IF('B. Expenditures'!$AC284=Sheet1!$B$4,'B. Expenditures'!W284,IF($AC284=Sheet1!$B$3,'B. Expenditures'!Q284,"")))</f>
        <v/>
      </c>
      <c r="AF284" s="14" t="str">
        <f>IF($AC284=Sheet1!$B$2,'B. Expenditures'!L284,IF('B. Expenditures'!$AC284=Sheet1!$B$4,'B. Expenditures'!X284,IF($AC284=Sheet1!$B$3,'B. Expenditures'!R284,"")))</f>
        <v/>
      </c>
      <c r="AG284" s="14" t="str">
        <f>IF($AC284=Sheet1!$B$2,'B. Expenditures'!M284,IF('B. Expenditures'!$AC284=Sheet1!$B$4,'B. Expenditures'!Y284,IF($AC284=Sheet1!$B$3,'B. Expenditures'!S284,"")))</f>
        <v/>
      </c>
      <c r="AH284" s="14" t="str">
        <f>IF($AC284=Sheet1!$B$2,'B. Expenditures'!N284,IF('B. Expenditures'!$AC284=Sheet1!$B$4,'B. Expenditures'!Z284,IF($AC284=Sheet1!$B$3,'B. Expenditures'!T284,"")))</f>
        <v/>
      </c>
      <c r="AI284" s="14" t="str">
        <f>IF($AC284=Sheet1!$B$2,'B. Expenditures'!O284,IF('B. Expenditures'!$AC284=Sheet1!$B$4,'B. Expenditures'!AA284,IF($AC284=Sheet1!$B$3,'B. Expenditures'!U284,"")))</f>
        <v/>
      </c>
    </row>
    <row r="285" spans="3:35" x14ac:dyDescent="0.35">
      <c r="C285" s="35"/>
      <c r="D285" s="35"/>
      <c r="E285" s="7"/>
      <c r="F285" s="7"/>
      <c r="G285" s="7"/>
      <c r="I285" s="24" t="str">
        <f t="shared" si="285"/>
        <v/>
      </c>
      <c r="K285" s="14" t="str">
        <f t="shared" ref="K285:K348" si="294">IFERROR((1+$I285)*G285, "")</f>
        <v/>
      </c>
      <c r="L285" s="14" t="str">
        <f t="shared" ref="L285:O285" si="295">IFERROR((1+$I285)*K285, "")</f>
        <v/>
      </c>
      <c r="M285" s="14" t="str">
        <f t="shared" si="295"/>
        <v/>
      </c>
      <c r="N285" s="14" t="str">
        <f t="shared" si="295"/>
        <v/>
      </c>
      <c r="O285" s="14" t="str">
        <f t="shared" si="295"/>
        <v/>
      </c>
      <c r="P285" s="8"/>
      <c r="Q285" s="14" t="str">
        <f>IFERROR((AVERAGE(($E285/'A. Revenue'!$C$30), ('B. Expenditures'!$F285/'A. Revenue'!$D$30), ('B. Expenditures'!$G285/'A. Revenue'!$E$30)))*'A. Revenue'!J$30, "")</f>
        <v/>
      </c>
      <c r="R285" s="14" t="str">
        <f>IFERROR((AVERAGE(($E285/'A. Revenue'!$C$30), ('B. Expenditures'!$F285/'A. Revenue'!$D$30), ('B. Expenditures'!$G285/'A. Revenue'!$E$30)))*'A. Revenue'!K$30, "")</f>
        <v/>
      </c>
      <c r="S285" s="14" t="str">
        <f>IFERROR((AVERAGE(($E285/'A. Revenue'!$C$30), ('B. Expenditures'!$F285/'A. Revenue'!$D$30), ('B. Expenditures'!$G285/'A. Revenue'!$E$30)))*'A. Revenue'!L$30, "")</f>
        <v/>
      </c>
      <c r="T285" s="14" t="str">
        <f>IFERROR((AVERAGE(($E285/'A. Revenue'!$C$30), ('B. Expenditures'!$F285/'A. Revenue'!$D$30), ('B. Expenditures'!$G285/'A. Revenue'!$E$30)))*'A. Revenue'!M$30, "")</f>
        <v/>
      </c>
      <c r="U285" s="14" t="str">
        <f>IFERROR((AVERAGE(($E285/'A. Revenue'!$C$30), ('B. Expenditures'!$F285/'A. Revenue'!$D$30), ('B. Expenditures'!$G285/'A. Revenue'!$E$30)))*'A. Revenue'!N$30, "")</f>
        <v/>
      </c>
      <c r="V285" s="8"/>
      <c r="W285" s="7"/>
      <c r="X285" s="7"/>
      <c r="Y285" s="7"/>
      <c r="Z285" s="7"/>
      <c r="AA285" s="7"/>
      <c r="AC285" s="40" t="s">
        <v>33</v>
      </c>
      <c r="AE285" s="14" t="str">
        <f>IF($AC285=Sheet1!$B$2,'B. Expenditures'!K285,IF('B. Expenditures'!$AC285=Sheet1!$B$4,'B. Expenditures'!W285,IF($AC285=Sheet1!$B$3,'B. Expenditures'!Q285,"")))</f>
        <v/>
      </c>
      <c r="AF285" s="14" t="str">
        <f>IF($AC285=Sheet1!$B$2,'B. Expenditures'!L285,IF('B. Expenditures'!$AC285=Sheet1!$B$4,'B. Expenditures'!X285,IF($AC285=Sheet1!$B$3,'B. Expenditures'!R285,"")))</f>
        <v/>
      </c>
      <c r="AG285" s="14" t="str">
        <f>IF($AC285=Sheet1!$B$2,'B. Expenditures'!M285,IF('B. Expenditures'!$AC285=Sheet1!$B$4,'B. Expenditures'!Y285,IF($AC285=Sheet1!$B$3,'B. Expenditures'!S285,"")))</f>
        <v/>
      </c>
      <c r="AH285" s="14" t="str">
        <f>IF($AC285=Sheet1!$B$2,'B. Expenditures'!N285,IF('B. Expenditures'!$AC285=Sheet1!$B$4,'B. Expenditures'!Z285,IF($AC285=Sheet1!$B$3,'B. Expenditures'!T285,"")))</f>
        <v/>
      </c>
      <c r="AI285" s="14" t="str">
        <f>IF($AC285=Sheet1!$B$2,'B. Expenditures'!O285,IF('B. Expenditures'!$AC285=Sheet1!$B$4,'B. Expenditures'!AA285,IF($AC285=Sheet1!$B$3,'B. Expenditures'!U285,"")))</f>
        <v/>
      </c>
    </row>
    <row r="286" spans="3:35" x14ac:dyDescent="0.35">
      <c r="C286" s="35"/>
      <c r="D286" s="35"/>
      <c r="E286" s="7"/>
      <c r="F286" s="7"/>
      <c r="G286" s="7"/>
      <c r="I286" s="24" t="str">
        <f t="shared" si="285"/>
        <v/>
      </c>
      <c r="K286" s="14" t="str">
        <f t="shared" si="294"/>
        <v/>
      </c>
      <c r="L286" s="14" t="str">
        <f t="shared" ref="L286:O286" si="296">IFERROR((1+$I286)*K286, "")</f>
        <v/>
      </c>
      <c r="M286" s="14" t="str">
        <f t="shared" si="296"/>
        <v/>
      </c>
      <c r="N286" s="14" t="str">
        <f t="shared" si="296"/>
        <v/>
      </c>
      <c r="O286" s="14" t="str">
        <f t="shared" si="296"/>
        <v/>
      </c>
      <c r="P286" s="8"/>
      <c r="Q286" s="14" t="str">
        <f>IFERROR((AVERAGE(($E286/'A. Revenue'!$C$30), ('B. Expenditures'!$F286/'A. Revenue'!$D$30), ('B. Expenditures'!$G286/'A. Revenue'!$E$30)))*'A. Revenue'!J$30, "")</f>
        <v/>
      </c>
      <c r="R286" s="14" t="str">
        <f>IFERROR((AVERAGE(($E286/'A. Revenue'!$C$30), ('B. Expenditures'!$F286/'A. Revenue'!$D$30), ('B. Expenditures'!$G286/'A. Revenue'!$E$30)))*'A. Revenue'!K$30, "")</f>
        <v/>
      </c>
      <c r="S286" s="14" t="str">
        <f>IFERROR((AVERAGE(($E286/'A. Revenue'!$C$30), ('B. Expenditures'!$F286/'A. Revenue'!$D$30), ('B. Expenditures'!$G286/'A. Revenue'!$E$30)))*'A. Revenue'!L$30, "")</f>
        <v/>
      </c>
      <c r="T286" s="14" t="str">
        <f>IFERROR((AVERAGE(($E286/'A. Revenue'!$C$30), ('B. Expenditures'!$F286/'A. Revenue'!$D$30), ('B. Expenditures'!$G286/'A. Revenue'!$E$30)))*'A. Revenue'!M$30, "")</f>
        <v/>
      </c>
      <c r="U286" s="14" t="str">
        <f>IFERROR((AVERAGE(($E286/'A. Revenue'!$C$30), ('B. Expenditures'!$F286/'A. Revenue'!$D$30), ('B. Expenditures'!$G286/'A. Revenue'!$E$30)))*'A. Revenue'!N$30, "")</f>
        <v/>
      </c>
      <c r="V286" s="8"/>
      <c r="W286" s="7"/>
      <c r="X286" s="7"/>
      <c r="Y286" s="7"/>
      <c r="Z286" s="7"/>
      <c r="AA286" s="7"/>
      <c r="AC286" s="40" t="s">
        <v>33</v>
      </c>
      <c r="AE286" s="14" t="str">
        <f>IF($AC286=Sheet1!$B$2,'B. Expenditures'!K286,IF('B. Expenditures'!$AC286=Sheet1!$B$4,'B. Expenditures'!W286,IF($AC286=Sheet1!$B$3,'B. Expenditures'!Q286,"")))</f>
        <v/>
      </c>
      <c r="AF286" s="14" t="str">
        <f>IF($AC286=Sheet1!$B$2,'B. Expenditures'!L286,IF('B. Expenditures'!$AC286=Sheet1!$B$4,'B. Expenditures'!X286,IF($AC286=Sheet1!$B$3,'B. Expenditures'!R286,"")))</f>
        <v/>
      </c>
      <c r="AG286" s="14" t="str">
        <f>IF($AC286=Sheet1!$B$2,'B. Expenditures'!M286,IF('B. Expenditures'!$AC286=Sheet1!$B$4,'B. Expenditures'!Y286,IF($AC286=Sheet1!$B$3,'B. Expenditures'!S286,"")))</f>
        <v/>
      </c>
      <c r="AH286" s="14" t="str">
        <f>IF($AC286=Sheet1!$B$2,'B. Expenditures'!N286,IF('B. Expenditures'!$AC286=Sheet1!$B$4,'B. Expenditures'!Z286,IF($AC286=Sheet1!$B$3,'B. Expenditures'!T286,"")))</f>
        <v/>
      </c>
      <c r="AI286" s="14" t="str">
        <f>IF($AC286=Sheet1!$B$2,'B. Expenditures'!O286,IF('B. Expenditures'!$AC286=Sheet1!$B$4,'B. Expenditures'!AA286,IF($AC286=Sheet1!$B$3,'B. Expenditures'!U286,"")))</f>
        <v/>
      </c>
    </row>
    <row r="287" spans="3:35" x14ac:dyDescent="0.35">
      <c r="C287" s="35"/>
      <c r="D287" s="35"/>
      <c r="E287" s="7"/>
      <c r="F287" s="7"/>
      <c r="G287" s="7"/>
      <c r="I287" s="24" t="str">
        <f t="shared" si="285"/>
        <v/>
      </c>
      <c r="K287" s="14" t="str">
        <f t="shared" si="294"/>
        <v/>
      </c>
      <c r="L287" s="14" t="str">
        <f t="shared" ref="L287:O287" si="297">IFERROR((1+$I287)*K287, "")</f>
        <v/>
      </c>
      <c r="M287" s="14" t="str">
        <f t="shared" si="297"/>
        <v/>
      </c>
      <c r="N287" s="14" t="str">
        <f t="shared" si="297"/>
        <v/>
      </c>
      <c r="O287" s="14" t="str">
        <f t="shared" si="297"/>
        <v/>
      </c>
      <c r="P287" s="8"/>
      <c r="Q287" s="14" t="str">
        <f>IFERROR((AVERAGE(($E287/'A. Revenue'!$C$30), ('B. Expenditures'!$F287/'A. Revenue'!$D$30), ('B. Expenditures'!$G287/'A. Revenue'!$E$30)))*'A. Revenue'!J$30, "")</f>
        <v/>
      </c>
      <c r="R287" s="14" t="str">
        <f>IFERROR((AVERAGE(($E287/'A. Revenue'!$C$30), ('B. Expenditures'!$F287/'A. Revenue'!$D$30), ('B. Expenditures'!$G287/'A. Revenue'!$E$30)))*'A. Revenue'!K$30, "")</f>
        <v/>
      </c>
      <c r="S287" s="14" t="str">
        <f>IFERROR((AVERAGE(($E287/'A. Revenue'!$C$30), ('B. Expenditures'!$F287/'A. Revenue'!$D$30), ('B. Expenditures'!$G287/'A. Revenue'!$E$30)))*'A. Revenue'!L$30, "")</f>
        <v/>
      </c>
      <c r="T287" s="14" t="str">
        <f>IFERROR((AVERAGE(($E287/'A. Revenue'!$C$30), ('B. Expenditures'!$F287/'A. Revenue'!$D$30), ('B. Expenditures'!$G287/'A. Revenue'!$E$30)))*'A. Revenue'!M$30, "")</f>
        <v/>
      </c>
      <c r="U287" s="14" t="str">
        <f>IFERROR((AVERAGE(($E287/'A. Revenue'!$C$30), ('B. Expenditures'!$F287/'A. Revenue'!$D$30), ('B. Expenditures'!$G287/'A. Revenue'!$E$30)))*'A. Revenue'!N$30, "")</f>
        <v/>
      </c>
      <c r="V287" s="8"/>
      <c r="W287" s="7"/>
      <c r="X287" s="7"/>
      <c r="Y287" s="7"/>
      <c r="Z287" s="7"/>
      <c r="AA287" s="7"/>
      <c r="AC287" s="40" t="s">
        <v>33</v>
      </c>
      <c r="AE287" s="14" t="str">
        <f>IF($AC287=Sheet1!$B$2,'B. Expenditures'!K287,IF('B. Expenditures'!$AC287=Sheet1!$B$4,'B. Expenditures'!W287,IF($AC287=Sheet1!$B$3,'B. Expenditures'!Q287,"")))</f>
        <v/>
      </c>
      <c r="AF287" s="14" t="str">
        <f>IF($AC287=Sheet1!$B$2,'B. Expenditures'!L287,IF('B. Expenditures'!$AC287=Sheet1!$B$4,'B. Expenditures'!X287,IF($AC287=Sheet1!$B$3,'B. Expenditures'!R287,"")))</f>
        <v/>
      </c>
      <c r="AG287" s="14" t="str">
        <f>IF($AC287=Sheet1!$B$2,'B. Expenditures'!M287,IF('B. Expenditures'!$AC287=Sheet1!$B$4,'B. Expenditures'!Y287,IF($AC287=Sheet1!$B$3,'B. Expenditures'!S287,"")))</f>
        <v/>
      </c>
      <c r="AH287" s="14" t="str">
        <f>IF($AC287=Sheet1!$B$2,'B. Expenditures'!N287,IF('B. Expenditures'!$AC287=Sheet1!$B$4,'B. Expenditures'!Z287,IF($AC287=Sheet1!$B$3,'B. Expenditures'!T287,"")))</f>
        <v/>
      </c>
      <c r="AI287" s="14" t="str">
        <f>IF($AC287=Sheet1!$B$2,'B. Expenditures'!O287,IF('B. Expenditures'!$AC287=Sheet1!$B$4,'B. Expenditures'!AA287,IF($AC287=Sheet1!$B$3,'B. Expenditures'!U287,"")))</f>
        <v/>
      </c>
    </row>
    <row r="288" spans="3:35" x14ac:dyDescent="0.35">
      <c r="C288" s="35"/>
      <c r="D288" s="35"/>
      <c r="E288" s="7"/>
      <c r="F288" s="7"/>
      <c r="G288" s="7"/>
      <c r="I288" s="24" t="str">
        <f t="shared" si="285"/>
        <v/>
      </c>
      <c r="K288" s="14" t="str">
        <f t="shared" si="294"/>
        <v/>
      </c>
      <c r="L288" s="14" t="str">
        <f t="shared" ref="L288:O288" si="298">IFERROR((1+$I288)*K288, "")</f>
        <v/>
      </c>
      <c r="M288" s="14" t="str">
        <f t="shared" si="298"/>
        <v/>
      </c>
      <c r="N288" s="14" t="str">
        <f t="shared" si="298"/>
        <v/>
      </c>
      <c r="O288" s="14" t="str">
        <f t="shared" si="298"/>
        <v/>
      </c>
      <c r="P288" s="8"/>
      <c r="Q288" s="14" t="str">
        <f>IFERROR((AVERAGE(($E288/'A. Revenue'!$C$30), ('B. Expenditures'!$F288/'A. Revenue'!$D$30), ('B. Expenditures'!$G288/'A. Revenue'!$E$30)))*'A. Revenue'!J$30, "")</f>
        <v/>
      </c>
      <c r="R288" s="14" t="str">
        <f>IFERROR((AVERAGE(($E288/'A. Revenue'!$C$30), ('B. Expenditures'!$F288/'A. Revenue'!$D$30), ('B. Expenditures'!$G288/'A. Revenue'!$E$30)))*'A. Revenue'!K$30, "")</f>
        <v/>
      </c>
      <c r="S288" s="14" t="str">
        <f>IFERROR((AVERAGE(($E288/'A. Revenue'!$C$30), ('B. Expenditures'!$F288/'A. Revenue'!$D$30), ('B. Expenditures'!$G288/'A. Revenue'!$E$30)))*'A. Revenue'!L$30, "")</f>
        <v/>
      </c>
      <c r="T288" s="14" t="str">
        <f>IFERROR((AVERAGE(($E288/'A. Revenue'!$C$30), ('B. Expenditures'!$F288/'A. Revenue'!$D$30), ('B. Expenditures'!$G288/'A. Revenue'!$E$30)))*'A. Revenue'!M$30, "")</f>
        <v/>
      </c>
      <c r="U288" s="14" t="str">
        <f>IFERROR((AVERAGE(($E288/'A. Revenue'!$C$30), ('B. Expenditures'!$F288/'A. Revenue'!$D$30), ('B. Expenditures'!$G288/'A. Revenue'!$E$30)))*'A. Revenue'!N$30, "")</f>
        <v/>
      </c>
      <c r="V288" s="8"/>
      <c r="W288" s="7"/>
      <c r="X288" s="7"/>
      <c r="Y288" s="7"/>
      <c r="Z288" s="7"/>
      <c r="AA288" s="7"/>
      <c r="AC288" s="40" t="s">
        <v>33</v>
      </c>
      <c r="AE288" s="14" t="str">
        <f>IF($AC288=Sheet1!$B$2,'B. Expenditures'!K288,IF('B. Expenditures'!$AC288=Sheet1!$B$4,'B. Expenditures'!W288,IF($AC288=Sheet1!$B$3,'B. Expenditures'!Q288,"")))</f>
        <v/>
      </c>
      <c r="AF288" s="14" t="str">
        <f>IF($AC288=Sheet1!$B$2,'B. Expenditures'!L288,IF('B. Expenditures'!$AC288=Sheet1!$B$4,'B. Expenditures'!X288,IF($AC288=Sheet1!$B$3,'B. Expenditures'!R288,"")))</f>
        <v/>
      </c>
      <c r="AG288" s="14" t="str">
        <f>IF($AC288=Sheet1!$B$2,'B. Expenditures'!M288,IF('B. Expenditures'!$AC288=Sheet1!$B$4,'B. Expenditures'!Y288,IF($AC288=Sheet1!$B$3,'B. Expenditures'!S288,"")))</f>
        <v/>
      </c>
      <c r="AH288" s="14" t="str">
        <f>IF($AC288=Sheet1!$B$2,'B. Expenditures'!N288,IF('B. Expenditures'!$AC288=Sheet1!$B$4,'B. Expenditures'!Z288,IF($AC288=Sheet1!$B$3,'B. Expenditures'!T288,"")))</f>
        <v/>
      </c>
      <c r="AI288" s="14" t="str">
        <f>IF($AC288=Sheet1!$B$2,'B. Expenditures'!O288,IF('B. Expenditures'!$AC288=Sheet1!$B$4,'B. Expenditures'!AA288,IF($AC288=Sheet1!$B$3,'B. Expenditures'!U288,"")))</f>
        <v/>
      </c>
    </row>
    <row r="289" spans="3:35" x14ac:dyDescent="0.35">
      <c r="C289" s="35"/>
      <c r="D289" s="35"/>
      <c r="E289" s="7"/>
      <c r="F289" s="7"/>
      <c r="G289" s="7"/>
      <c r="I289" s="24" t="str">
        <f t="shared" si="285"/>
        <v/>
      </c>
      <c r="K289" s="14" t="str">
        <f t="shared" si="294"/>
        <v/>
      </c>
      <c r="L289" s="14" t="str">
        <f t="shared" ref="L289:O289" si="299">IFERROR((1+$I289)*K289, "")</f>
        <v/>
      </c>
      <c r="M289" s="14" t="str">
        <f t="shared" si="299"/>
        <v/>
      </c>
      <c r="N289" s="14" t="str">
        <f t="shared" si="299"/>
        <v/>
      </c>
      <c r="O289" s="14" t="str">
        <f t="shared" si="299"/>
        <v/>
      </c>
      <c r="P289" s="8"/>
      <c r="Q289" s="14" t="str">
        <f>IFERROR((AVERAGE(($E289/'A. Revenue'!$C$30), ('B. Expenditures'!$F289/'A. Revenue'!$D$30), ('B. Expenditures'!$G289/'A. Revenue'!$E$30)))*'A. Revenue'!J$30, "")</f>
        <v/>
      </c>
      <c r="R289" s="14" t="str">
        <f>IFERROR((AVERAGE(($E289/'A. Revenue'!$C$30), ('B. Expenditures'!$F289/'A. Revenue'!$D$30), ('B. Expenditures'!$G289/'A. Revenue'!$E$30)))*'A. Revenue'!K$30, "")</f>
        <v/>
      </c>
      <c r="S289" s="14" t="str">
        <f>IFERROR((AVERAGE(($E289/'A. Revenue'!$C$30), ('B. Expenditures'!$F289/'A. Revenue'!$D$30), ('B. Expenditures'!$G289/'A. Revenue'!$E$30)))*'A. Revenue'!L$30, "")</f>
        <v/>
      </c>
      <c r="T289" s="14" t="str">
        <f>IFERROR((AVERAGE(($E289/'A. Revenue'!$C$30), ('B. Expenditures'!$F289/'A. Revenue'!$D$30), ('B. Expenditures'!$G289/'A. Revenue'!$E$30)))*'A. Revenue'!M$30, "")</f>
        <v/>
      </c>
      <c r="U289" s="14" t="str">
        <f>IFERROR((AVERAGE(($E289/'A. Revenue'!$C$30), ('B. Expenditures'!$F289/'A. Revenue'!$D$30), ('B. Expenditures'!$G289/'A. Revenue'!$E$30)))*'A. Revenue'!N$30, "")</f>
        <v/>
      </c>
      <c r="V289" s="8"/>
      <c r="W289" s="7"/>
      <c r="X289" s="7"/>
      <c r="Y289" s="7"/>
      <c r="Z289" s="7"/>
      <c r="AA289" s="7"/>
      <c r="AC289" s="40" t="s">
        <v>33</v>
      </c>
      <c r="AE289" s="14" t="str">
        <f>IF($AC289=Sheet1!$B$2,'B. Expenditures'!K289,IF('B. Expenditures'!$AC289=Sheet1!$B$4,'B. Expenditures'!W289,IF($AC289=Sheet1!$B$3,'B. Expenditures'!Q289,"")))</f>
        <v/>
      </c>
      <c r="AF289" s="14" t="str">
        <f>IF($AC289=Sheet1!$B$2,'B. Expenditures'!L289,IF('B. Expenditures'!$AC289=Sheet1!$B$4,'B. Expenditures'!X289,IF($AC289=Sheet1!$B$3,'B. Expenditures'!R289,"")))</f>
        <v/>
      </c>
      <c r="AG289" s="14" t="str">
        <f>IF($AC289=Sheet1!$B$2,'B. Expenditures'!M289,IF('B. Expenditures'!$AC289=Sheet1!$B$4,'B. Expenditures'!Y289,IF($AC289=Sheet1!$B$3,'B. Expenditures'!S289,"")))</f>
        <v/>
      </c>
      <c r="AH289" s="14" t="str">
        <f>IF($AC289=Sheet1!$B$2,'B. Expenditures'!N289,IF('B. Expenditures'!$AC289=Sheet1!$B$4,'B. Expenditures'!Z289,IF($AC289=Sheet1!$B$3,'B. Expenditures'!T289,"")))</f>
        <v/>
      </c>
      <c r="AI289" s="14" t="str">
        <f>IF($AC289=Sheet1!$B$2,'B. Expenditures'!O289,IF('B. Expenditures'!$AC289=Sheet1!$B$4,'B. Expenditures'!AA289,IF($AC289=Sheet1!$B$3,'B. Expenditures'!U289,"")))</f>
        <v/>
      </c>
    </row>
    <row r="290" spans="3:35" x14ac:dyDescent="0.35">
      <c r="C290" s="35"/>
      <c r="D290" s="35"/>
      <c r="E290" s="7"/>
      <c r="F290" s="7"/>
      <c r="G290" s="7"/>
      <c r="I290" s="24" t="str">
        <f t="shared" si="285"/>
        <v/>
      </c>
      <c r="K290" s="14" t="str">
        <f t="shared" si="294"/>
        <v/>
      </c>
      <c r="L290" s="14" t="str">
        <f t="shared" ref="L290:O290" si="300">IFERROR((1+$I290)*K290, "")</f>
        <v/>
      </c>
      <c r="M290" s="14" t="str">
        <f t="shared" si="300"/>
        <v/>
      </c>
      <c r="N290" s="14" t="str">
        <f t="shared" si="300"/>
        <v/>
      </c>
      <c r="O290" s="14" t="str">
        <f t="shared" si="300"/>
        <v/>
      </c>
      <c r="P290" s="8"/>
      <c r="Q290" s="14" t="str">
        <f>IFERROR((AVERAGE(($E290/'A. Revenue'!$C$30), ('B. Expenditures'!$F290/'A. Revenue'!$D$30), ('B. Expenditures'!$G290/'A. Revenue'!$E$30)))*'A. Revenue'!J$30, "")</f>
        <v/>
      </c>
      <c r="R290" s="14" t="str">
        <f>IFERROR((AVERAGE(($E290/'A. Revenue'!$C$30), ('B. Expenditures'!$F290/'A. Revenue'!$D$30), ('B. Expenditures'!$G290/'A. Revenue'!$E$30)))*'A. Revenue'!K$30, "")</f>
        <v/>
      </c>
      <c r="S290" s="14" t="str">
        <f>IFERROR((AVERAGE(($E290/'A. Revenue'!$C$30), ('B. Expenditures'!$F290/'A. Revenue'!$D$30), ('B. Expenditures'!$G290/'A. Revenue'!$E$30)))*'A. Revenue'!L$30, "")</f>
        <v/>
      </c>
      <c r="T290" s="14" t="str">
        <f>IFERROR((AVERAGE(($E290/'A. Revenue'!$C$30), ('B. Expenditures'!$F290/'A. Revenue'!$D$30), ('B. Expenditures'!$G290/'A. Revenue'!$E$30)))*'A. Revenue'!M$30, "")</f>
        <v/>
      </c>
      <c r="U290" s="14" t="str">
        <f>IFERROR((AVERAGE(($E290/'A. Revenue'!$C$30), ('B. Expenditures'!$F290/'A. Revenue'!$D$30), ('B. Expenditures'!$G290/'A. Revenue'!$E$30)))*'A. Revenue'!N$30, "")</f>
        <v/>
      </c>
      <c r="V290" s="8"/>
      <c r="W290" s="7"/>
      <c r="X290" s="7"/>
      <c r="Y290" s="7"/>
      <c r="Z290" s="7"/>
      <c r="AA290" s="7"/>
      <c r="AC290" s="40" t="s">
        <v>33</v>
      </c>
      <c r="AE290" s="14" t="str">
        <f>IF($AC290=Sheet1!$B$2,'B. Expenditures'!K290,IF('B. Expenditures'!$AC290=Sheet1!$B$4,'B. Expenditures'!W290,IF($AC290=Sheet1!$B$3,'B. Expenditures'!Q290,"")))</f>
        <v/>
      </c>
      <c r="AF290" s="14" t="str">
        <f>IF($AC290=Sheet1!$B$2,'B. Expenditures'!L290,IF('B. Expenditures'!$AC290=Sheet1!$B$4,'B. Expenditures'!X290,IF($AC290=Sheet1!$B$3,'B. Expenditures'!R290,"")))</f>
        <v/>
      </c>
      <c r="AG290" s="14" t="str">
        <f>IF($AC290=Sheet1!$B$2,'B. Expenditures'!M290,IF('B. Expenditures'!$AC290=Sheet1!$B$4,'B. Expenditures'!Y290,IF($AC290=Sheet1!$B$3,'B. Expenditures'!S290,"")))</f>
        <v/>
      </c>
      <c r="AH290" s="14" t="str">
        <f>IF($AC290=Sheet1!$B$2,'B. Expenditures'!N290,IF('B. Expenditures'!$AC290=Sheet1!$B$4,'B. Expenditures'!Z290,IF($AC290=Sheet1!$B$3,'B. Expenditures'!T290,"")))</f>
        <v/>
      </c>
      <c r="AI290" s="14" t="str">
        <f>IF($AC290=Sheet1!$B$2,'B. Expenditures'!O290,IF('B. Expenditures'!$AC290=Sheet1!$B$4,'B. Expenditures'!AA290,IF($AC290=Sheet1!$B$3,'B. Expenditures'!U290,"")))</f>
        <v/>
      </c>
    </row>
    <row r="291" spans="3:35" x14ac:dyDescent="0.35">
      <c r="C291" s="35"/>
      <c r="D291" s="35"/>
      <c r="E291" s="7"/>
      <c r="F291" s="7"/>
      <c r="G291" s="7"/>
      <c r="I291" s="24" t="str">
        <f t="shared" si="285"/>
        <v/>
      </c>
      <c r="K291" s="14" t="str">
        <f t="shared" si="294"/>
        <v/>
      </c>
      <c r="L291" s="14" t="str">
        <f t="shared" ref="L291:O291" si="301">IFERROR((1+$I291)*K291, "")</f>
        <v/>
      </c>
      <c r="M291" s="14" t="str">
        <f t="shared" si="301"/>
        <v/>
      </c>
      <c r="N291" s="14" t="str">
        <f t="shared" si="301"/>
        <v/>
      </c>
      <c r="O291" s="14" t="str">
        <f t="shared" si="301"/>
        <v/>
      </c>
      <c r="P291" s="8"/>
      <c r="Q291" s="14" t="str">
        <f>IFERROR((AVERAGE(($E291/'A. Revenue'!$C$30), ('B. Expenditures'!$F291/'A. Revenue'!$D$30), ('B. Expenditures'!$G291/'A. Revenue'!$E$30)))*'A. Revenue'!J$30, "")</f>
        <v/>
      </c>
      <c r="R291" s="14" t="str">
        <f>IFERROR((AVERAGE(($E291/'A. Revenue'!$C$30), ('B. Expenditures'!$F291/'A. Revenue'!$D$30), ('B. Expenditures'!$G291/'A. Revenue'!$E$30)))*'A. Revenue'!K$30, "")</f>
        <v/>
      </c>
      <c r="S291" s="14" t="str">
        <f>IFERROR((AVERAGE(($E291/'A. Revenue'!$C$30), ('B. Expenditures'!$F291/'A. Revenue'!$D$30), ('B. Expenditures'!$G291/'A. Revenue'!$E$30)))*'A. Revenue'!L$30, "")</f>
        <v/>
      </c>
      <c r="T291" s="14" t="str">
        <f>IFERROR((AVERAGE(($E291/'A. Revenue'!$C$30), ('B. Expenditures'!$F291/'A. Revenue'!$D$30), ('B. Expenditures'!$G291/'A. Revenue'!$E$30)))*'A. Revenue'!M$30, "")</f>
        <v/>
      </c>
      <c r="U291" s="14" t="str">
        <f>IFERROR((AVERAGE(($E291/'A. Revenue'!$C$30), ('B. Expenditures'!$F291/'A. Revenue'!$D$30), ('B. Expenditures'!$G291/'A. Revenue'!$E$30)))*'A. Revenue'!N$30, "")</f>
        <v/>
      </c>
      <c r="V291" s="8"/>
      <c r="W291" s="7"/>
      <c r="X291" s="7"/>
      <c r="Y291" s="7"/>
      <c r="Z291" s="7"/>
      <c r="AA291" s="7"/>
      <c r="AC291" s="40" t="s">
        <v>33</v>
      </c>
      <c r="AE291" s="14" t="str">
        <f>IF($AC291=Sheet1!$B$2,'B. Expenditures'!K291,IF('B. Expenditures'!$AC291=Sheet1!$B$4,'B. Expenditures'!W291,IF($AC291=Sheet1!$B$3,'B. Expenditures'!Q291,"")))</f>
        <v/>
      </c>
      <c r="AF291" s="14" t="str">
        <f>IF($AC291=Sheet1!$B$2,'B. Expenditures'!L291,IF('B. Expenditures'!$AC291=Sheet1!$B$4,'B. Expenditures'!X291,IF($AC291=Sheet1!$B$3,'B. Expenditures'!R291,"")))</f>
        <v/>
      </c>
      <c r="AG291" s="14" t="str">
        <f>IF($AC291=Sheet1!$B$2,'B. Expenditures'!M291,IF('B. Expenditures'!$AC291=Sheet1!$B$4,'B. Expenditures'!Y291,IF($AC291=Sheet1!$B$3,'B. Expenditures'!S291,"")))</f>
        <v/>
      </c>
      <c r="AH291" s="14" t="str">
        <f>IF($AC291=Sheet1!$B$2,'B. Expenditures'!N291,IF('B. Expenditures'!$AC291=Sheet1!$B$4,'B. Expenditures'!Z291,IF($AC291=Sheet1!$B$3,'B. Expenditures'!T291,"")))</f>
        <v/>
      </c>
      <c r="AI291" s="14" t="str">
        <f>IF($AC291=Sheet1!$B$2,'B. Expenditures'!O291,IF('B. Expenditures'!$AC291=Sheet1!$B$4,'B. Expenditures'!AA291,IF($AC291=Sheet1!$B$3,'B. Expenditures'!U291,"")))</f>
        <v/>
      </c>
    </row>
    <row r="292" spans="3:35" x14ac:dyDescent="0.35">
      <c r="C292" s="35"/>
      <c r="D292" s="35"/>
      <c r="E292" s="7"/>
      <c r="F292" s="7"/>
      <c r="G292" s="7"/>
      <c r="I292" s="24" t="str">
        <f t="shared" si="285"/>
        <v/>
      </c>
      <c r="K292" s="14" t="str">
        <f t="shared" si="294"/>
        <v/>
      </c>
      <c r="L292" s="14" t="str">
        <f t="shared" ref="L292:O292" si="302">IFERROR((1+$I292)*K292, "")</f>
        <v/>
      </c>
      <c r="M292" s="14" t="str">
        <f t="shared" si="302"/>
        <v/>
      </c>
      <c r="N292" s="14" t="str">
        <f t="shared" si="302"/>
        <v/>
      </c>
      <c r="O292" s="14" t="str">
        <f t="shared" si="302"/>
        <v/>
      </c>
      <c r="P292" s="8"/>
      <c r="Q292" s="14" t="str">
        <f>IFERROR((AVERAGE(($E292/'A. Revenue'!$C$30), ('B. Expenditures'!$F292/'A. Revenue'!$D$30), ('B. Expenditures'!$G292/'A. Revenue'!$E$30)))*'A. Revenue'!J$30, "")</f>
        <v/>
      </c>
      <c r="R292" s="14" t="str">
        <f>IFERROR((AVERAGE(($E292/'A. Revenue'!$C$30), ('B. Expenditures'!$F292/'A. Revenue'!$D$30), ('B. Expenditures'!$G292/'A. Revenue'!$E$30)))*'A. Revenue'!K$30, "")</f>
        <v/>
      </c>
      <c r="S292" s="14" t="str">
        <f>IFERROR((AVERAGE(($E292/'A. Revenue'!$C$30), ('B. Expenditures'!$F292/'A. Revenue'!$D$30), ('B. Expenditures'!$G292/'A. Revenue'!$E$30)))*'A. Revenue'!L$30, "")</f>
        <v/>
      </c>
      <c r="T292" s="14" t="str">
        <f>IFERROR((AVERAGE(($E292/'A. Revenue'!$C$30), ('B. Expenditures'!$F292/'A. Revenue'!$D$30), ('B. Expenditures'!$G292/'A. Revenue'!$E$30)))*'A. Revenue'!M$30, "")</f>
        <v/>
      </c>
      <c r="U292" s="14" t="str">
        <f>IFERROR((AVERAGE(($E292/'A. Revenue'!$C$30), ('B. Expenditures'!$F292/'A. Revenue'!$D$30), ('B. Expenditures'!$G292/'A. Revenue'!$E$30)))*'A. Revenue'!N$30, "")</f>
        <v/>
      </c>
      <c r="V292" s="8"/>
      <c r="W292" s="7"/>
      <c r="X292" s="7"/>
      <c r="Y292" s="7"/>
      <c r="Z292" s="7"/>
      <c r="AA292" s="7"/>
      <c r="AC292" s="40" t="s">
        <v>33</v>
      </c>
      <c r="AE292" s="14" t="str">
        <f>IF($AC292=Sheet1!$B$2,'B. Expenditures'!K292,IF('B. Expenditures'!$AC292=Sheet1!$B$4,'B. Expenditures'!W292,IF($AC292=Sheet1!$B$3,'B. Expenditures'!Q292,"")))</f>
        <v/>
      </c>
      <c r="AF292" s="14" t="str">
        <f>IF($AC292=Sheet1!$B$2,'B. Expenditures'!L292,IF('B. Expenditures'!$AC292=Sheet1!$B$4,'B. Expenditures'!X292,IF($AC292=Sheet1!$B$3,'B. Expenditures'!R292,"")))</f>
        <v/>
      </c>
      <c r="AG292" s="14" t="str">
        <f>IF($AC292=Sheet1!$B$2,'B. Expenditures'!M292,IF('B. Expenditures'!$AC292=Sheet1!$B$4,'B. Expenditures'!Y292,IF($AC292=Sheet1!$B$3,'B. Expenditures'!S292,"")))</f>
        <v/>
      </c>
      <c r="AH292" s="14" t="str">
        <f>IF($AC292=Sheet1!$B$2,'B. Expenditures'!N292,IF('B. Expenditures'!$AC292=Sheet1!$B$4,'B. Expenditures'!Z292,IF($AC292=Sheet1!$B$3,'B. Expenditures'!T292,"")))</f>
        <v/>
      </c>
      <c r="AI292" s="14" t="str">
        <f>IF($AC292=Sheet1!$B$2,'B. Expenditures'!O292,IF('B. Expenditures'!$AC292=Sheet1!$B$4,'B. Expenditures'!AA292,IF($AC292=Sheet1!$B$3,'B. Expenditures'!U292,"")))</f>
        <v/>
      </c>
    </row>
    <row r="293" spans="3:35" x14ac:dyDescent="0.35">
      <c r="C293" s="35"/>
      <c r="D293" s="35"/>
      <c r="E293" s="7"/>
      <c r="F293" s="7"/>
      <c r="G293" s="7"/>
      <c r="I293" s="24" t="str">
        <f t="shared" si="285"/>
        <v/>
      </c>
      <c r="K293" s="14" t="str">
        <f t="shared" si="294"/>
        <v/>
      </c>
      <c r="L293" s="14" t="str">
        <f t="shared" ref="L293:O293" si="303">IFERROR((1+$I293)*K293, "")</f>
        <v/>
      </c>
      <c r="M293" s="14" t="str">
        <f t="shared" si="303"/>
        <v/>
      </c>
      <c r="N293" s="14" t="str">
        <f t="shared" si="303"/>
        <v/>
      </c>
      <c r="O293" s="14" t="str">
        <f t="shared" si="303"/>
        <v/>
      </c>
      <c r="P293" s="8"/>
      <c r="Q293" s="14" t="str">
        <f>IFERROR((AVERAGE(($E293/'A. Revenue'!$C$30), ('B. Expenditures'!$F293/'A. Revenue'!$D$30), ('B. Expenditures'!$G293/'A. Revenue'!$E$30)))*'A. Revenue'!J$30, "")</f>
        <v/>
      </c>
      <c r="R293" s="14" t="str">
        <f>IFERROR((AVERAGE(($E293/'A. Revenue'!$C$30), ('B. Expenditures'!$F293/'A. Revenue'!$D$30), ('B. Expenditures'!$G293/'A. Revenue'!$E$30)))*'A. Revenue'!K$30, "")</f>
        <v/>
      </c>
      <c r="S293" s="14" t="str">
        <f>IFERROR((AVERAGE(($E293/'A. Revenue'!$C$30), ('B. Expenditures'!$F293/'A. Revenue'!$D$30), ('B. Expenditures'!$G293/'A. Revenue'!$E$30)))*'A. Revenue'!L$30, "")</f>
        <v/>
      </c>
      <c r="T293" s="14" t="str">
        <f>IFERROR((AVERAGE(($E293/'A. Revenue'!$C$30), ('B. Expenditures'!$F293/'A. Revenue'!$D$30), ('B. Expenditures'!$G293/'A. Revenue'!$E$30)))*'A. Revenue'!M$30, "")</f>
        <v/>
      </c>
      <c r="U293" s="14" t="str">
        <f>IFERROR((AVERAGE(($E293/'A. Revenue'!$C$30), ('B. Expenditures'!$F293/'A. Revenue'!$D$30), ('B. Expenditures'!$G293/'A. Revenue'!$E$30)))*'A. Revenue'!N$30, "")</f>
        <v/>
      </c>
      <c r="V293" s="8"/>
      <c r="W293" s="7"/>
      <c r="X293" s="7"/>
      <c r="Y293" s="7"/>
      <c r="Z293" s="7"/>
      <c r="AA293" s="7"/>
      <c r="AC293" s="40" t="s">
        <v>33</v>
      </c>
      <c r="AE293" s="14" t="str">
        <f>IF($AC293=Sheet1!$B$2,'B. Expenditures'!K293,IF('B. Expenditures'!$AC293=Sheet1!$B$4,'B. Expenditures'!W293,IF($AC293=Sheet1!$B$3,'B. Expenditures'!Q293,"")))</f>
        <v/>
      </c>
      <c r="AF293" s="14" t="str">
        <f>IF($AC293=Sheet1!$B$2,'B. Expenditures'!L293,IF('B. Expenditures'!$AC293=Sheet1!$B$4,'B. Expenditures'!X293,IF($AC293=Sheet1!$B$3,'B. Expenditures'!R293,"")))</f>
        <v/>
      </c>
      <c r="AG293" s="14" t="str">
        <f>IF($AC293=Sheet1!$B$2,'B. Expenditures'!M293,IF('B. Expenditures'!$AC293=Sheet1!$B$4,'B. Expenditures'!Y293,IF($AC293=Sheet1!$B$3,'B. Expenditures'!S293,"")))</f>
        <v/>
      </c>
      <c r="AH293" s="14" t="str">
        <f>IF($AC293=Sheet1!$B$2,'B. Expenditures'!N293,IF('B. Expenditures'!$AC293=Sheet1!$B$4,'B. Expenditures'!Z293,IF($AC293=Sheet1!$B$3,'B. Expenditures'!T293,"")))</f>
        <v/>
      </c>
      <c r="AI293" s="14" t="str">
        <f>IF($AC293=Sheet1!$B$2,'B. Expenditures'!O293,IF('B. Expenditures'!$AC293=Sheet1!$B$4,'B. Expenditures'!AA293,IF($AC293=Sheet1!$B$3,'B. Expenditures'!U293,"")))</f>
        <v/>
      </c>
    </row>
    <row r="294" spans="3:35" x14ac:dyDescent="0.35">
      <c r="C294" s="35"/>
      <c r="D294" s="35"/>
      <c r="E294" s="7"/>
      <c r="F294" s="7"/>
      <c r="G294" s="7"/>
      <c r="I294" s="24" t="str">
        <f t="shared" si="285"/>
        <v/>
      </c>
      <c r="K294" s="14" t="str">
        <f t="shared" si="294"/>
        <v/>
      </c>
      <c r="L294" s="14" t="str">
        <f t="shared" ref="L294:O294" si="304">IFERROR((1+$I294)*K294, "")</f>
        <v/>
      </c>
      <c r="M294" s="14" t="str">
        <f t="shared" si="304"/>
        <v/>
      </c>
      <c r="N294" s="14" t="str">
        <f t="shared" si="304"/>
        <v/>
      </c>
      <c r="O294" s="14" t="str">
        <f t="shared" si="304"/>
        <v/>
      </c>
      <c r="P294" s="8"/>
      <c r="Q294" s="14" t="str">
        <f>IFERROR((AVERAGE(($E294/'A. Revenue'!$C$30), ('B. Expenditures'!$F294/'A. Revenue'!$D$30), ('B. Expenditures'!$G294/'A. Revenue'!$E$30)))*'A. Revenue'!J$30, "")</f>
        <v/>
      </c>
      <c r="R294" s="14" t="str">
        <f>IFERROR((AVERAGE(($E294/'A. Revenue'!$C$30), ('B. Expenditures'!$F294/'A. Revenue'!$D$30), ('B. Expenditures'!$G294/'A. Revenue'!$E$30)))*'A. Revenue'!K$30, "")</f>
        <v/>
      </c>
      <c r="S294" s="14" t="str">
        <f>IFERROR((AVERAGE(($E294/'A. Revenue'!$C$30), ('B. Expenditures'!$F294/'A. Revenue'!$D$30), ('B. Expenditures'!$G294/'A. Revenue'!$E$30)))*'A. Revenue'!L$30, "")</f>
        <v/>
      </c>
      <c r="T294" s="14" t="str">
        <f>IFERROR((AVERAGE(($E294/'A. Revenue'!$C$30), ('B. Expenditures'!$F294/'A. Revenue'!$D$30), ('B. Expenditures'!$G294/'A. Revenue'!$E$30)))*'A. Revenue'!M$30, "")</f>
        <v/>
      </c>
      <c r="U294" s="14" t="str">
        <f>IFERROR((AVERAGE(($E294/'A. Revenue'!$C$30), ('B. Expenditures'!$F294/'A. Revenue'!$D$30), ('B. Expenditures'!$G294/'A. Revenue'!$E$30)))*'A. Revenue'!N$30, "")</f>
        <v/>
      </c>
      <c r="V294" s="8"/>
      <c r="W294" s="7"/>
      <c r="X294" s="7"/>
      <c r="Y294" s="7"/>
      <c r="Z294" s="7"/>
      <c r="AA294" s="7"/>
      <c r="AC294" s="40" t="s">
        <v>33</v>
      </c>
      <c r="AE294" s="14" t="str">
        <f>IF($AC294=Sheet1!$B$2,'B. Expenditures'!K294,IF('B. Expenditures'!$AC294=Sheet1!$B$4,'B. Expenditures'!W294,IF($AC294=Sheet1!$B$3,'B. Expenditures'!Q294,"")))</f>
        <v/>
      </c>
      <c r="AF294" s="14" t="str">
        <f>IF($AC294=Sheet1!$B$2,'B. Expenditures'!L294,IF('B. Expenditures'!$AC294=Sheet1!$B$4,'B. Expenditures'!X294,IF($AC294=Sheet1!$B$3,'B. Expenditures'!R294,"")))</f>
        <v/>
      </c>
      <c r="AG294" s="14" t="str">
        <f>IF($AC294=Sheet1!$B$2,'B. Expenditures'!M294,IF('B. Expenditures'!$AC294=Sheet1!$B$4,'B. Expenditures'!Y294,IF($AC294=Sheet1!$B$3,'B. Expenditures'!S294,"")))</f>
        <v/>
      </c>
      <c r="AH294" s="14" t="str">
        <f>IF($AC294=Sheet1!$B$2,'B. Expenditures'!N294,IF('B. Expenditures'!$AC294=Sheet1!$B$4,'B. Expenditures'!Z294,IF($AC294=Sheet1!$B$3,'B. Expenditures'!T294,"")))</f>
        <v/>
      </c>
      <c r="AI294" s="14" t="str">
        <f>IF($AC294=Sheet1!$B$2,'B. Expenditures'!O294,IF('B. Expenditures'!$AC294=Sheet1!$B$4,'B. Expenditures'!AA294,IF($AC294=Sheet1!$B$3,'B. Expenditures'!U294,"")))</f>
        <v/>
      </c>
    </row>
    <row r="295" spans="3:35" x14ac:dyDescent="0.35">
      <c r="C295" s="35"/>
      <c r="D295" s="35"/>
      <c r="E295" s="7"/>
      <c r="F295" s="7"/>
      <c r="G295" s="7"/>
      <c r="I295" s="24" t="str">
        <f t="shared" si="285"/>
        <v/>
      </c>
      <c r="K295" s="14" t="str">
        <f t="shared" si="294"/>
        <v/>
      </c>
      <c r="L295" s="14" t="str">
        <f t="shared" ref="L295:O295" si="305">IFERROR((1+$I295)*K295, "")</f>
        <v/>
      </c>
      <c r="M295" s="14" t="str">
        <f t="shared" si="305"/>
        <v/>
      </c>
      <c r="N295" s="14" t="str">
        <f t="shared" si="305"/>
        <v/>
      </c>
      <c r="O295" s="14" t="str">
        <f t="shared" si="305"/>
        <v/>
      </c>
      <c r="P295" s="8"/>
      <c r="Q295" s="14" t="str">
        <f>IFERROR((AVERAGE(($E295/'A. Revenue'!$C$30), ('B. Expenditures'!$F295/'A. Revenue'!$D$30), ('B. Expenditures'!$G295/'A. Revenue'!$E$30)))*'A. Revenue'!J$30, "")</f>
        <v/>
      </c>
      <c r="R295" s="14" t="str">
        <f>IFERROR((AVERAGE(($E295/'A. Revenue'!$C$30), ('B. Expenditures'!$F295/'A. Revenue'!$D$30), ('B. Expenditures'!$G295/'A. Revenue'!$E$30)))*'A. Revenue'!K$30, "")</f>
        <v/>
      </c>
      <c r="S295" s="14" t="str">
        <f>IFERROR((AVERAGE(($E295/'A. Revenue'!$C$30), ('B. Expenditures'!$F295/'A. Revenue'!$D$30), ('B. Expenditures'!$G295/'A. Revenue'!$E$30)))*'A. Revenue'!L$30, "")</f>
        <v/>
      </c>
      <c r="T295" s="14" t="str">
        <f>IFERROR((AVERAGE(($E295/'A. Revenue'!$C$30), ('B. Expenditures'!$F295/'A. Revenue'!$D$30), ('B. Expenditures'!$G295/'A. Revenue'!$E$30)))*'A. Revenue'!M$30, "")</f>
        <v/>
      </c>
      <c r="U295" s="14" t="str">
        <f>IFERROR((AVERAGE(($E295/'A. Revenue'!$C$30), ('B. Expenditures'!$F295/'A. Revenue'!$D$30), ('B. Expenditures'!$G295/'A. Revenue'!$E$30)))*'A. Revenue'!N$30, "")</f>
        <v/>
      </c>
      <c r="V295" s="8"/>
      <c r="W295" s="7"/>
      <c r="X295" s="7"/>
      <c r="Y295" s="7"/>
      <c r="Z295" s="7"/>
      <c r="AA295" s="7"/>
      <c r="AC295" s="40" t="s">
        <v>33</v>
      </c>
      <c r="AE295" s="14" t="str">
        <f>IF($AC295=Sheet1!$B$2,'B. Expenditures'!K295,IF('B. Expenditures'!$AC295=Sheet1!$B$4,'B. Expenditures'!W295,IF($AC295=Sheet1!$B$3,'B. Expenditures'!Q295,"")))</f>
        <v/>
      </c>
      <c r="AF295" s="14" t="str">
        <f>IF($AC295=Sheet1!$B$2,'B. Expenditures'!L295,IF('B. Expenditures'!$AC295=Sheet1!$B$4,'B. Expenditures'!X295,IF($AC295=Sheet1!$B$3,'B. Expenditures'!R295,"")))</f>
        <v/>
      </c>
      <c r="AG295" s="14" t="str">
        <f>IF($AC295=Sheet1!$B$2,'B. Expenditures'!M295,IF('B. Expenditures'!$AC295=Sheet1!$B$4,'B. Expenditures'!Y295,IF($AC295=Sheet1!$B$3,'B. Expenditures'!S295,"")))</f>
        <v/>
      </c>
      <c r="AH295" s="14" t="str">
        <f>IF($AC295=Sheet1!$B$2,'B. Expenditures'!N295,IF('B. Expenditures'!$AC295=Sheet1!$B$4,'B. Expenditures'!Z295,IF($AC295=Sheet1!$B$3,'B. Expenditures'!T295,"")))</f>
        <v/>
      </c>
      <c r="AI295" s="14" t="str">
        <f>IF($AC295=Sheet1!$B$2,'B. Expenditures'!O295,IF('B. Expenditures'!$AC295=Sheet1!$B$4,'B. Expenditures'!AA295,IF($AC295=Sheet1!$B$3,'B. Expenditures'!U295,"")))</f>
        <v/>
      </c>
    </row>
    <row r="296" spans="3:35" x14ac:dyDescent="0.35">
      <c r="C296" s="35"/>
      <c r="D296" s="35"/>
      <c r="E296" s="7"/>
      <c r="F296" s="7"/>
      <c r="G296" s="7"/>
      <c r="I296" s="24" t="str">
        <f t="shared" si="285"/>
        <v/>
      </c>
      <c r="K296" s="14" t="str">
        <f t="shared" si="294"/>
        <v/>
      </c>
      <c r="L296" s="14" t="str">
        <f t="shared" ref="L296:O296" si="306">IFERROR((1+$I296)*K296, "")</f>
        <v/>
      </c>
      <c r="M296" s="14" t="str">
        <f t="shared" si="306"/>
        <v/>
      </c>
      <c r="N296" s="14" t="str">
        <f t="shared" si="306"/>
        <v/>
      </c>
      <c r="O296" s="14" t="str">
        <f t="shared" si="306"/>
        <v/>
      </c>
      <c r="P296" s="8"/>
      <c r="Q296" s="14" t="str">
        <f>IFERROR((AVERAGE(($E296/'A. Revenue'!$C$30), ('B. Expenditures'!$F296/'A. Revenue'!$D$30), ('B. Expenditures'!$G296/'A. Revenue'!$E$30)))*'A. Revenue'!J$30, "")</f>
        <v/>
      </c>
      <c r="R296" s="14" t="str">
        <f>IFERROR((AVERAGE(($E296/'A. Revenue'!$C$30), ('B. Expenditures'!$F296/'A. Revenue'!$D$30), ('B. Expenditures'!$G296/'A. Revenue'!$E$30)))*'A. Revenue'!K$30, "")</f>
        <v/>
      </c>
      <c r="S296" s="14" t="str">
        <f>IFERROR((AVERAGE(($E296/'A. Revenue'!$C$30), ('B. Expenditures'!$F296/'A. Revenue'!$D$30), ('B. Expenditures'!$G296/'A. Revenue'!$E$30)))*'A. Revenue'!L$30, "")</f>
        <v/>
      </c>
      <c r="T296" s="14" t="str">
        <f>IFERROR((AVERAGE(($E296/'A. Revenue'!$C$30), ('B. Expenditures'!$F296/'A. Revenue'!$D$30), ('B. Expenditures'!$G296/'A. Revenue'!$E$30)))*'A. Revenue'!M$30, "")</f>
        <v/>
      </c>
      <c r="U296" s="14" t="str">
        <f>IFERROR((AVERAGE(($E296/'A. Revenue'!$C$30), ('B. Expenditures'!$F296/'A. Revenue'!$D$30), ('B. Expenditures'!$G296/'A. Revenue'!$E$30)))*'A. Revenue'!N$30, "")</f>
        <v/>
      </c>
      <c r="V296" s="8"/>
      <c r="W296" s="7"/>
      <c r="X296" s="7"/>
      <c r="Y296" s="7"/>
      <c r="Z296" s="7"/>
      <c r="AA296" s="7"/>
      <c r="AC296" s="40" t="s">
        <v>33</v>
      </c>
      <c r="AE296" s="14" t="str">
        <f>IF($AC296=Sheet1!$B$2,'B. Expenditures'!K296,IF('B. Expenditures'!$AC296=Sheet1!$B$4,'B. Expenditures'!W296,IF($AC296=Sheet1!$B$3,'B. Expenditures'!Q296,"")))</f>
        <v/>
      </c>
      <c r="AF296" s="14" t="str">
        <f>IF($AC296=Sheet1!$B$2,'B. Expenditures'!L296,IF('B. Expenditures'!$AC296=Sheet1!$B$4,'B. Expenditures'!X296,IF($AC296=Sheet1!$B$3,'B. Expenditures'!R296,"")))</f>
        <v/>
      </c>
      <c r="AG296" s="14" t="str">
        <f>IF($AC296=Sheet1!$B$2,'B. Expenditures'!M296,IF('B. Expenditures'!$AC296=Sheet1!$B$4,'B. Expenditures'!Y296,IF($AC296=Sheet1!$B$3,'B. Expenditures'!S296,"")))</f>
        <v/>
      </c>
      <c r="AH296" s="14" t="str">
        <f>IF($AC296=Sheet1!$B$2,'B. Expenditures'!N296,IF('B. Expenditures'!$AC296=Sheet1!$B$4,'B. Expenditures'!Z296,IF($AC296=Sheet1!$B$3,'B. Expenditures'!T296,"")))</f>
        <v/>
      </c>
      <c r="AI296" s="14" t="str">
        <f>IF($AC296=Sheet1!$B$2,'B. Expenditures'!O296,IF('B. Expenditures'!$AC296=Sheet1!$B$4,'B. Expenditures'!AA296,IF($AC296=Sheet1!$B$3,'B. Expenditures'!U296,"")))</f>
        <v/>
      </c>
    </row>
    <row r="297" spans="3:35" x14ac:dyDescent="0.35">
      <c r="C297" s="35"/>
      <c r="D297" s="35"/>
      <c r="E297" s="7"/>
      <c r="F297" s="7"/>
      <c r="G297" s="7"/>
      <c r="I297" s="24" t="str">
        <f t="shared" si="285"/>
        <v/>
      </c>
      <c r="K297" s="14" t="str">
        <f t="shared" si="294"/>
        <v/>
      </c>
      <c r="L297" s="14" t="str">
        <f t="shared" ref="L297:O297" si="307">IFERROR((1+$I297)*K297, "")</f>
        <v/>
      </c>
      <c r="M297" s="14" t="str">
        <f t="shared" si="307"/>
        <v/>
      </c>
      <c r="N297" s="14" t="str">
        <f t="shared" si="307"/>
        <v/>
      </c>
      <c r="O297" s="14" t="str">
        <f t="shared" si="307"/>
        <v/>
      </c>
      <c r="P297" s="8"/>
      <c r="Q297" s="14" t="str">
        <f>IFERROR((AVERAGE(($E297/'A. Revenue'!$C$30), ('B. Expenditures'!$F297/'A. Revenue'!$D$30), ('B. Expenditures'!$G297/'A. Revenue'!$E$30)))*'A. Revenue'!J$30, "")</f>
        <v/>
      </c>
      <c r="R297" s="14" t="str">
        <f>IFERROR((AVERAGE(($E297/'A. Revenue'!$C$30), ('B. Expenditures'!$F297/'A. Revenue'!$D$30), ('B. Expenditures'!$G297/'A. Revenue'!$E$30)))*'A. Revenue'!K$30, "")</f>
        <v/>
      </c>
      <c r="S297" s="14" t="str">
        <f>IFERROR((AVERAGE(($E297/'A. Revenue'!$C$30), ('B. Expenditures'!$F297/'A. Revenue'!$D$30), ('B. Expenditures'!$G297/'A. Revenue'!$E$30)))*'A. Revenue'!L$30, "")</f>
        <v/>
      </c>
      <c r="T297" s="14" t="str">
        <f>IFERROR((AVERAGE(($E297/'A. Revenue'!$C$30), ('B. Expenditures'!$F297/'A. Revenue'!$D$30), ('B. Expenditures'!$G297/'A. Revenue'!$E$30)))*'A. Revenue'!M$30, "")</f>
        <v/>
      </c>
      <c r="U297" s="14" t="str">
        <f>IFERROR((AVERAGE(($E297/'A. Revenue'!$C$30), ('B. Expenditures'!$F297/'A. Revenue'!$D$30), ('B. Expenditures'!$G297/'A. Revenue'!$E$30)))*'A. Revenue'!N$30, "")</f>
        <v/>
      </c>
      <c r="V297" s="8"/>
      <c r="W297" s="7"/>
      <c r="X297" s="7"/>
      <c r="Y297" s="7"/>
      <c r="Z297" s="7"/>
      <c r="AA297" s="7"/>
      <c r="AC297" s="40" t="s">
        <v>33</v>
      </c>
      <c r="AE297" s="14" t="str">
        <f>IF($AC297=Sheet1!$B$2,'B. Expenditures'!K297,IF('B. Expenditures'!$AC297=Sheet1!$B$4,'B. Expenditures'!W297,IF($AC297=Sheet1!$B$3,'B. Expenditures'!Q297,"")))</f>
        <v/>
      </c>
      <c r="AF297" s="14" t="str">
        <f>IF($AC297=Sheet1!$B$2,'B. Expenditures'!L297,IF('B. Expenditures'!$AC297=Sheet1!$B$4,'B. Expenditures'!X297,IF($AC297=Sheet1!$B$3,'B. Expenditures'!R297,"")))</f>
        <v/>
      </c>
      <c r="AG297" s="14" t="str">
        <f>IF($AC297=Sheet1!$B$2,'B. Expenditures'!M297,IF('B. Expenditures'!$AC297=Sheet1!$B$4,'B. Expenditures'!Y297,IF($AC297=Sheet1!$B$3,'B. Expenditures'!S297,"")))</f>
        <v/>
      </c>
      <c r="AH297" s="14" t="str">
        <f>IF($AC297=Sheet1!$B$2,'B. Expenditures'!N297,IF('B. Expenditures'!$AC297=Sheet1!$B$4,'B. Expenditures'!Z297,IF($AC297=Sheet1!$B$3,'B. Expenditures'!T297,"")))</f>
        <v/>
      </c>
      <c r="AI297" s="14" t="str">
        <f>IF($AC297=Sheet1!$B$2,'B. Expenditures'!O297,IF('B. Expenditures'!$AC297=Sheet1!$B$4,'B. Expenditures'!AA297,IF($AC297=Sheet1!$B$3,'B. Expenditures'!U297,"")))</f>
        <v/>
      </c>
    </row>
    <row r="298" spans="3:35" x14ac:dyDescent="0.35">
      <c r="C298" s="35"/>
      <c r="D298" s="35"/>
      <c r="E298" s="7"/>
      <c r="F298" s="7"/>
      <c r="G298" s="7"/>
      <c r="I298" s="24" t="str">
        <f t="shared" si="285"/>
        <v/>
      </c>
      <c r="K298" s="14" t="str">
        <f t="shared" si="294"/>
        <v/>
      </c>
      <c r="L298" s="14" t="str">
        <f t="shared" ref="L298:O298" si="308">IFERROR((1+$I298)*K298, "")</f>
        <v/>
      </c>
      <c r="M298" s="14" t="str">
        <f t="shared" si="308"/>
        <v/>
      </c>
      <c r="N298" s="14" t="str">
        <f t="shared" si="308"/>
        <v/>
      </c>
      <c r="O298" s="14" t="str">
        <f t="shared" si="308"/>
        <v/>
      </c>
      <c r="P298" s="8"/>
      <c r="Q298" s="14" t="str">
        <f>IFERROR((AVERAGE(($E298/'A. Revenue'!$C$30), ('B. Expenditures'!$F298/'A. Revenue'!$D$30), ('B. Expenditures'!$G298/'A. Revenue'!$E$30)))*'A. Revenue'!J$30, "")</f>
        <v/>
      </c>
      <c r="R298" s="14" t="str">
        <f>IFERROR((AVERAGE(($E298/'A. Revenue'!$C$30), ('B. Expenditures'!$F298/'A. Revenue'!$D$30), ('B. Expenditures'!$G298/'A. Revenue'!$E$30)))*'A. Revenue'!K$30, "")</f>
        <v/>
      </c>
      <c r="S298" s="14" t="str">
        <f>IFERROR((AVERAGE(($E298/'A. Revenue'!$C$30), ('B. Expenditures'!$F298/'A. Revenue'!$D$30), ('B. Expenditures'!$G298/'A. Revenue'!$E$30)))*'A. Revenue'!L$30, "")</f>
        <v/>
      </c>
      <c r="T298" s="14" t="str">
        <f>IFERROR((AVERAGE(($E298/'A. Revenue'!$C$30), ('B. Expenditures'!$F298/'A. Revenue'!$D$30), ('B. Expenditures'!$G298/'A. Revenue'!$E$30)))*'A. Revenue'!M$30, "")</f>
        <v/>
      </c>
      <c r="U298" s="14" t="str">
        <f>IFERROR((AVERAGE(($E298/'A. Revenue'!$C$30), ('B. Expenditures'!$F298/'A. Revenue'!$D$30), ('B. Expenditures'!$G298/'A. Revenue'!$E$30)))*'A. Revenue'!N$30, "")</f>
        <v/>
      </c>
      <c r="V298" s="8"/>
      <c r="W298" s="7"/>
      <c r="X298" s="7"/>
      <c r="Y298" s="7"/>
      <c r="Z298" s="7"/>
      <c r="AA298" s="7"/>
      <c r="AC298" s="40" t="s">
        <v>33</v>
      </c>
      <c r="AE298" s="14" t="str">
        <f>IF($AC298=Sheet1!$B$2,'B. Expenditures'!K298,IF('B. Expenditures'!$AC298=Sheet1!$B$4,'B. Expenditures'!W298,IF($AC298=Sheet1!$B$3,'B. Expenditures'!Q298,"")))</f>
        <v/>
      </c>
      <c r="AF298" s="14" t="str">
        <f>IF($AC298=Sheet1!$B$2,'B. Expenditures'!L298,IF('B. Expenditures'!$AC298=Sheet1!$B$4,'B. Expenditures'!X298,IF($AC298=Sheet1!$B$3,'B. Expenditures'!R298,"")))</f>
        <v/>
      </c>
      <c r="AG298" s="14" t="str">
        <f>IF($AC298=Sheet1!$B$2,'B. Expenditures'!M298,IF('B. Expenditures'!$AC298=Sheet1!$B$4,'B. Expenditures'!Y298,IF($AC298=Sheet1!$B$3,'B. Expenditures'!S298,"")))</f>
        <v/>
      </c>
      <c r="AH298" s="14" t="str">
        <f>IF($AC298=Sheet1!$B$2,'B. Expenditures'!N298,IF('B. Expenditures'!$AC298=Sheet1!$B$4,'B. Expenditures'!Z298,IF($AC298=Sheet1!$B$3,'B. Expenditures'!T298,"")))</f>
        <v/>
      </c>
      <c r="AI298" s="14" t="str">
        <f>IF($AC298=Sheet1!$B$2,'B. Expenditures'!O298,IF('B. Expenditures'!$AC298=Sheet1!$B$4,'B. Expenditures'!AA298,IF($AC298=Sheet1!$B$3,'B. Expenditures'!U298,"")))</f>
        <v/>
      </c>
    </row>
    <row r="299" spans="3:35" x14ac:dyDescent="0.35">
      <c r="C299" s="35"/>
      <c r="D299" s="35"/>
      <c r="E299" s="7"/>
      <c r="F299" s="7"/>
      <c r="G299" s="7"/>
      <c r="I299" s="24" t="str">
        <f t="shared" si="285"/>
        <v/>
      </c>
      <c r="K299" s="14" t="str">
        <f t="shared" si="294"/>
        <v/>
      </c>
      <c r="L299" s="14" t="str">
        <f t="shared" ref="L299:O299" si="309">IFERROR((1+$I299)*K299, "")</f>
        <v/>
      </c>
      <c r="M299" s="14" t="str">
        <f t="shared" si="309"/>
        <v/>
      </c>
      <c r="N299" s="14" t="str">
        <f t="shared" si="309"/>
        <v/>
      </c>
      <c r="O299" s="14" t="str">
        <f t="shared" si="309"/>
        <v/>
      </c>
      <c r="P299" s="8"/>
      <c r="Q299" s="14" t="str">
        <f>IFERROR((AVERAGE(($E299/'A. Revenue'!$C$30), ('B. Expenditures'!$F299/'A. Revenue'!$D$30), ('B. Expenditures'!$G299/'A. Revenue'!$E$30)))*'A. Revenue'!J$30, "")</f>
        <v/>
      </c>
      <c r="R299" s="14" t="str">
        <f>IFERROR((AVERAGE(($E299/'A. Revenue'!$C$30), ('B. Expenditures'!$F299/'A. Revenue'!$D$30), ('B. Expenditures'!$G299/'A. Revenue'!$E$30)))*'A. Revenue'!K$30, "")</f>
        <v/>
      </c>
      <c r="S299" s="14" t="str">
        <f>IFERROR((AVERAGE(($E299/'A. Revenue'!$C$30), ('B. Expenditures'!$F299/'A. Revenue'!$D$30), ('B. Expenditures'!$G299/'A. Revenue'!$E$30)))*'A. Revenue'!L$30, "")</f>
        <v/>
      </c>
      <c r="T299" s="14" t="str">
        <f>IFERROR((AVERAGE(($E299/'A. Revenue'!$C$30), ('B. Expenditures'!$F299/'A. Revenue'!$D$30), ('B. Expenditures'!$G299/'A. Revenue'!$E$30)))*'A. Revenue'!M$30, "")</f>
        <v/>
      </c>
      <c r="U299" s="14" t="str">
        <f>IFERROR((AVERAGE(($E299/'A. Revenue'!$C$30), ('B. Expenditures'!$F299/'A. Revenue'!$D$30), ('B. Expenditures'!$G299/'A. Revenue'!$E$30)))*'A. Revenue'!N$30, "")</f>
        <v/>
      </c>
      <c r="V299" s="8"/>
      <c r="W299" s="7"/>
      <c r="X299" s="7"/>
      <c r="Y299" s="7"/>
      <c r="Z299" s="7"/>
      <c r="AA299" s="7"/>
      <c r="AC299" s="40" t="s">
        <v>33</v>
      </c>
      <c r="AE299" s="14" t="str">
        <f>IF($AC299=Sheet1!$B$2,'B. Expenditures'!K299,IF('B. Expenditures'!$AC299=Sheet1!$B$4,'B. Expenditures'!W299,IF($AC299=Sheet1!$B$3,'B. Expenditures'!Q299,"")))</f>
        <v/>
      </c>
      <c r="AF299" s="14" t="str">
        <f>IF($AC299=Sheet1!$B$2,'B. Expenditures'!L299,IF('B. Expenditures'!$AC299=Sheet1!$B$4,'B. Expenditures'!X299,IF($AC299=Sheet1!$B$3,'B. Expenditures'!R299,"")))</f>
        <v/>
      </c>
      <c r="AG299" s="14" t="str">
        <f>IF($AC299=Sheet1!$B$2,'B. Expenditures'!M299,IF('B. Expenditures'!$AC299=Sheet1!$B$4,'B. Expenditures'!Y299,IF($AC299=Sheet1!$B$3,'B. Expenditures'!S299,"")))</f>
        <v/>
      </c>
      <c r="AH299" s="14" t="str">
        <f>IF($AC299=Sheet1!$B$2,'B. Expenditures'!N299,IF('B. Expenditures'!$AC299=Sheet1!$B$4,'B. Expenditures'!Z299,IF($AC299=Sheet1!$B$3,'B. Expenditures'!T299,"")))</f>
        <v/>
      </c>
      <c r="AI299" s="14" t="str">
        <f>IF($AC299=Sheet1!$B$2,'B. Expenditures'!O299,IF('B. Expenditures'!$AC299=Sheet1!$B$4,'B. Expenditures'!AA299,IF($AC299=Sheet1!$B$3,'B. Expenditures'!U299,"")))</f>
        <v/>
      </c>
    </row>
    <row r="300" spans="3:35" x14ac:dyDescent="0.35">
      <c r="C300" s="35"/>
      <c r="D300" s="35"/>
      <c r="E300" s="7"/>
      <c r="F300" s="7"/>
      <c r="G300" s="7"/>
      <c r="I300" s="24" t="str">
        <f t="shared" si="285"/>
        <v/>
      </c>
      <c r="K300" s="14" t="str">
        <f t="shared" si="294"/>
        <v/>
      </c>
      <c r="L300" s="14" t="str">
        <f t="shared" ref="L300:O300" si="310">IFERROR((1+$I300)*K300, "")</f>
        <v/>
      </c>
      <c r="M300" s="14" t="str">
        <f t="shared" si="310"/>
        <v/>
      </c>
      <c r="N300" s="14" t="str">
        <f t="shared" si="310"/>
        <v/>
      </c>
      <c r="O300" s="14" t="str">
        <f t="shared" si="310"/>
        <v/>
      </c>
      <c r="P300" s="8"/>
      <c r="Q300" s="14" t="str">
        <f>IFERROR((AVERAGE(($E300/'A. Revenue'!$C$30), ('B. Expenditures'!$F300/'A. Revenue'!$D$30), ('B. Expenditures'!$G300/'A. Revenue'!$E$30)))*'A. Revenue'!J$30, "")</f>
        <v/>
      </c>
      <c r="R300" s="14" t="str">
        <f>IFERROR((AVERAGE(($E300/'A. Revenue'!$C$30), ('B. Expenditures'!$F300/'A. Revenue'!$D$30), ('B. Expenditures'!$G300/'A. Revenue'!$E$30)))*'A. Revenue'!K$30, "")</f>
        <v/>
      </c>
      <c r="S300" s="14" t="str">
        <f>IFERROR((AVERAGE(($E300/'A. Revenue'!$C$30), ('B. Expenditures'!$F300/'A. Revenue'!$D$30), ('B. Expenditures'!$G300/'A. Revenue'!$E$30)))*'A. Revenue'!L$30, "")</f>
        <v/>
      </c>
      <c r="T300" s="14" t="str">
        <f>IFERROR((AVERAGE(($E300/'A. Revenue'!$C$30), ('B. Expenditures'!$F300/'A. Revenue'!$D$30), ('B. Expenditures'!$G300/'A. Revenue'!$E$30)))*'A. Revenue'!M$30, "")</f>
        <v/>
      </c>
      <c r="U300" s="14" t="str">
        <f>IFERROR((AVERAGE(($E300/'A. Revenue'!$C$30), ('B. Expenditures'!$F300/'A. Revenue'!$D$30), ('B. Expenditures'!$G300/'A. Revenue'!$E$30)))*'A. Revenue'!N$30, "")</f>
        <v/>
      </c>
      <c r="V300" s="8"/>
      <c r="W300" s="7"/>
      <c r="X300" s="7"/>
      <c r="Y300" s="7"/>
      <c r="Z300" s="7"/>
      <c r="AA300" s="7"/>
      <c r="AC300" s="40" t="s">
        <v>33</v>
      </c>
      <c r="AE300" s="14" t="str">
        <f>IF($AC300=Sheet1!$B$2,'B. Expenditures'!K300,IF('B. Expenditures'!$AC300=Sheet1!$B$4,'B. Expenditures'!W300,IF($AC300=Sheet1!$B$3,'B. Expenditures'!Q300,"")))</f>
        <v/>
      </c>
      <c r="AF300" s="14" t="str">
        <f>IF($AC300=Sheet1!$B$2,'B. Expenditures'!L300,IF('B. Expenditures'!$AC300=Sheet1!$B$4,'B. Expenditures'!X300,IF($AC300=Sheet1!$B$3,'B. Expenditures'!R300,"")))</f>
        <v/>
      </c>
      <c r="AG300" s="14" t="str">
        <f>IF($AC300=Sheet1!$B$2,'B. Expenditures'!M300,IF('B. Expenditures'!$AC300=Sheet1!$B$4,'B. Expenditures'!Y300,IF($AC300=Sheet1!$B$3,'B. Expenditures'!S300,"")))</f>
        <v/>
      </c>
      <c r="AH300" s="14" t="str">
        <f>IF($AC300=Sheet1!$B$2,'B. Expenditures'!N300,IF('B. Expenditures'!$AC300=Sheet1!$B$4,'B. Expenditures'!Z300,IF($AC300=Sheet1!$B$3,'B. Expenditures'!T300,"")))</f>
        <v/>
      </c>
      <c r="AI300" s="14" t="str">
        <f>IF($AC300=Sheet1!$B$2,'B. Expenditures'!O300,IF('B. Expenditures'!$AC300=Sheet1!$B$4,'B. Expenditures'!AA300,IF($AC300=Sheet1!$B$3,'B. Expenditures'!U300,"")))</f>
        <v/>
      </c>
    </row>
    <row r="301" spans="3:35" x14ac:dyDescent="0.35">
      <c r="C301" s="35"/>
      <c r="D301" s="35"/>
      <c r="E301" s="7"/>
      <c r="F301" s="7"/>
      <c r="G301" s="7"/>
      <c r="I301" s="24" t="str">
        <f t="shared" si="285"/>
        <v/>
      </c>
      <c r="K301" s="14" t="str">
        <f t="shared" si="294"/>
        <v/>
      </c>
      <c r="L301" s="14" t="str">
        <f t="shared" ref="L301:O301" si="311">IFERROR((1+$I301)*K301, "")</f>
        <v/>
      </c>
      <c r="M301" s="14" t="str">
        <f t="shared" si="311"/>
        <v/>
      </c>
      <c r="N301" s="14" t="str">
        <f t="shared" si="311"/>
        <v/>
      </c>
      <c r="O301" s="14" t="str">
        <f t="shared" si="311"/>
        <v/>
      </c>
      <c r="P301" s="8"/>
      <c r="Q301" s="14" t="str">
        <f>IFERROR((AVERAGE(($E301/'A. Revenue'!$C$30), ('B. Expenditures'!$F301/'A. Revenue'!$D$30), ('B. Expenditures'!$G301/'A. Revenue'!$E$30)))*'A. Revenue'!J$30, "")</f>
        <v/>
      </c>
      <c r="R301" s="14" t="str">
        <f>IFERROR((AVERAGE(($E301/'A. Revenue'!$C$30), ('B. Expenditures'!$F301/'A. Revenue'!$D$30), ('B. Expenditures'!$G301/'A. Revenue'!$E$30)))*'A. Revenue'!K$30, "")</f>
        <v/>
      </c>
      <c r="S301" s="14" t="str">
        <f>IFERROR((AVERAGE(($E301/'A. Revenue'!$C$30), ('B. Expenditures'!$F301/'A. Revenue'!$D$30), ('B. Expenditures'!$G301/'A. Revenue'!$E$30)))*'A. Revenue'!L$30, "")</f>
        <v/>
      </c>
      <c r="T301" s="14" t="str">
        <f>IFERROR((AVERAGE(($E301/'A. Revenue'!$C$30), ('B. Expenditures'!$F301/'A. Revenue'!$D$30), ('B. Expenditures'!$G301/'A. Revenue'!$E$30)))*'A. Revenue'!M$30, "")</f>
        <v/>
      </c>
      <c r="U301" s="14" t="str">
        <f>IFERROR((AVERAGE(($E301/'A. Revenue'!$C$30), ('B. Expenditures'!$F301/'A. Revenue'!$D$30), ('B. Expenditures'!$G301/'A. Revenue'!$E$30)))*'A. Revenue'!N$30, "")</f>
        <v/>
      </c>
      <c r="V301" s="8"/>
      <c r="W301" s="7"/>
      <c r="X301" s="7"/>
      <c r="Y301" s="7"/>
      <c r="Z301" s="7"/>
      <c r="AA301" s="7"/>
      <c r="AC301" s="40" t="s">
        <v>33</v>
      </c>
      <c r="AE301" s="14" t="str">
        <f>IF($AC301=Sheet1!$B$2,'B. Expenditures'!K301,IF('B. Expenditures'!$AC301=Sheet1!$B$4,'B. Expenditures'!W301,IF($AC301=Sheet1!$B$3,'B. Expenditures'!Q301,"")))</f>
        <v/>
      </c>
      <c r="AF301" s="14" t="str">
        <f>IF($AC301=Sheet1!$B$2,'B. Expenditures'!L301,IF('B. Expenditures'!$AC301=Sheet1!$B$4,'B. Expenditures'!X301,IF($AC301=Sheet1!$B$3,'B. Expenditures'!R301,"")))</f>
        <v/>
      </c>
      <c r="AG301" s="14" t="str">
        <f>IF($AC301=Sheet1!$B$2,'B. Expenditures'!M301,IF('B. Expenditures'!$AC301=Sheet1!$B$4,'B. Expenditures'!Y301,IF($AC301=Sheet1!$B$3,'B. Expenditures'!S301,"")))</f>
        <v/>
      </c>
      <c r="AH301" s="14" t="str">
        <f>IF($AC301=Sheet1!$B$2,'B. Expenditures'!N301,IF('B. Expenditures'!$AC301=Sheet1!$B$4,'B. Expenditures'!Z301,IF($AC301=Sheet1!$B$3,'B. Expenditures'!T301,"")))</f>
        <v/>
      </c>
      <c r="AI301" s="14" t="str">
        <f>IF($AC301=Sheet1!$B$2,'B. Expenditures'!O301,IF('B. Expenditures'!$AC301=Sheet1!$B$4,'B. Expenditures'!AA301,IF($AC301=Sheet1!$B$3,'B. Expenditures'!U301,"")))</f>
        <v/>
      </c>
    </row>
    <row r="302" spans="3:35" x14ac:dyDescent="0.35">
      <c r="C302" s="35"/>
      <c r="D302" s="35"/>
      <c r="E302" s="7"/>
      <c r="F302" s="7"/>
      <c r="G302" s="7"/>
      <c r="I302" s="24" t="str">
        <f t="shared" si="285"/>
        <v/>
      </c>
      <c r="K302" s="14" t="str">
        <f t="shared" si="294"/>
        <v/>
      </c>
      <c r="L302" s="14" t="str">
        <f t="shared" ref="L302:O302" si="312">IFERROR((1+$I302)*K302, "")</f>
        <v/>
      </c>
      <c r="M302" s="14" t="str">
        <f t="shared" si="312"/>
        <v/>
      </c>
      <c r="N302" s="14" t="str">
        <f t="shared" si="312"/>
        <v/>
      </c>
      <c r="O302" s="14" t="str">
        <f t="shared" si="312"/>
        <v/>
      </c>
      <c r="P302" s="8"/>
      <c r="Q302" s="14" t="str">
        <f>IFERROR((AVERAGE(($E302/'A. Revenue'!$C$30), ('B. Expenditures'!$F302/'A. Revenue'!$D$30), ('B. Expenditures'!$G302/'A. Revenue'!$E$30)))*'A. Revenue'!J$30, "")</f>
        <v/>
      </c>
      <c r="R302" s="14" t="str">
        <f>IFERROR((AVERAGE(($E302/'A. Revenue'!$C$30), ('B. Expenditures'!$F302/'A. Revenue'!$D$30), ('B. Expenditures'!$G302/'A. Revenue'!$E$30)))*'A. Revenue'!K$30, "")</f>
        <v/>
      </c>
      <c r="S302" s="14" t="str">
        <f>IFERROR((AVERAGE(($E302/'A. Revenue'!$C$30), ('B. Expenditures'!$F302/'A. Revenue'!$D$30), ('B. Expenditures'!$G302/'A. Revenue'!$E$30)))*'A. Revenue'!L$30, "")</f>
        <v/>
      </c>
      <c r="T302" s="14" t="str">
        <f>IFERROR((AVERAGE(($E302/'A. Revenue'!$C$30), ('B. Expenditures'!$F302/'A. Revenue'!$D$30), ('B. Expenditures'!$G302/'A. Revenue'!$E$30)))*'A. Revenue'!M$30, "")</f>
        <v/>
      </c>
      <c r="U302" s="14" t="str">
        <f>IFERROR((AVERAGE(($E302/'A. Revenue'!$C$30), ('B. Expenditures'!$F302/'A. Revenue'!$D$30), ('B. Expenditures'!$G302/'A. Revenue'!$E$30)))*'A. Revenue'!N$30, "")</f>
        <v/>
      </c>
      <c r="V302" s="8"/>
      <c r="W302" s="7"/>
      <c r="X302" s="7"/>
      <c r="Y302" s="7"/>
      <c r="Z302" s="7"/>
      <c r="AA302" s="7"/>
      <c r="AC302" s="40" t="s">
        <v>33</v>
      </c>
      <c r="AE302" s="14" t="str">
        <f>IF($AC302=Sheet1!$B$2,'B. Expenditures'!K302,IF('B. Expenditures'!$AC302=Sheet1!$B$4,'B. Expenditures'!W302,IF($AC302=Sheet1!$B$3,'B. Expenditures'!Q302,"")))</f>
        <v/>
      </c>
      <c r="AF302" s="14" t="str">
        <f>IF($AC302=Sheet1!$B$2,'B. Expenditures'!L302,IF('B. Expenditures'!$AC302=Sheet1!$B$4,'B. Expenditures'!X302,IF($AC302=Sheet1!$B$3,'B. Expenditures'!R302,"")))</f>
        <v/>
      </c>
      <c r="AG302" s="14" t="str">
        <f>IF($AC302=Sheet1!$B$2,'B. Expenditures'!M302,IF('B. Expenditures'!$AC302=Sheet1!$B$4,'B. Expenditures'!Y302,IF($AC302=Sheet1!$B$3,'B. Expenditures'!S302,"")))</f>
        <v/>
      </c>
      <c r="AH302" s="14" t="str">
        <f>IF($AC302=Sheet1!$B$2,'B. Expenditures'!N302,IF('B. Expenditures'!$AC302=Sheet1!$B$4,'B. Expenditures'!Z302,IF($AC302=Sheet1!$B$3,'B. Expenditures'!T302,"")))</f>
        <v/>
      </c>
      <c r="AI302" s="14" t="str">
        <f>IF($AC302=Sheet1!$B$2,'B. Expenditures'!O302,IF('B. Expenditures'!$AC302=Sheet1!$B$4,'B. Expenditures'!AA302,IF($AC302=Sheet1!$B$3,'B. Expenditures'!U302,"")))</f>
        <v/>
      </c>
    </row>
    <row r="303" spans="3:35" x14ac:dyDescent="0.35">
      <c r="C303" s="35"/>
      <c r="D303" s="35"/>
      <c r="E303" s="7"/>
      <c r="F303" s="7"/>
      <c r="G303" s="7"/>
      <c r="I303" s="24" t="str">
        <f t="shared" si="285"/>
        <v/>
      </c>
      <c r="K303" s="14" t="str">
        <f t="shared" si="294"/>
        <v/>
      </c>
      <c r="L303" s="14" t="str">
        <f t="shared" ref="L303:O303" si="313">IFERROR((1+$I303)*K303, "")</f>
        <v/>
      </c>
      <c r="M303" s="14" t="str">
        <f t="shared" si="313"/>
        <v/>
      </c>
      <c r="N303" s="14" t="str">
        <f t="shared" si="313"/>
        <v/>
      </c>
      <c r="O303" s="14" t="str">
        <f t="shared" si="313"/>
        <v/>
      </c>
      <c r="P303" s="8"/>
      <c r="Q303" s="14" t="str">
        <f>IFERROR((AVERAGE(($E303/'A. Revenue'!$C$30), ('B. Expenditures'!$F303/'A. Revenue'!$D$30), ('B. Expenditures'!$G303/'A. Revenue'!$E$30)))*'A. Revenue'!J$30, "")</f>
        <v/>
      </c>
      <c r="R303" s="14" t="str">
        <f>IFERROR((AVERAGE(($E303/'A. Revenue'!$C$30), ('B. Expenditures'!$F303/'A. Revenue'!$D$30), ('B. Expenditures'!$G303/'A. Revenue'!$E$30)))*'A. Revenue'!K$30, "")</f>
        <v/>
      </c>
      <c r="S303" s="14" t="str">
        <f>IFERROR((AVERAGE(($E303/'A. Revenue'!$C$30), ('B. Expenditures'!$F303/'A. Revenue'!$D$30), ('B. Expenditures'!$G303/'A. Revenue'!$E$30)))*'A. Revenue'!L$30, "")</f>
        <v/>
      </c>
      <c r="T303" s="14" t="str">
        <f>IFERROR((AVERAGE(($E303/'A. Revenue'!$C$30), ('B. Expenditures'!$F303/'A. Revenue'!$D$30), ('B. Expenditures'!$G303/'A. Revenue'!$E$30)))*'A. Revenue'!M$30, "")</f>
        <v/>
      </c>
      <c r="U303" s="14" t="str">
        <f>IFERROR((AVERAGE(($E303/'A. Revenue'!$C$30), ('B. Expenditures'!$F303/'A. Revenue'!$D$30), ('B. Expenditures'!$G303/'A. Revenue'!$E$30)))*'A. Revenue'!N$30, "")</f>
        <v/>
      </c>
      <c r="V303" s="8"/>
      <c r="W303" s="7"/>
      <c r="X303" s="7"/>
      <c r="Y303" s="7"/>
      <c r="Z303" s="7"/>
      <c r="AA303" s="7"/>
      <c r="AC303" s="40" t="s">
        <v>33</v>
      </c>
      <c r="AE303" s="14" t="str">
        <f>IF($AC303=Sheet1!$B$2,'B. Expenditures'!K303,IF('B. Expenditures'!$AC303=Sheet1!$B$4,'B. Expenditures'!W303,IF($AC303=Sheet1!$B$3,'B. Expenditures'!Q303,"")))</f>
        <v/>
      </c>
      <c r="AF303" s="14" t="str">
        <f>IF($AC303=Sheet1!$B$2,'B. Expenditures'!L303,IF('B. Expenditures'!$AC303=Sheet1!$B$4,'B. Expenditures'!X303,IF($AC303=Sheet1!$B$3,'B. Expenditures'!R303,"")))</f>
        <v/>
      </c>
      <c r="AG303" s="14" t="str">
        <f>IF($AC303=Sheet1!$B$2,'B. Expenditures'!M303,IF('B. Expenditures'!$AC303=Sheet1!$B$4,'B. Expenditures'!Y303,IF($AC303=Sheet1!$B$3,'B. Expenditures'!S303,"")))</f>
        <v/>
      </c>
      <c r="AH303" s="14" t="str">
        <f>IF($AC303=Sheet1!$B$2,'B. Expenditures'!N303,IF('B. Expenditures'!$AC303=Sheet1!$B$4,'B. Expenditures'!Z303,IF($AC303=Sheet1!$B$3,'B. Expenditures'!T303,"")))</f>
        <v/>
      </c>
      <c r="AI303" s="14" t="str">
        <f>IF($AC303=Sheet1!$B$2,'B. Expenditures'!O303,IF('B. Expenditures'!$AC303=Sheet1!$B$4,'B. Expenditures'!AA303,IF($AC303=Sheet1!$B$3,'B. Expenditures'!U303,"")))</f>
        <v/>
      </c>
    </row>
    <row r="304" spans="3:35" x14ac:dyDescent="0.35">
      <c r="C304" s="35"/>
      <c r="D304" s="35"/>
      <c r="E304" s="7"/>
      <c r="F304" s="7"/>
      <c r="G304" s="7"/>
      <c r="I304" s="24" t="str">
        <f t="shared" si="285"/>
        <v/>
      </c>
      <c r="K304" s="14" t="str">
        <f t="shared" si="294"/>
        <v/>
      </c>
      <c r="L304" s="14" t="str">
        <f t="shared" ref="L304:O304" si="314">IFERROR((1+$I304)*K304, "")</f>
        <v/>
      </c>
      <c r="M304" s="14" t="str">
        <f t="shared" si="314"/>
        <v/>
      </c>
      <c r="N304" s="14" t="str">
        <f t="shared" si="314"/>
        <v/>
      </c>
      <c r="O304" s="14" t="str">
        <f t="shared" si="314"/>
        <v/>
      </c>
      <c r="P304" s="8"/>
      <c r="Q304" s="14" t="str">
        <f>IFERROR((AVERAGE(($E304/'A. Revenue'!$C$30), ('B. Expenditures'!$F304/'A. Revenue'!$D$30), ('B. Expenditures'!$G304/'A. Revenue'!$E$30)))*'A. Revenue'!J$30, "")</f>
        <v/>
      </c>
      <c r="R304" s="14" t="str">
        <f>IFERROR((AVERAGE(($E304/'A. Revenue'!$C$30), ('B. Expenditures'!$F304/'A. Revenue'!$D$30), ('B. Expenditures'!$G304/'A. Revenue'!$E$30)))*'A. Revenue'!K$30, "")</f>
        <v/>
      </c>
      <c r="S304" s="14" t="str">
        <f>IFERROR((AVERAGE(($E304/'A. Revenue'!$C$30), ('B. Expenditures'!$F304/'A. Revenue'!$D$30), ('B. Expenditures'!$G304/'A. Revenue'!$E$30)))*'A. Revenue'!L$30, "")</f>
        <v/>
      </c>
      <c r="T304" s="14" t="str">
        <f>IFERROR((AVERAGE(($E304/'A. Revenue'!$C$30), ('B. Expenditures'!$F304/'A. Revenue'!$D$30), ('B. Expenditures'!$G304/'A. Revenue'!$E$30)))*'A. Revenue'!M$30, "")</f>
        <v/>
      </c>
      <c r="U304" s="14" t="str">
        <f>IFERROR((AVERAGE(($E304/'A. Revenue'!$C$30), ('B. Expenditures'!$F304/'A. Revenue'!$D$30), ('B. Expenditures'!$G304/'A. Revenue'!$E$30)))*'A. Revenue'!N$30, "")</f>
        <v/>
      </c>
      <c r="V304" s="8"/>
      <c r="W304" s="7"/>
      <c r="X304" s="7"/>
      <c r="Y304" s="7"/>
      <c r="Z304" s="7"/>
      <c r="AA304" s="7"/>
      <c r="AC304" s="40" t="s">
        <v>33</v>
      </c>
      <c r="AE304" s="14" t="str">
        <f>IF($AC304=Sheet1!$B$2,'B. Expenditures'!K304,IF('B. Expenditures'!$AC304=Sheet1!$B$4,'B. Expenditures'!W304,IF($AC304=Sheet1!$B$3,'B. Expenditures'!Q304,"")))</f>
        <v/>
      </c>
      <c r="AF304" s="14" t="str">
        <f>IF($AC304=Sheet1!$B$2,'B. Expenditures'!L304,IF('B. Expenditures'!$AC304=Sheet1!$B$4,'B. Expenditures'!X304,IF($AC304=Sheet1!$B$3,'B. Expenditures'!R304,"")))</f>
        <v/>
      </c>
      <c r="AG304" s="14" t="str">
        <f>IF($AC304=Sheet1!$B$2,'B. Expenditures'!M304,IF('B. Expenditures'!$AC304=Sheet1!$B$4,'B. Expenditures'!Y304,IF($AC304=Sheet1!$B$3,'B. Expenditures'!S304,"")))</f>
        <v/>
      </c>
      <c r="AH304" s="14" t="str">
        <f>IF($AC304=Sheet1!$B$2,'B. Expenditures'!N304,IF('B. Expenditures'!$AC304=Sheet1!$B$4,'B. Expenditures'!Z304,IF($AC304=Sheet1!$B$3,'B. Expenditures'!T304,"")))</f>
        <v/>
      </c>
      <c r="AI304" s="14" t="str">
        <f>IF($AC304=Sheet1!$B$2,'B. Expenditures'!O304,IF('B. Expenditures'!$AC304=Sheet1!$B$4,'B. Expenditures'!AA304,IF($AC304=Sheet1!$B$3,'B. Expenditures'!U304,"")))</f>
        <v/>
      </c>
    </row>
    <row r="305" spans="3:35" x14ac:dyDescent="0.35">
      <c r="C305" s="35"/>
      <c r="D305" s="35"/>
      <c r="E305" s="7"/>
      <c r="F305" s="7"/>
      <c r="G305" s="7"/>
      <c r="I305" s="24" t="str">
        <f t="shared" si="285"/>
        <v/>
      </c>
      <c r="K305" s="14" t="str">
        <f t="shared" si="294"/>
        <v/>
      </c>
      <c r="L305" s="14" t="str">
        <f t="shared" ref="L305:O305" si="315">IFERROR((1+$I305)*K305, "")</f>
        <v/>
      </c>
      <c r="M305" s="14" t="str">
        <f t="shared" si="315"/>
        <v/>
      </c>
      <c r="N305" s="14" t="str">
        <f t="shared" si="315"/>
        <v/>
      </c>
      <c r="O305" s="14" t="str">
        <f t="shared" si="315"/>
        <v/>
      </c>
      <c r="P305" s="8"/>
      <c r="Q305" s="14" t="str">
        <f>IFERROR((AVERAGE(($E305/'A. Revenue'!$C$30), ('B. Expenditures'!$F305/'A. Revenue'!$D$30), ('B. Expenditures'!$G305/'A. Revenue'!$E$30)))*'A. Revenue'!J$30, "")</f>
        <v/>
      </c>
      <c r="R305" s="14" t="str">
        <f>IFERROR((AVERAGE(($E305/'A. Revenue'!$C$30), ('B. Expenditures'!$F305/'A. Revenue'!$D$30), ('B. Expenditures'!$G305/'A. Revenue'!$E$30)))*'A. Revenue'!K$30, "")</f>
        <v/>
      </c>
      <c r="S305" s="14" t="str">
        <f>IFERROR((AVERAGE(($E305/'A. Revenue'!$C$30), ('B. Expenditures'!$F305/'A. Revenue'!$D$30), ('B. Expenditures'!$G305/'A. Revenue'!$E$30)))*'A. Revenue'!L$30, "")</f>
        <v/>
      </c>
      <c r="T305" s="14" t="str">
        <f>IFERROR((AVERAGE(($E305/'A. Revenue'!$C$30), ('B. Expenditures'!$F305/'A. Revenue'!$D$30), ('B. Expenditures'!$G305/'A. Revenue'!$E$30)))*'A. Revenue'!M$30, "")</f>
        <v/>
      </c>
      <c r="U305" s="14" t="str">
        <f>IFERROR((AVERAGE(($E305/'A. Revenue'!$C$30), ('B. Expenditures'!$F305/'A. Revenue'!$D$30), ('B. Expenditures'!$G305/'A. Revenue'!$E$30)))*'A. Revenue'!N$30, "")</f>
        <v/>
      </c>
      <c r="V305" s="8"/>
      <c r="W305" s="7"/>
      <c r="X305" s="7"/>
      <c r="Y305" s="7"/>
      <c r="Z305" s="7"/>
      <c r="AA305" s="7"/>
      <c r="AC305" s="40" t="s">
        <v>33</v>
      </c>
      <c r="AE305" s="14" t="str">
        <f>IF($AC305=Sheet1!$B$2,'B. Expenditures'!K305,IF('B. Expenditures'!$AC305=Sheet1!$B$4,'B. Expenditures'!W305,IF($AC305=Sheet1!$B$3,'B. Expenditures'!Q305,"")))</f>
        <v/>
      </c>
      <c r="AF305" s="14" t="str">
        <f>IF($AC305=Sheet1!$B$2,'B. Expenditures'!L305,IF('B. Expenditures'!$AC305=Sheet1!$B$4,'B. Expenditures'!X305,IF($AC305=Sheet1!$B$3,'B. Expenditures'!R305,"")))</f>
        <v/>
      </c>
      <c r="AG305" s="14" t="str">
        <f>IF($AC305=Sheet1!$B$2,'B. Expenditures'!M305,IF('B. Expenditures'!$AC305=Sheet1!$B$4,'B. Expenditures'!Y305,IF($AC305=Sheet1!$B$3,'B. Expenditures'!S305,"")))</f>
        <v/>
      </c>
      <c r="AH305" s="14" t="str">
        <f>IF($AC305=Sheet1!$B$2,'B. Expenditures'!N305,IF('B. Expenditures'!$AC305=Sheet1!$B$4,'B. Expenditures'!Z305,IF($AC305=Sheet1!$B$3,'B. Expenditures'!T305,"")))</f>
        <v/>
      </c>
      <c r="AI305" s="14" t="str">
        <f>IF($AC305=Sheet1!$B$2,'B. Expenditures'!O305,IF('B. Expenditures'!$AC305=Sheet1!$B$4,'B. Expenditures'!AA305,IF($AC305=Sheet1!$B$3,'B. Expenditures'!U305,"")))</f>
        <v/>
      </c>
    </row>
    <row r="306" spans="3:35" x14ac:dyDescent="0.35">
      <c r="C306" s="35"/>
      <c r="D306" s="35"/>
      <c r="E306" s="7"/>
      <c r="F306" s="7"/>
      <c r="G306" s="7"/>
      <c r="I306" s="24" t="str">
        <f t="shared" si="285"/>
        <v/>
      </c>
      <c r="K306" s="14" t="str">
        <f t="shared" si="294"/>
        <v/>
      </c>
      <c r="L306" s="14" t="str">
        <f t="shared" ref="L306:O306" si="316">IFERROR((1+$I306)*K306, "")</f>
        <v/>
      </c>
      <c r="M306" s="14" t="str">
        <f t="shared" si="316"/>
        <v/>
      </c>
      <c r="N306" s="14" t="str">
        <f t="shared" si="316"/>
        <v/>
      </c>
      <c r="O306" s="14" t="str">
        <f t="shared" si="316"/>
        <v/>
      </c>
      <c r="P306" s="8"/>
      <c r="Q306" s="14" t="str">
        <f>IFERROR((AVERAGE(($E306/'A. Revenue'!$C$30), ('B. Expenditures'!$F306/'A. Revenue'!$D$30), ('B. Expenditures'!$G306/'A. Revenue'!$E$30)))*'A. Revenue'!J$30, "")</f>
        <v/>
      </c>
      <c r="R306" s="14" t="str">
        <f>IFERROR((AVERAGE(($E306/'A. Revenue'!$C$30), ('B. Expenditures'!$F306/'A. Revenue'!$D$30), ('B. Expenditures'!$G306/'A. Revenue'!$E$30)))*'A. Revenue'!K$30, "")</f>
        <v/>
      </c>
      <c r="S306" s="14" t="str">
        <f>IFERROR((AVERAGE(($E306/'A. Revenue'!$C$30), ('B. Expenditures'!$F306/'A. Revenue'!$D$30), ('B. Expenditures'!$G306/'A. Revenue'!$E$30)))*'A. Revenue'!L$30, "")</f>
        <v/>
      </c>
      <c r="T306" s="14" t="str">
        <f>IFERROR((AVERAGE(($E306/'A. Revenue'!$C$30), ('B. Expenditures'!$F306/'A. Revenue'!$D$30), ('B. Expenditures'!$G306/'A. Revenue'!$E$30)))*'A. Revenue'!M$30, "")</f>
        <v/>
      </c>
      <c r="U306" s="14" t="str">
        <f>IFERROR((AVERAGE(($E306/'A. Revenue'!$C$30), ('B. Expenditures'!$F306/'A. Revenue'!$D$30), ('B. Expenditures'!$G306/'A. Revenue'!$E$30)))*'A. Revenue'!N$30, "")</f>
        <v/>
      </c>
      <c r="V306" s="8"/>
      <c r="W306" s="7"/>
      <c r="X306" s="7"/>
      <c r="Y306" s="7"/>
      <c r="Z306" s="7"/>
      <c r="AA306" s="7"/>
      <c r="AC306" s="40" t="s">
        <v>33</v>
      </c>
      <c r="AE306" s="14" t="str">
        <f>IF($AC306=Sheet1!$B$2,'B. Expenditures'!K306,IF('B. Expenditures'!$AC306=Sheet1!$B$4,'B. Expenditures'!W306,IF($AC306=Sheet1!$B$3,'B. Expenditures'!Q306,"")))</f>
        <v/>
      </c>
      <c r="AF306" s="14" t="str">
        <f>IF($AC306=Sheet1!$B$2,'B. Expenditures'!L306,IF('B. Expenditures'!$AC306=Sheet1!$B$4,'B. Expenditures'!X306,IF($AC306=Sheet1!$B$3,'B. Expenditures'!R306,"")))</f>
        <v/>
      </c>
      <c r="AG306" s="14" t="str">
        <f>IF($AC306=Sheet1!$B$2,'B. Expenditures'!M306,IF('B. Expenditures'!$AC306=Sheet1!$B$4,'B. Expenditures'!Y306,IF($AC306=Sheet1!$B$3,'B. Expenditures'!S306,"")))</f>
        <v/>
      </c>
      <c r="AH306" s="14" t="str">
        <f>IF($AC306=Sheet1!$B$2,'B. Expenditures'!N306,IF('B. Expenditures'!$AC306=Sheet1!$B$4,'B. Expenditures'!Z306,IF($AC306=Sheet1!$B$3,'B. Expenditures'!T306,"")))</f>
        <v/>
      </c>
      <c r="AI306" s="14" t="str">
        <f>IF($AC306=Sheet1!$B$2,'B. Expenditures'!O306,IF('B. Expenditures'!$AC306=Sheet1!$B$4,'B. Expenditures'!AA306,IF($AC306=Sheet1!$B$3,'B. Expenditures'!U306,"")))</f>
        <v/>
      </c>
    </row>
    <row r="307" spans="3:35" x14ac:dyDescent="0.35">
      <c r="C307" s="35"/>
      <c r="D307" s="35"/>
      <c r="E307" s="7"/>
      <c r="F307" s="7"/>
      <c r="G307" s="7"/>
      <c r="I307" s="24" t="str">
        <f t="shared" si="285"/>
        <v/>
      </c>
      <c r="K307" s="14" t="str">
        <f t="shared" si="294"/>
        <v/>
      </c>
      <c r="L307" s="14" t="str">
        <f t="shared" ref="L307:O307" si="317">IFERROR((1+$I307)*K307, "")</f>
        <v/>
      </c>
      <c r="M307" s="14" t="str">
        <f t="shared" si="317"/>
        <v/>
      </c>
      <c r="N307" s="14" t="str">
        <f t="shared" si="317"/>
        <v/>
      </c>
      <c r="O307" s="14" t="str">
        <f t="shared" si="317"/>
        <v/>
      </c>
      <c r="P307" s="8"/>
      <c r="Q307" s="14" t="str">
        <f>IFERROR((AVERAGE(($E307/'A. Revenue'!$C$30), ('B. Expenditures'!$F307/'A. Revenue'!$D$30), ('B. Expenditures'!$G307/'A. Revenue'!$E$30)))*'A. Revenue'!J$30, "")</f>
        <v/>
      </c>
      <c r="R307" s="14" t="str">
        <f>IFERROR((AVERAGE(($E307/'A. Revenue'!$C$30), ('B. Expenditures'!$F307/'A. Revenue'!$D$30), ('B. Expenditures'!$G307/'A. Revenue'!$E$30)))*'A. Revenue'!K$30, "")</f>
        <v/>
      </c>
      <c r="S307" s="14" t="str">
        <f>IFERROR((AVERAGE(($E307/'A. Revenue'!$C$30), ('B. Expenditures'!$F307/'A. Revenue'!$D$30), ('B. Expenditures'!$G307/'A. Revenue'!$E$30)))*'A. Revenue'!L$30, "")</f>
        <v/>
      </c>
      <c r="T307" s="14" t="str">
        <f>IFERROR((AVERAGE(($E307/'A. Revenue'!$C$30), ('B. Expenditures'!$F307/'A. Revenue'!$D$30), ('B. Expenditures'!$G307/'A. Revenue'!$E$30)))*'A. Revenue'!M$30, "")</f>
        <v/>
      </c>
      <c r="U307" s="14" t="str">
        <f>IFERROR((AVERAGE(($E307/'A. Revenue'!$C$30), ('B. Expenditures'!$F307/'A. Revenue'!$D$30), ('B. Expenditures'!$G307/'A. Revenue'!$E$30)))*'A. Revenue'!N$30, "")</f>
        <v/>
      </c>
      <c r="V307" s="8"/>
      <c r="W307" s="7"/>
      <c r="X307" s="7"/>
      <c r="Y307" s="7"/>
      <c r="Z307" s="7"/>
      <c r="AA307" s="7"/>
      <c r="AC307" s="40" t="s">
        <v>33</v>
      </c>
      <c r="AE307" s="14" t="str">
        <f>IF($AC307=Sheet1!$B$2,'B. Expenditures'!K307,IF('B. Expenditures'!$AC307=Sheet1!$B$4,'B. Expenditures'!W307,IF($AC307=Sheet1!$B$3,'B. Expenditures'!Q307,"")))</f>
        <v/>
      </c>
      <c r="AF307" s="14" t="str">
        <f>IF($AC307=Sheet1!$B$2,'B. Expenditures'!L307,IF('B. Expenditures'!$AC307=Sheet1!$B$4,'B. Expenditures'!X307,IF($AC307=Sheet1!$B$3,'B. Expenditures'!R307,"")))</f>
        <v/>
      </c>
      <c r="AG307" s="14" t="str">
        <f>IF($AC307=Sheet1!$B$2,'B. Expenditures'!M307,IF('B. Expenditures'!$AC307=Sheet1!$B$4,'B. Expenditures'!Y307,IF($AC307=Sheet1!$B$3,'B. Expenditures'!S307,"")))</f>
        <v/>
      </c>
      <c r="AH307" s="14" t="str">
        <f>IF($AC307=Sheet1!$B$2,'B. Expenditures'!N307,IF('B. Expenditures'!$AC307=Sheet1!$B$4,'B. Expenditures'!Z307,IF($AC307=Sheet1!$B$3,'B. Expenditures'!T307,"")))</f>
        <v/>
      </c>
      <c r="AI307" s="14" t="str">
        <f>IF($AC307=Sheet1!$B$2,'B. Expenditures'!O307,IF('B. Expenditures'!$AC307=Sheet1!$B$4,'B. Expenditures'!AA307,IF($AC307=Sheet1!$B$3,'B. Expenditures'!U307,"")))</f>
        <v/>
      </c>
    </row>
    <row r="308" spans="3:35" x14ac:dyDescent="0.35">
      <c r="C308" s="35"/>
      <c r="D308" s="35"/>
      <c r="E308" s="7"/>
      <c r="F308" s="7"/>
      <c r="G308" s="7"/>
      <c r="I308" s="24" t="str">
        <f t="shared" si="285"/>
        <v/>
      </c>
      <c r="K308" s="14" t="str">
        <f t="shared" si="294"/>
        <v/>
      </c>
      <c r="L308" s="14" t="str">
        <f t="shared" ref="L308:O308" si="318">IFERROR((1+$I308)*K308, "")</f>
        <v/>
      </c>
      <c r="M308" s="14" t="str">
        <f t="shared" si="318"/>
        <v/>
      </c>
      <c r="N308" s="14" t="str">
        <f t="shared" si="318"/>
        <v/>
      </c>
      <c r="O308" s="14" t="str">
        <f t="shared" si="318"/>
        <v/>
      </c>
      <c r="P308" s="8"/>
      <c r="Q308" s="14" t="str">
        <f>IFERROR((AVERAGE(($E308/'A. Revenue'!$C$30), ('B. Expenditures'!$F308/'A. Revenue'!$D$30), ('B. Expenditures'!$G308/'A. Revenue'!$E$30)))*'A. Revenue'!J$30, "")</f>
        <v/>
      </c>
      <c r="R308" s="14" t="str">
        <f>IFERROR((AVERAGE(($E308/'A. Revenue'!$C$30), ('B. Expenditures'!$F308/'A. Revenue'!$D$30), ('B. Expenditures'!$G308/'A. Revenue'!$E$30)))*'A. Revenue'!K$30, "")</f>
        <v/>
      </c>
      <c r="S308" s="14" t="str">
        <f>IFERROR((AVERAGE(($E308/'A. Revenue'!$C$30), ('B. Expenditures'!$F308/'A. Revenue'!$D$30), ('B. Expenditures'!$G308/'A. Revenue'!$E$30)))*'A. Revenue'!L$30, "")</f>
        <v/>
      </c>
      <c r="T308" s="14" t="str">
        <f>IFERROR((AVERAGE(($E308/'A. Revenue'!$C$30), ('B. Expenditures'!$F308/'A. Revenue'!$D$30), ('B. Expenditures'!$G308/'A. Revenue'!$E$30)))*'A. Revenue'!M$30, "")</f>
        <v/>
      </c>
      <c r="U308" s="14" t="str">
        <f>IFERROR((AVERAGE(($E308/'A. Revenue'!$C$30), ('B. Expenditures'!$F308/'A. Revenue'!$D$30), ('B. Expenditures'!$G308/'A. Revenue'!$E$30)))*'A. Revenue'!N$30, "")</f>
        <v/>
      </c>
      <c r="V308" s="8"/>
      <c r="W308" s="7"/>
      <c r="X308" s="7"/>
      <c r="Y308" s="7"/>
      <c r="Z308" s="7"/>
      <c r="AA308" s="7"/>
      <c r="AC308" s="40" t="s">
        <v>33</v>
      </c>
      <c r="AE308" s="14" t="str">
        <f>IF($AC308=Sheet1!$B$2,'B. Expenditures'!K308,IF('B. Expenditures'!$AC308=Sheet1!$B$4,'B. Expenditures'!W308,IF($AC308=Sheet1!$B$3,'B. Expenditures'!Q308,"")))</f>
        <v/>
      </c>
      <c r="AF308" s="14" t="str">
        <f>IF($AC308=Sheet1!$B$2,'B. Expenditures'!L308,IF('B. Expenditures'!$AC308=Sheet1!$B$4,'B. Expenditures'!X308,IF($AC308=Sheet1!$B$3,'B. Expenditures'!R308,"")))</f>
        <v/>
      </c>
      <c r="AG308" s="14" t="str">
        <f>IF($AC308=Sheet1!$B$2,'B. Expenditures'!M308,IF('B. Expenditures'!$AC308=Sheet1!$B$4,'B. Expenditures'!Y308,IF($AC308=Sheet1!$B$3,'B. Expenditures'!S308,"")))</f>
        <v/>
      </c>
      <c r="AH308" s="14" t="str">
        <f>IF($AC308=Sheet1!$B$2,'B. Expenditures'!N308,IF('B. Expenditures'!$AC308=Sheet1!$B$4,'B. Expenditures'!Z308,IF($AC308=Sheet1!$B$3,'B. Expenditures'!T308,"")))</f>
        <v/>
      </c>
      <c r="AI308" s="14" t="str">
        <f>IF($AC308=Sheet1!$B$2,'B. Expenditures'!O308,IF('B. Expenditures'!$AC308=Sheet1!$B$4,'B. Expenditures'!AA308,IF($AC308=Sheet1!$B$3,'B. Expenditures'!U308,"")))</f>
        <v/>
      </c>
    </row>
    <row r="309" spans="3:35" x14ac:dyDescent="0.35">
      <c r="C309" s="35"/>
      <c r="D309" s="35"/>
      <c r="E309" s="7"/>
      <c r="F309" s="7"/>
      <c r="G309" s="7"/>
      <c r="I309" s="24" t="str">
        <f t="shared" si="285"/>
        <v/>
      </c>
      <c r="K309" s="14" t="str">
        <f t="shared" si="294"/>
        <v/>
      </c>
      <c r="L309" s="14" t="str">
        <f t="shared" ref="L309:O309" si="319">IFERROR((1+$I309)*K309, "")</f>
        <v/>
      </c>
      <c r="M309" s="14" t="str">
        <f t="shared" si="319"/>
        <v/>
      </c>
      <c r="N309" s="14" t="str">
        <f t="shared" si="319"/>
        <v/>
      </c>
      <c r="O309" s="14" t="str">
        <f t="shared" si="319"/>
        <v/>
      </c>
      <c r="P309" s="8"/>
      <c r="Q309" s="14" t="str">
        <f>IFERROR((AVERAGE(($E309/'A. Revenue'!$C$30), ('B. Expenditures'!$F309/'A. Revenue'!$D$30), ('B. Expenditures'!$G309/'A. Revenue'!$E$30)))*'A. Revenue'!J$30, "")</f>
        <v/>
      </c>
      <c r="R309" s="14" t="str">
        <f>IFERROR((AVERAGE(($E309/'A. Revenue'!$C$30), ('B. Expenditures'!$F309/'A. Revenue'!$D$30), ('B. Expenditures'!$G309/'A. Revenue'!$E$30)))*'A. Revenue'!K$30, "")</f>
        <v/>
      </c>
      <c r="S309" s="14" t="str">
        <f>IFERROR((AVERAGE(($E309/'A. Revenue'!$C$30), ('B. Expenditures'!$F309/'A. Revenue'!$D$30), ('B. Expenditures'!$G309/'A. Revenue'!$E$30)))*'A. Revenue'!L$30, "")</f>
        <v/>
      </c>
      <c r="T309" s="14" t="str">
        <f>IFERROR((AVERAGE(($E309/'A. Revenue'!$C$30), ('B. Expenditures'!$F309/'A. Revenue'!$D$30), ('B. Expenditures'!$G309/'A. Revenue'!$E$30)))*'A. Revenue'!M$30, "")</f>
        <v/>
      </c>
      <c r="U309" s="14" t="str">
        <f>IFERROR((AVERAGE(($E309/'A. Revenue'!$C$30), ('B. Expenditures'!$F309/'A. Revenue'!$D$30), ('B. Expenditures'!$G309/'A. Revenue'!$E$30)))*'A. Revenue'!N$30, "")</f>
        <v/>
      </c>
      <c r="V309" s="8"/>
      <c r="W309" s="7"/>
      <c r="X309" s="7"/>
      <c r="Y309" s="7"/>
      <c r="Z309" s="7"/>
      <c r="AA309" s="7"/>
      <c r="AC309" s="40" t="s">
        <v>33</v>
      </c>
      <c r="AE309" s="14" t="str">
        <f>IF($AC309=Sheet1!$B$2,'B. Expenditures'!K309,IF('B. Expenditures'!$AC309=Sheet1!$B$4,'B. Expenditures'!W309,IF($AC309=Sheet1!$B$3,'B. Expenditures'!Q309,"")))</f>
        <v/>
      </c>
      <c r="AF309" s="14" t="str">
        <f>IF($AC309=Sheet1!$B$2,'B. Expenditures'!L309,IF('B. Expenditures'!$AC309=Sheet1!$B$4,'B. Expenditures'!X309,IF($AC309=Sheet1!$B$3,'B. Expenditures'!R309,"")))</f>
        <v/>
      </c>
      <c r="AG309" s="14" t="str">
        <f>IF($AC309=Sheet1!$B$2,'B. Expenditures'!M309,IF('B. Expenditures'!$AC309=Sheet1!$B$4,'B. Expenditures'!Y309,IF($AC309=Sheet1!$B$3,'B. Expenditures'!S309,"")))</f>
        <v/>
      </c>
      <c r="AH309" s="14" t="str">
        <f>IF($AC309=Sheet1!$B$2,'B. Expenditures'!N309,IF('B. Expenditures'!$AC309=Sheet1!$B$4,'B. Expenditures'!Z309,IF($AC309=Sheet1!$B$3,'B. Expenditures'!T309,"")))</f>
        <v/>
      </c>
      <c r="AI309" s="14" t="str">
        <f>IF($AC309=Sheet1!$B$2,'B. Expenditures'!O309,IF('B. Expenditures'!$AC309=Sheet1!$B$4,'B. Expenditures'!AA309,IF($AC309=Sheet1!$B$3,'B. Expenditures'!U309,"")))</f>
        <v/>
      </c>
    </row>
    <row r="310" spans="3:35" x14ac:dyDescent="0.35">
      <c r="C310" s="35"/>
      <c r="D310" s="35"/>
      <c r="E310" s="7"/>
      <c r="F310" s="7"/>
      <c r="G310" s="7"/>
      <c r="I310" s="24" t="str">
        <f t="shared" si="285"/>
        <v/>
      </c>
      <c r="K310" s="14" t="str">
        <f t="shared" si="294"/>
        <v/>
      </c>
      <c r="L310" s="14" t="str">
        <f t="shared" ref="L310:O310" si="320">IFERROR((1+$I310)*K310, "")</f>
        <v/>
      </c>
      <c r="M310" s="14" t="str">
        <f t="shared" si="320"/>
        <v/>
      </c>
      <c r="N310" s="14" t="str">
        <f t="shared" si="320"/>
        <v/>
      </c>
      <c r="O310" s="14" t="str">
        <f t="shared" si="320"/>
        <v/>
      </c>
      <c r="P310" s="8"/>
      <c r="Q310" s="14" t="str">
        <f>IFERROR((AVERAGE(($E310/'A. Revenue'!$C$30), ('B. Expenditures'!$F310/'A. Revenue'!$D$30), ('B. Expenditures'!$G310/'A. Revenue'!$E$30)))*'A. Revenue'!J$30, "")</f>
        <v/>
      </c>
      <c r="R310" s="14" t="str">
        <f>IFERROR((AVERAGE(($E310/'A. Revenue'!$C$30), ('B. Expenditures'!$F310/'A. Revenue'!$D$30), ('B. Expenditures'!$G310/'A. Revenue'!$E$30)))*'A. Revenue'!K$30, "")</f>
        <v/>
      </c>
      <c r="S310" s="14" t="str">
        <f>IFERROR((AVERAGE(($E310/'A. Revenue'!$C$30), ('B. Expenditures'!$F310/'A. Revenue'!$D$30), ('B. Expenditures'!$G310/'A. Revenue'!$E$30)))*'A. Revenue'!L$30, "")</f>
        <v/>
      </c>
      <c r="T310" s="14" t="str">
        <f>IFERROR((AVERAGE(($E310/'A. Revenue'!$C$30), ('B. Expenditures'!$F310/'A. Revenue'!$D$30), ('B. Expenditures'!$G310/'A. Revenue'!$E$30)))*'A. Revenue'!M$30, "")</f>
        <v/>
      </c>
      <c r="U310" s="14" t="str">
        <f>IFERROR((AVERAGE(($E310/'A. Revenue'!$C$30), ('B. Expenditures'!$F310/'A. Revenue'!$D$30), ('B. Expenditures'!$G310/'A. Revenue'!$E$30)))*'A. Revenue'!N$30, "")</f>
        <v/>
      </c>
      <c r="V310" s="8"/>
      <c r="W310" s="7"/>
      <c r="X310" s="7"/>
      <c r="Y310" s="7"/>
      <c r="Z310" s="7"/>
      <c r="AA310" s="7"/>
      <c r="AC310" s="40" t="s">
        <v>33</v>
      </c>
      <c r="AE310" s="14" t="str">
        <f>IF($AC310=Sheet1!$B$2,'B. Expenditures'!K310,IF('B. Expenditures'!$AC310=Sheet1!$B$4,'B. Expenditures'!W310,IF($AC310=Sheet1!$B$3,'B. Expenditures'!Q310,"")))</f>
        <v/>
      </c>
      <c r="AF310" s="14" t="str">
        <f>IF($AC310=Sheet1!$B$2,'B. Expenditures'!L310,IF('B. Expenditures'!$AC310=Sheet1!$B$4,'B. Expenditures'!X310,IF($AC310=Sheet1!$B$3,'B. Expenditures'!R310,"")))</f>
        <v/>
      </c>
      <c r="AG310" s="14" t="str">
        <f>IF($AC310=Sheet1!$B$2,'B. Expenditures'!M310,IF('B. Expenditures'!$AC310=Sheet1!$B$4,'B. Expenditures'!Y310,IF($AC310=Sheet1!$B$3,'B. Expenditures'!S310,"")))</f>
        <v/>
      </c>
      <c r="AH310" s="14" t="str">
        <f>IF($AC310=Sheet1!$B$2,'B. Expenditures'!N310,IF('B. Expenditures'!$AC310=Sheet1!$B$4,'B. Expenditures'!Z310,IF($AC310=Sheet1!$B$3,'B. Expenditures'!T310,"")))</f>
        <v/>
      </c>
      <c r="AI310" s="14" t="str">
        <f>IF($AC310=Sheet1!$B$2,'B. Expenditures'!O310,IF('B. Expenditures'!$AC310=Sheet1!$B$4,'B. Expenditures'!AA310,IF($AC310=Sheet1!$B$3,'B. Expenditures'!U310,"")))</f>
        <v/>
      </c>
    </row>
    <row r="311" spans="3:35" x14ac:dyDescent="0.35">
      <c r="C311" s="35"/>
      <c r="D311" s="35"/>
      <c r="E311" s="7"/>
      <c r="F311" s="7"/>
      <c r="G311" s="7"/>
      <c r="I311" s="24" t="str">
        <f t="shared" si="285"/>
        <v/>
      </c>
      <c r="K311" s="14" t="str">
        <f t="shared" si="294"/>
        <v/>
      </c>
      <c r="L311" s="14" t="str">
        <f t="shared" ref="L311:O311" si="321">IFERROR((1+$I311)*K311, "")</f>
        <v/>
      </c>
      <c r="M311" s="14" t="str">
        <f t="shared" si="321"/>
        <v/>
      </c>
      <c r="N311" s="14" t="str">
        <f t="shared" si="321"/>
        <v/>
      </c>
      <c r="O311" s="14" t="str">
        <f t="shared" si="321"/>
        <v/>
      </c>
      <c r="P311" s="8"/>
      <c r="Q311" s="14" t="str">
        <f>IFERROR((AVERAGE(($E311/'A. Revenue'!$C$30), ('B. Expenditures'!$F311/'A. Revenue'!$D$30), ('B. Expenditures'!$G311/'A. Revenue'!$E$30)))*'A. Revenue'!J$30, "")</f>
        <v/>
      </c>
      <c r="R311" s="14" t="str">
        <f>IFERROR((AVERAGE(($E311/'A. Revenue'!$C$30), ('B. Expenditures'!$F311/'A. Revenue'!$D$30), ('B. Expenditures'!$G311/'A. Revenue'!$E$30)))*'A. Revenue'!K$30, "")</f>
        <v/>
      </c>
      <c r="S311" s="14" t="str">
        <f>IFERROR((AVERAGE(($E311/'A. Revenue'!$C$30), ('B. Expenditures'!$F311/'A. Revenue'!$D$30), ('B. Expenditures'!$G311/'A. Revenue'!$E$30)))*'A. Revenue'!L$30, "")</f>
        <v/>
      </c>
      <c r="T311" s="14" t="str">
        <f>IFERROR((AVERAGE(($E311/'A. Revenue'!$C$30), ('B. Expenditures'!$F311/'A. Revenue'!$D$30), ('B. Expenditures'!$G311/'A. Revenue'!$E$30)))*'A. Revenue'!M$30, "")</f>
        <v/>
      </c>
      <c r="U311" s="14" t="str">
        <f>IFERROR((AVERAGE(($E311/'A. Revenue'!$C$30), ('B. Expenditures'!$F311/'A. Revenue'!$D$30), ('B. Expenditures'!$G311/'A. Revenue'!$E$30)))*'A. Revenue'!N$30, "")</f>
        <v/>
      </c>
      <c r="V311" s="8"/>
      <c r="W311" s="7"/>
      <c r="X311" s="7"/>
      <c r="Y311" s="7"/>
      <c r="Z311" s="7"/>
      <c r="AA311" s="7"/>
      <c r="AC311" s="40" t="s">
        <v>33</v>
      </c>
      <c r="AE311" s="14" t="str">
        <f>IF($AC311=Sheet1!$B$2,'B. Expenditures'!K311,IF('B. Expenditures'!$AC311=Sheet1!$B$4,'B. Expenditures'!W311,IF($AC311=Sheet1!$B$3,'B. Expenditures'!Q311,"")))</f>
        <v/>
      </c>
      <c r="AF311" s="14" t="str">
        <f>IF($AC311=Sheet1!$B$2,'B. Expenditures'!L311,IF('B. Expenditures'!$AC311=Sheet1!$B$4,'B. Expenditures'!X311,IF($AC311=Sheet1!$B$3,'B. Expenditures'!R311,"")))</f>
        <v/>
      </c>
      <c r="AG311" s="14" t="str">
        <f>IF($AC311=Sheet1!$B$2,'B. Expenditures'!M311,IF('B. Expenditures'!$AC311=Sheet1!$B$4,'B. Expenditures'!Y311,IF($AC311=Sheet1!$B$3,'B. Expenditures'!S311,"")))</f>
        <v/>
      </c>
      <c r="AH311" s="14" t="str">
        <f>IF($AC311=Sheet1!$B$2,'B. Expenditures'!N311,IF('B. Expenditures'!$AC311=Sheet1!$B$4,'B. Expenditures'!Z311,IF($AC311=Sheet1!$B$3,'B. Expenditures'!T311,"")))</f>
        <v/>
      </c>
      <c r="AI311" s="14" t="str">
        <f>IF($AC311=Sheet1!$B$2,'B. Expenditures'!O311,IF('B. Expenditures'!$AC311=Sheet1!$B$4,'B. Expenditures'!AA311,IF($AC311=Sheet1!$B$3,'B. Expenditures'!U311,"")))</f>
        <v/>
      </c>
    </row>
    <row r="312" spans="3:35" x14ac:dyDescent="0.35">
      <c r="C312" s="35"/>
      <c r="D312" s="35"/>
      <c r="E312" s="7"/>
      <c r="F312" s="7"/>
      <c r="G312" s="7"/>
      <c r="I312" s="24" t="str">
        <f t="shared" si="285"/>
        <v/>
      </c>
      <c r="K312" s="14" t="str">
        <f t="shared" si="294"/>
        <v/>
      </c>
      <c r="L312" s="14" t="str">
        <f t="shared" ref="L312:O312" si="322">IFERROR((1+$I312)*K312, "")</f>
        <v/>
      </c>
      <c r="M312" s="14" t="str">
        <f t="shared" si="322"/>
        <v/>
      </c>
      <c r="N312" s="14" t="str">
        <f t="shared" si="322"/>
        <v/>
      </c>
      <c r="O312" s="14" t="str">
        <f t="shared" si="322"/>
        <v/>
      </c>
      <c r="P312" s="8"/>
      <c r="Q312" s="14" t="str">
        <f>IFERROR((AVERAGE(($E312/'A. Revenue'!$C$30), ('B. Expenditures'!$F312/'A. Revenue'!$D$30), ('B. Expenditures'!$G312/'A. Revenue'!$E$30)))*'A. Revenue'!J$30, "")</f>
        <v/>
      </c>
      <c r="R312" s="14" t="str">
        <f>IFERROR((AVERAGE(($E312/'A. Revenue'!$C$30), ('B. Expenditures'!$F312/'A. Revenue'!$D$30), ('B. Expenditures'!$G312/'A. Revenue'!$E$30)))*'A. Revenue'!K$30, "")</f>
        <v/>
      </c>
      <c r="S312" s="14" t="str">
        <f>IFERROR((AVERAGE(($E312/'A. Revenue'!$C$30), ('B. Expenditures'!$F312/'A. Revenue'!$D$30), ('B. Expenditures'!$G312/'A. Revenue'!$E$30)))*'A. Revenue'!L$30, "")</f>
        <v/>
      </c>
      <c r="T312" s="14" t="str">
        <f>IFERROR((AVERAGE(($E312/'A. Revenue'!$C$30), ('B. Expenditures'!$F312/'A. Revenue'!$D$30), ('B. Expenditures'!$G312/'A. Revenue'!$E$30)))*'A. Revenue'!M$30, "")</f>
        <v/>
      </c>
      <c r="U312" s="14" t="str">
        <f>IFERROR((AVERAGE(($E312/'A. Revenue'!$C$30), ('B. Expenditures'!$F312/'A. Revenue'!$D$30), ('B. Expenditures'!$G312/'A. Revenue'!$E$30)))*'A. Revenue'!N$30, "")</f>
        <v/>
      </c>
      <c r="V312" s="8"/>
      <c r="W312" s="7"/>
      <c r="X312" s="7"/>
      <c r="Y312" s="7"/>
      <c r="Z312" s="7"/>
      <c r="AA312" s="7"/>
      <c r="AC312" s="40" t="s">
        <v>33</v>
      </c>
      <c r="AE312" s="14" t="str">
        <f>IF($AC312=Sheet1!$B$2,'B. Expenditures'!K312,IF('B. Expenditures'!$AC312=Sheet1!$B$4,'B. Expenditures'!W312,IF($AC312=Sheet1!$B$3,'B. Expenditures'!Q312,"")))</f>
        <v/>
      </c>
      <c r="AF312" s="14" t="str">
        <f>IF($AC312=Sheet1!$B$2,'B. Expenditures'!L312,IF('B. Expenditures'!$AC312=Sheet1!$B$4,'B. Expenditures'!X312,IF($AC312=Sheet1!$B$3,'B. Expenditures'!R312,"")))</f>
        <v/>
      </c>
      <c r="AG312" s="14" t="str">
        <f>IF($AC312=Sheet1!$B$2,'B. Expenditures'!M312,IF('B. Expenditures'!$AC312=Sheet1!$B$4,'B. Expenditures'!Y312,IF($AC312=Sheet1!$B$3,'B. Expenditures'!S312,"")))</f>
        <v/>
      </c>
      <c r="AH312" s="14" t="str">
        <f>IF($AC312=Sheet1!$B$2,'B. Expenditures'!N312,IF('B. Expenditures'!$AC312=Sheet1!$B$4,'B. Expenditures'!Z312,IF($AC312=Sheet1!$B$3,'B. Expenditures'!T312,"")))</f>
        <v/>
      </c>
      <c r="AI312" s="14" t="str">
        <f>IF($AC312=Sheet1!$B$2,'B. Expenditures'!O312,IF('B. Expenditures'!$AC312=Sheet1!$B$4,'B. Expenditures'!AA312,IF($AC312=Sheet1!$B$3,'B. Expenditures'!U312,"")))</f>
        <v/>
      </c>
    </row>
    <row r="313" spans="3:35" x14ac:dyDescent="0.35">
      <c r="C313" s="35"/>
      <c r="D313" s="35"/>
      <c r="E313" s="7"/>
      <c r="F313" s="7"/>
      <c r="G313" s="7"/>
      <c r="I313" s="24" t="str">
        <f t="shared" si="285"/>
        <v/>
      </c>
      <c r="K313" s="14" t="str">
        <f t="shared" si="294"/>
        <v/>
      </c>
      <c r="L313" s="14" t="str">
        <f t="shared" ref="L313:O313" si="323">IFERROR((1+$I313)*K313, "")</f>
        <v/>
      </c>
      <c r="M313" s="14" t="str">
        <f t="shared" si="323"/>
        <v/>
      </c>
      <c r="N313" s="14" t="str">
        <f t="shared" si="323"/>
        <v/>
      </c>
      <c r="O313" s="14" t="str">
        <f t="shared" si="323"/>
        <v/>
      </c>
      <c r="P313" s="8"/>
      <c r="Q313" s="14" t="str">
        <f>IFERROR((AVERAGE(($E313/'A. Revenue'!$C$30), ('B. Expenditures'!$F313/'A. Revenue'!$D$30), ('B. Expenditures'!$G313/'A. Revenue'!$E$30)))*'A. Revenue'!J$30, "")</f>
        <v/>
      </c>
      <c r="R313" s="14" t="str">
        <f>IFERROR((AVERAGE(($E313/'A. Revenue'!$C$30), ('B. Expenditures'!$F313/'A. Revenue'!$D$30), ('B. Expenditures'!$G313/'A. Revenue'!$E$30)))*'A. Revenue'!K$30, "")</f>
        <v/>
      </c>
      <c r="S313" s="14" t="str">
        <f>IFERROR((AVERAGE(($E313/'A. Revenue'!$C$30), ('B. Expenditures'!$F313/'A. Revenue'!$D$30), ('B. Expenditures'!$G313/'A. Revenue'!$E$30)))*'A. Revenue'!L$30, "")</f>
        <v/>
      </c>
      <c r="T313" s="14" t="str">
        <f>IFERROR((AVERAGE(($E313/'A. Revenue'!$C$30), ('B. Expenditures'!$F313/'A. Revenue'!$D$30), ('B. Expenditures'!$G313/'A. Revenue'!$E$30)))*'A. Revenue'!M$30, "")</f>
        <v/>
      </c>
      <c r="U313" s="14" t="str">
        <f>IFERROR((AVERAGE(($E313/'A. Revenue'!$C$30), ('B. Expenditures'!$F313/'A. Revenue'!$D$30), ('B. Expenditures'!$G313/'A. Revenue'!$E$30)))*'A. Revenue'!N$30, "")</f>
        <v/>
      </c>
      <c r="V313" s="8"/>
      <c r="W313" s="7"/>
      <c r="X313" s="7"/>
      <c r="Y313" s="7"/>
      <c r="Z313" s="7"/>
      <c r="AA313" s="7"/>
      <c r="AC313" s="40" t="s">
        <v>33</v>
      </c>
      <c r="AE313" s="14" t="str">
        <f>IF($AC313=Sheet1!$B$2,'B. Expenditures'!K313,IF('B. Expenditures'!$AC313=Sheet1!$B$4,'B. Expenditures'!W313,IF($AC313=Sheet1!$B$3,'B. Expenditures'!Q313,"")))</f>
        <v/>
      </c>
      <c r="AF313" s="14" t="str">
        <f>IF($AC313=Sheet1!$B$2,'B. Expenditures'!L313,IF('B. Expenditures'!$AC313=Sheet1!$B$4,'B. Expenditures'!X313,IF($AC313=Sheet1!$B$3,'B. Expenditures'!R313,"")))</f>
        <v/>
      </c>
      <c r="AG313" s="14" t="str">
        <f>IF($AC313=Sheet1!$B$2,'B. Expenditures'!M313,IF('B. Expenditures'!$AC313=Sheet1!$B$4,'B. Expenditures'!Y313,IF($AC313=Sheet1!$B$3,'B. Expenditures'!S313,"")))</f>
        <v/>
      </c>
      <c r="AH313" s="14" t="str">
        <f>IF($AC313=Sheet1!$B$2,'B. Expenditures'!N313,IF('B. Expenditures'!$AC313=Sheet1!$B$4,'B. Expenditures'!Z313,IF($AC313=Sheet1!$B$3,'B. Expenditures'!T313,"")))</f>
        <v/>
      </c>
      <c r="AI313" s="14" t="str">
        <f>IF($AC313=Sheet1!$B$2,'B. Expenditures'!O313,IF('B. Expenditures'!$AC313=Sheet1!$B$4,'B. Expenditures'!AA313,IF($AC313=Sheet1!$B$3,'B. Expenditures'!U313,"")))</f>
        <v/>
      </c>
    </row>
    <row r="314" spans="3:35" x14ac:dyDescent="0.35">
      <c r="C314" s="35"/>
      <c r="D314" s="35"/>
      <c r="E314" s="7"/>
      <c r="F314" s="7"/>
      <c r="G314" s="7"/>
      <c r="I314" s="24" t="str">
        <f t="shared" si="285"/>
        <v/>
      </c>
      <c r="K314" s="14" t="str">
        <f t="shared" si="294"/>
        <v/>
      </c>
      <c r="L314" s="14" t="str">
        <f t="shared" ref="L314:O314" si="324">IFERROR((1+$I314)*K314, "")</f>
        <v/>
      </c>
      <c r="M314" s="14" t="str">
        <f t="shared" si="324"/>
        <v/>
      </c>
      <c r="N314" s="14" t="str">
        <f t="shared" si="324"/>
        <v/>
      </c>
      <c r="O314" s="14" t="str">
        <f t="shared" si="324"/>
        <v/>
      </c>
      <c r="P314" s="8"/>
      <c r="Q314" s="14" t="str">
        <f>IFERROR((AVERAGE(($E314/'A. Revenue'!$C$30), ('B. Expenditures'!$F314/'A. Revenue'!$D$30), ('B. Expenditures'!$G314/'A. Revenue'!$E$30)))*'A. Revenue'!J$30, "")</f>
        <v/>
      </c>
      <c r="R314" s="14" t="str">
        <f>IFERROR((AVERAGE(($E314/'A. Revenue'!$C$30), ('B. Expenditures'!$F314/'A. Revenue'!$D$30), ('B. Expenditures'!$G314/'A. Revenue'!$E$30)))*'A. Revenue'!K$30, "")</f>
        <v/>
      </c>
      <c r="S314" s="14" t="str">
        <f>IFERROR((AVERAGE(($E314/'A. Revenue'!$C$30), ('B. Expenditures'!$F314/'A. Revenue'!$D$30), ('B. Expenditures'!$G314/'A. Revenue'!$E$30)))*'A. Revenue'!L$30, "")</f>
        <v/>
      </c>
      <c r="T314" s="14" t="str">
        <f>IFERROR((AVERAGE(($E314/'A. Revenue'!$C$30), ('B. Expenditures'!$F314/'A. Revenue'!$D$30), ('B. Expenditures'!$G314/'A. Revenue'!$E$30)))*'A. Revenue'!M$30, "")</f>
        <v/>
      </c>
      <c r="U314" s="14" t="str">
        <f>IFERROR((AVERAGE(($E314/'A. Revenue'!$C$30), ('B. Expenditures'!$F314/'A. Revenue'!$D$30), ('B. Expenditures'!$G314/'A. Revenue'!$E$30)))*'A. Revenue'!N$30, "")</f>
        <v/>
      </c>
      <c r="V314" s="8"/>
      <c r="W314" s="7"/>
      <c r="X314" s="7"/>
      <c r="Y314" s="7"/>
      <c r="Z314" s="7"/>
      <c r="AA314" s="7"/>
      <c r="AC314" s="40" t="s">
        <v>33</v>
      </c>
      <c r="AE314" s="14" t="str">
        <f>IF($AC314=Sheet1!$B$2,'B. Expenditures'!K314,IF('B. Expenditures'!$AC314=Sheet1!$B$4,'B. Expenditures'!W314,IF($AC314=Sheet1!$B$3,'B. Expenditures'!Q314,"")))</f>
        <v/>
      </c>
      <c r="AF314" s="14" t="str">
        <f>IF($AC314=Sheet1!$B$2,'B. Expenditures'!L314,IF('B. Expenditures'!$AC314=Sheet1!$B$4,'B. Expenditures'!X314,IF($AC314=Sheet1!$B$3,'B. Expenditures'!R314,"")))</f>
        <v/>
      </c>
      <c r="AG314" s="14" t="str">
        <f>IF($AC314=Sheet1!$B$2,'B. Expenditures'!M314,IF('B. Expenditures'!$AC314=Sheet1!$B$4,'B. Expenditures'!Y314,IF($AC314=Sheet1!$B$3,'B. Expenditures'!S314,"")))</f>
        <v/>
      </c>
      <c r="AH314" s="14" t="str">
        <f>IF($AC314=Sheet1!$B$2,'B. Expenditures'!N314,IF('B. Expenditures'!$AC314=Sheet1!$B$4,'B. Expenditures'!Z314,IF($AC314=Sheet1!$B$3,'B. Expenditures'!T314,"")))</f>
        <v/>
      </c>
      <c r="AI314" s="14" t="str">
        <f>IF($AC314=Sheet1!$B$2,'B. Expenditures'!O314,IF('B. Expenditures'!$AC314=Sheet1!$B$4,'B. Expenditures'!AA314,IF($AC314=Sheet1!$B$3,'B. Expenditures'!U314,"")))</f>
        <v/>
      </c>
    </row>
    <row r="315" spans="3:35" x14ac:dyDescent="0.35">
      <c r="C315" s="35"/>
      <c r="D315" s="35"/>
      <c r="E315" s="7"/>
      <c r="F315" s="7"/>
      <c r="G315" s="7"/>
      <c r="I315" s="24" t="str">
        <f t="shared" si="285"/>
        <v/>
      </c>
      <c r="K315" s="14" t="str">
        <f t="shared" si="294"/>
        <v/>
      </c>
      <c r="L315" s="14" t="str">
        <f t="shared" ref="L315:O315" si="325">IFERROR((1+$I315)*K315, "")</f>
        <v/>
      </c>
      <c r="M315" s="14" t="str">
        <f t="shared" si="325"/>
        <v/>
      </c>
      <c r="N315" s="14" t="str">
        <f t="shared" si="325"/>
        <v/>
      </c>
      <c r="O315" s="14" t="str">
        <f t="shared" si="325"/>
        <v/>
      </c>
      <c r="P315" s="8"/>
      <c r="Q315" s="14" t="str">
        <f>IFERROR((AVERAGE(($E315/'A. Revenue'!$C$30), ('B. Expenditures'!$F315/'A. Revenue'!$D$30), ('B. Expenditures'!$G315/'A. Revenue'!$E$30)))*'A. Revenue'!J$30, "")</f>
        <v/>
      </c>
      <c r="R315" s="14" t="str">
        <f>IFERROR((AVERAGE(($E315/'A. Revenue'!$C$30), ('B. Expenditures'!$F315/'A. Revenue'!$D$30), ('B. Expenditures'!$G315/'A. Revenue'!$E$30)))*'A. Revenue'!K$30, "")</f>
        <v/>
      </c>
      <c r="S315" s="14" t="str">
        <f>IFERROR((AVERAGE(($E315/'A. Revenue'!$C$30), ('B. Expenditures'!$F315/'A. Revenue'!$D$30), ('B. Expenditures'!$G315/'A. Revenue'!$E$30)))*'A. Revenue'!L$30, "")</f>
        <v/>
      </c>
      <c r="T315" s="14" t="str">
        <f>IFERROR((AVERAGE(($E315/'A. Revenue'!$C$30), ('B. Expenditures'!$F315/'A. Revenue'!$D$30), ('B. Expenditures'!$G315/'A. Revenue'!$E$30)))*'A. Revenue'!M$30, "")</f>
        <v/>
      </c>
      <c r="U315" s="14" t="str">
        <f>IFERROR((AVERAGE(($E315/'A. Revenue'!$C$30), ('B. Expenditures'!$F315/'A. Revenue'!$D$30), ('B. Expenditures'!$G315/'A. Revenue'!$E$30)))*'A. Revenue'!N$30, "")</f>
        <v/>
      </c>
      <c r="V315" s="8"/>
      <c r="W315" s="7"/>
      <c r="X315" s="7"/>
      <c r="Y315" s="7"/>
      <c r="Z315" s="7"/>
      <c r="AA315" s="7"/>
      <c r="AC315" s="40" t="s">
        <v>33</v>
      </c>
      <c r="AE315" s="14" t="str">
        <f>IF($AC315=Sheet1!$B$2,'B. Expenditures'!K315,IF('B. Expenditures'!$AC315=Sheet1!$B$4,'B. Expenditures'!W315,IF($AC315=Sheet1!$B$3,'B. Expenditures'!Q315,"")))</f>
        <v/>
      </c>
      <c r="AF315" s="14" t="str">
        <f>IF($AC315=Sheet1!$B$2,'B. Expenditures'!L315,IF('B. Expenditures'!$AC315=Sheet1!$B$4,'B. Expenditures'!X315,IF($AC315=Sheet1!$B$3,'B. Expenditures'!R315,"")))</f>
        <v/>
      </c>
      <c r="AG315" s="14" t="str">
        <f>IF($AC315=Sheet1!$B$2,'B. Expenditures'!M315,IF('B. Expenditures'!$AC315=Sheet1!$B$4,'B. Expenditures'!Y315,IF($AC315=Sheet1!$B$3,'B. Expenditures'!S315,"")))</f>
        <v/>
      </c>
      <c r="AH315" s="14" t="str">
        <f>IF($AC315=Sheet1!$B$2,'B. Expenditures'!N315,IF('B. Expenditures'!$AC315=Sheet1!$B$4,'B. Expenditures'!Z315,IF($AC315=Sheet1!$B$3,'B. Expenditures'!T315,"")))</f>
        <v/>
      </c>
      <c r="AI315" s="14" t="str">
        <f>IF($AC315=Sheet1!$B$2,'B. Expenditures'!O315,IF('B. Expenditures'!$AC315=Sheet1!$B$4,'B. Expenditures'!AA315,IF($AC315=Sheet1!$B$3,'B. Expenditures'!U315,"")))</f>
        <v/>
      </c>
    </row>
    <row r="316" spans="3:35" x14ac:dyDescent="0.35">
      <c r="C316" s="35"/>
      <c r="D316" s="35"/>
      <c r="E316" s="7"/>
      <c r="F316" s="7"/>
      <c r="G316" s="7"/>
      <c r="I316" s="24" t="str">
        <f t="shared" si="285"/>
        <v/>
      </c>
      <c r="K316" s="14" t="str">
        <f t="shared" si="294"/>
        <v/>
      </c>
      <c r="L316" s="14" t="str">
        <f t="shared" ref="L316:O316" si="326">IFERROR((1+$I316)*K316, "")</f>
        <v/>
      </c>
      <c r="M316" s="14" t="str">
        <f t="shared" si="326"/>
        <v/>
      </c>
      <c r="N316" s="14" t="str">
        <f t="shared" si="326"/>
        <v/>
      </c>
      <c r="O316" s="14" t="str">
        <f t="shared" si="326"/>
        <v/>
      </c>
      <c r="P316" s="8"/>
      <c r="Q316" s="14" t="str">
        <f>IFERROR((AVERAGE(($E316/'A. Revenue'!$C$30), ('B. Expenditures'!$F316/'A. Revenue'!$D$30), ('B. Expenditures'!$G316/'A. Revenue'!$E$30)))*'A. Revenue'!J$30, "")</f>
        <v/>
      </c>
      <c r="R316" s="14" t="str">
        <f>IFERROR((AVERAGE(($E316/'A. Revenue'!$C$30), ('B. Expenditures'!$F316/'A. Revenue'!$D$30), ('B. Expenditures'!$G316/'A. Revenue'!$E$30)))*'A. Revenue'!K$30, "")</f>
        <v/>
      </c>
      <c r="S316" s="14" t="str">
        <f>IFERROR((AVERAGE(($E316/'A. Revenue'!$C$30), ('B. Expenditures'!$F316/'A. Revenue'!$D$30), ('B. Expenditures'!$G316/'A. Revenue'!$E$30)))*'A. Revenue'!L$30, "")</f>
        <v/>
      </c>
      <c r="T316" s="14" t="str">
        <f>IFERROR((AVERAGE(($E316/'A. Revenue'!$C$30), ('B. Expenditures'!$F316/'A. Revenue'!$D$30), ('B. Expenditures'!$G316/'A. Revenue'!$E$30)))*'A. Revenue'!M$30, "")</f>
        <v/>
      </c>
      <c r="U316" s="14" t="str">
        <f>IFERROR((AVERAGE(($E316/'A. Revenue'!$C$30), ('B. Expenditures'!$F316/'A. Revenue'!$D$30), ('B. Expenditures'!$G316/'A. Revenue'!$E$30)))*'A. Revenue'!N$30, "")</f>
        <v/>
      </c>
      <c r="V316" s="8"/>
      <c r="W316" s="7"/>
      <c r="X316" s="7"/>
      <c r="Y316" s="7"/>
      <c r="Z316" s="7"/>
      <c r="AA316" s="7"/>
      <c r="AC316" s="40" t="s">
        <v>33</v>
      </c>
      <c r="AE316" s="14" t="str">
        <f>IF($AC316=Sheet1!$B$2,'B. Expenditures'!K316,IF('B. Expenditures'!$AC316=Sheet1!$B$4,'B. Expenditures'!W316,IF($AC316=Sheet1!$B$3,'B. Expenditures'!Q316,"")))</f>
        <v/>
      </c>
      <c r="AF316" s="14" t="str">
        <f>IF($AC316=Sheet1!$B$2,'B. Expenditures'!L316,IF('B. Expenditures'!$AC316=Sheet1!$B$4,'B. Expenditures'!X316,IF($AC316=Sheet1!$B$3,'B. Expenditures'!R316,"")))</f>
        <v/>
      </c>
      <c r="AG316" s="14" t="str">
        <f>IF($AC316=Sheet1!$B$2,'B. Expenditures'!M316,IF('B. Expenditures'!$AC316=Sheet1!$B$4,'B. Expenditures'!Y316,IF($AC316=Sheet1!$B$3,'B. Expenditures'!S316,"")))</f>
        <v/>
      </c>
      <c r="AH316" s="14" t="str">
        <f>IF($AC316=Sheet1!$B$2,'B. Expenditures'!N316,IF('B. Expenditures'!$AC316=Sheet1!$B$4,'B. Expenditures'!Z316,IF($AC316=Sheet1!$B$3,'B. Expenditures'!T316,"")))</f>
        <v/>
      </c>
      <c r="AI316" s="14" t="str">
        <f>IF($AC316=Sheet1!$B$2,'B. Expenditures'!O316,IF('B. Expenditures'!$AC316=Sheet1!$B$4,'B. Expenditures'!AA316,IF($AC316=Sheet1!$B$3,'B. Expenditures'!U316,"")))</f>
        <v/>
      </c>
    </row>
    <row r="317" spans="3:35" x14ac:dyDescent="0.35">
      <c r="C317" s="35"/>
      <c r="D317" s="35"/>
      <c r="E317" s="7"/>
      <c r="F317" s="7"/>
      <c r="G317" s="7"/>
      <c r="I317" s="24" t="str">
        <f t="shared" si="285"/>
        <v/>
      </c>
      <c r="K317" s="14" t="str">
        <f t="shared" si="294"/>
        <v/>
      </c>
      <c r="L317" s="14" t="str">
        <f t="shared" ref="L317:O317" si="327">IFERROR((1+$I317)*K317, "")</f>
        <v/>
      </c>
      <c r="M317" s="14" t="str">
        <f t="shared" si="327"/>
        <v/>
      </c>
      <c r="N317" s="14" t="str">
        <f t="shared" si="327"/>
        <v/>
      </c>
      <c r="O317" s="14" t="str">
        <f t="shared" si="327"/>
        <v/>
      </c>
      <c r="P317" s="8"/>
      <c r="Q317" s="14" t="str">
        <f>IFERROR((AVERAGE(($E317/'A. Revenue'!$C$30), ('B. Expenditures'!$F317/'A. Revenue'!$D$30), ('B. Expenditures'!$G317/'A. Revenue'!$E$30)))*'A. Revenue'!J$30, "")</f>
        <v/>
      </c>
      <c r="R317" s="14" t="str">
        <f>IFERROR((AVERAGE(($E317/'A. Revenue'!$C$30), ('B. Expenditures'!$F317/'A. Revenue'!$D$30), ('B. Expenditures'!$G317/'A. Revenue'!$E$30)))*'A. Revenue'!K$30, "")</f>
        <v/>
      </c>
      <c r="S317" s="14" t="str">
        <f>IFERROR((AVERAGE(($E317/'A. Revenue'!$C$30), ('B. Expenditures'!$F317/'A. Revenue'!$D$30), ('B. Expenditures'!$G317/'A. Revenue'!$E$30)))*'A. Revenue'!L$30, "")</f>
        <v/>
      </c>
      <c r="T317" s="14" t="str">
        <f>IFERROR((AVERAGE(($E317/'A. Revenue'!$C$30), ('B. Expenditures'!$F317/'A. Revenue'!$D$30), ('B. Expenditures'!$G317/'A. Revenue'!$E$30)))*'A. Revenue'!M$30, "")</f>
        <v/>
      </c>
      <c r="U317" s="14" t="str">
        <f>IFERROR((AVERAGE(($E317/'A. Revenue'!$C$30), ('B. Expenditures'!$F317/'A. Revenue'!$D$30), ('B. Expenditures'!$G317/'A. Revenue'!$E$30)))*'A. Revenue'!N$30, "")</f>
        <v/>
      </c>
      <c r="V317" s="8"/>
      <c r="W317" s="7"/>
      <c r="X317" s="7"/>
      <c r="Y317" s="7"/>
      <c r="Z317" s="7"/>
      <c r="AA317" s="7"/>
      <c r="AC317" s="40" t="s">
        <v>33</v>
      </c>
      <c r="AE317" s="14" t="str">
        <f>IF($AC317=Sheet1!$B$2,'B. Expenditures'!K317,IF('B. Expenditures'!$AC317=Sheet1!$B$4,'B. Expenditures'!W317,IF($AC317=Sheet1!$B$3,'B. Expenditures'!Q317,"")))</f>
        <v/>
      </c>
      <c r="AF317" s="14" t="str">
        <f>IF($AC317=Sheet1!$B$2,'B. Expenditures'!L317,IF('B. Expenditures'!$AC317=Sheet1!$B$4,'B. Expenditures'!X317,IF($AC317=Sheet1!$B$3,'B. Expenditures'!R317,"")))</f>
        <v/>
      </c>
      <c r="AG317" s="14" t="str">
        <f>IF($AC317=Sheet1!$B$2,'B. Expenditures'!M317,IF('B. Expenditures'!$AC317=Sheet1!$B$4,'B. Expenditures'!Y317,IF($AC317=Sheet1!$B$3,'B. Expenditures'!S317,"")))</f>
        <v/>
      </c>
      <c r="AH317" s="14" t="str">
        <f>IF($AC317=Sheet1!$B$2,'B. Expenditures'!N317,IF('B. Expenditures'!$AC317=Sheet1!$B$4,'B. Expenditures'!Z317,IF($AC317=Sheet1!$B$3,'B. Expenditures'!T317,"")))</f>
        <v/>
      </c>
      <c r="AI317" s="14" t="str">
        <f>IF($AC317=Sheet1!$B$2,'B. Expenditures'!O317,IF('B. Expenditures'!$AC317=Sheet1!$B$4,'B. Expenditures'!AA317,IF($AC317=Sheet1!$B$3,'B. Expenditures'!U317,"")))</f>
        <v/>
      </c>
    </row>
    <row r="318" spans="3:35" x14ac:dyDescent="0.35">
      <c r="C318" s="35"/>
      <c r="D318" s="35"/>
      <c r="E318" s="7"/>
      <c r="F318" s="7"/>
      <c r="G318" s="7"/>
      <c r="I318" s="24" t="str">
        <f t="shared" si="285"/>
        <v/>
      </c>
      <c r="K318" s="14" t="str">
        <f t="shared" si="294"/>
        <v/>
      </c>
      <c r="L318" s="14" t="str">
        <f t="shared" ref="L318:O318" si="328">IFERROR((1+$I318)*K318, "")</f>
        <v/>
      </c>
      <c r="M318" s="14" t="str">
        <f t="shared" si="328"/>
        <v/>
      </c>
      <c r="N318" s="14" t="str">
        <f t="shared" si="328"/>
        <v/>
      </c>
      <c r="O318" s="14" t="str">
        <f t="shared" si="328"/>
        <v/>
      </c>
      <c r="P318" s="8"/>
      <c r="Q318" s="14" t="str">
        <f>IFERROR((AVERAGE(($E318/'A. Revenue'!$C$30), ('B. Expenditures'!$F318/'A. Revenue'!$D$30), ('B. Expenditures'!$G318/'A. Revenue'!$E$30)))*'A. Revenue'!J$30, "")</f>
        <v/>
      </c>
      <c r="R318" s="14" t="str">
        <f>IFERROR((AVERAGE(($E318/'A. Revenue'!$C$30), ('B. Expenditures'!$F318/'A. Revenue'!$D$30), ('B. Expenditures'!$G318/'A. Revenue'!$E$30)))*'A. Revenue'!K$30, "")</f>
        <v/>
      </c>
      <c r="S318" s="14" t="str">
        <f>IFERROR((AVERAGE(($E318/'A. Revenue'!$C$30), ('B. Expenditures'!$F318/'A. Revenue'!$D$30), ('B. Expenditures'!$G318/'A. Revenue'!$E$30)))*'A. Revenue'!L$30, "")</f>
        <v/>
      </c>
      <c r="T318" s="14" t="str">
        <f>IFERROR((AVERAGE(($E318/'A. Revenue'!$C$30), ('B. Expenditures'!$F318/'A. Revenue'!$D$30), ('B. Expenditures'!$G318/'A. Revenue'!$E$30)))*'A. Revenue'!M$30, "")</f>
        <v/>
      </c>
      <c r="U318" s="14" t="str">
        <f>IFERROR((AVERAGE(($E318/'A. Revenue'!$C$30), ('B. Expenditures'!$F318/'A. Revenue'!$D$30), ('B. Expenditures'!$G318/'A. Revenue'!$E$30)))*'A. Revenue'!N$30, "")</f>
        <v/>
      </c>
      <c r="V318" s="8"/>
      <c r="W318" s="7"/>
      <c r="X318" s="7"/>
      <c r="Y318" s="7"/>
      <c r="Z318" s="7"/>
      <c r="AA318" s="7"/>
      <c r="AC318" s="40" t="s">
        <v>33</v>
      </c>
      <c r="AE318" s="14" t="str">
        <f>IF($AC318=Sheet1!$B$2,'B. Expenditures'!K318,IF('B. Expenditures'!$AC318=Sheet1!$B$4,'B. Expenditures'!W318,IF($AC318=Sheet1!$B$3,'B. Expenditures'!Q318,"")))</f>
        <v/>
      </c>
      <c r="AF318" s="14" t="str">
        <f>IF($AC318=Sheet1!$B$2,'B. Expenditures'!L318,IF('B. Expenditures'!$AC318=Sheet1!$B$4,'B. Expenditures'!X318,IF($AC318=Sheet1!$B$3,'B. Expenditures'!R318,"")))</f>
        <v/>
      </c>
      <c r="AG318" s="14" t="str">
        <f>IF($AC318=Sheet1!$B$2,'B. Expenditures'!M318,IF('B. Expenditures'!$AC318=Sheet1!$B$4,'B. Expenditures'!Y318,IF($AC318=Sheet1!$B$3,'B. Expenditures'!S318,"")))</f>
        <v/>
      </c>
      <c r="AH318" s="14" t="str">
        <f>IF($AC318=Sheet1!$B$2,'B. Expenditures'!N318,IF('B. Expenditures'!$AC318=Sheet1!$B$4,'B. Expenditures'!Z318,IF($AC318=Sheet1!$B$3,'B. Expenditures'!T318,"")))</f>
        <v/>
      </c>
      <c r="AI318" s="14" t="str">
        <f>IF($AC318=Sheet1!$B$2,'B. Expenditures'!O318,IF('B. Expenditures'!$AC318=Sheet1!$B$4,'B. Expenditures'!AA318,IF($AC318=Sheet1!$B$3,'B. Expenditures'!U318,"")))</f>
        <v/>
      </c>
    </row>
    <row r="319" spans="3:35" x14ac:dyDescent="0.35">
      <c r="C319" s="35"/>
      <c r="D319" s="35"/>
      <c r="E319" s="7"/>
      <c r="F319" s="7"/>
      <c r="G319" s="7"/>
      <c r="I319" s="24" t="str">
        <f t="shared" si="285"/>
        <v/>
      </c>
      <c r="K319" s="14" t="str">
        <f t="shared" si="294"/>
        <v/>
      </c>
      <c r="L319" s="14" t="str">
        <f t="shared" ref="L319:O319" si="329">IFERROR((1+$I319)*K319, "")</f>
        <v/>
      </c>
      <c r="M319" s="14" t="str">
        <f t="shared" si="329"/>
        <v/>
      </c>
      <c r="N319" s="14" t="str">
        <f t="shared" si="329"/>
        <v/>
      </c>
      <c r="O319" s="14" t="str">
        <f t="shared" si="329"/>
        <v/>
      </c>
      <c r="P319" s="8"/>
      <c r="Q319" s="14" t="str">
        <f>IFERROR((AVERAGE(($E319/'A. Revenue'!$C$30), ('B. Expenditures'!$F319/'A. Revenue'!$D$30), ('B. Expenditures'!$G319/'A. Revenue'!$E$30)))*'A. Revenue'!J$30, "")</f>
        <v/>
      </c>
      <c r="R319" s="14" t="str">
        <f>IFERROR((AVERAGE(($E319/'A. Revenue'!$C$30), ('B. Expenditures'!$F319/'A. Revenue'!$D$30), ('B. Expenditures'!$G319/'A. Revenue'!$E$30)))*'A. Revenue'!K$30, "")</f>
        <v/>
      </c>
      <c r="S319" s="14" t="str">
        <f>IFERROR((AVERAGE(($E319/'A. Revenue'!$C$30), ('B. Expenditures'!$F319/'A. Revenue'!$D$30), ('B. Expenditures'!$G319/'A. Revenue'!$E$30)))*'A. Revenue'!L$30, "")</f>
        <v/>
      </c>
      <c r="T319" s="14" t="str">
        <f>IFERROR((AVERAGE(($E319/'A. Revenue'!$C$30), ('B. Expenditures'!$F319/'A. Revenue'!$D$30), ('B. Expenditures'!$G319/'A. Revenue'!$E$30)))*'A. Revenue'!M$30, "")</f>
        <v/>
      </c>
      <c r="U319" s="14" t="str">
        <f>IFERROR((AVERAGE(($E319/'A. Revenue'!$C$30), ('B. Expenditures'!$F319/'A. Revenue'!$D$30), ('B. Expenditures'!$G319/'A. Revenue'!$E$30)))*'A. Revenue'!N$30, "")</f>
        <v/>
      </c>
      <c r="V319" s="8"/>
      <c r="W319" s="7"/>
      <c r="X319" s="7"/>
      <c r="Y319" s="7"/>
      <c r="Z319" s="7"/>
      <c r="AA319" s="7"/>
      <c r="AC319" s="40" t="s">
        <v>33</v>
      </c>
      <c r="AE319" s="14" t="str">
        <f>IF($AC319=Sheet1!$B$2,'B. Expenditures'!K319,IF('B. Expenditures'!$AC319=Sheet1!$B$4,'B. Expenditures'!W319,IF($AC319=Sheet1!$B$3,'B. Expenditures'!Q319,"")))</f>
        <v/>
      </c>
      <c r="AF319" s="14" t="str">
        <f>IF($AC319=Sheet1!$B$2,'B. Expenditures'!L319,IF('B. Expenditures'!$AC319=Sheet1!$B$4,'B. Expenditures'!X319,IF($AC319=Sheet1!$B$3,'B. Expenditures'!R319,"")))</f>
        <v/>
      </c>
      <c r="AG319" s="14" t="str">
        <f>IF($AC319=Sheet1!$B$2,'B. Expenditures'!M319,IF('B. Expenditures'!$AC319=Sheet1!$B$4,'B. Expenditures'!Y319,IF($AC319=Sheet1!$B$3,'B. Expenditures'!S319,"")))</f>
        <v/>
      </c>
      <c r="AH319" s="14" t="str">
        <f>IF($AC319=Sheet1!$B$2,'B. Expenditures'!N319,IF('B. Expenditures'!$AC319=Sheet1!$B$4,'B. Expenditures'!Z319,IF($AC319=Sheet1!$B$3,'B. Expenditures'!T319,"")))</f>
        <v/>
      </c>
      <c r="AI319" s="14" t="str">
        <f>IF($AC319=Sheet1!$B$2,'B. Expenditures'!O319,IF('B. Expenditures'!$AC319=Sheet1!$B$4,'B. Expenditures'!AA319,IF($AC319=Sheet1!$B$3,'B. Expenditures'!U319,"")))</f>
        <v/>
      </c>
    </row>
    <row r="320" spans="3:35" x14ac:dyDescent="0.35">
      <c r="C320" s="35"/>
      <c r="D320" s="35"/>
      <c r="E320" s="7"/>
      <c r="F320" s="7"/>
      <c r="G320" s="7"/>
      <c r="I320" s="24" t="str">
        <f t="shared" si="285"/>
        <v/>
      </c>
      <c r="K320" s="14" t="str">
        <f t="shared" si="294"/>
        <v/>
      </c>
      <c r="L320" s="14" t="str">
        <f t="shared" ref="L320:O320" si="330">IFERROR((1+$I320)*K320, "")</f>
        <v/>
      </c>
      <c r="M320" s="14" t="str">
        <f t="shared" si="330"/>
        <v/>
      </c>
      <c r="N320" s="14" t="str">
        <f t="shared" si="330"/>
        <v/>
      </c>
      <c r="O320" s="14" t="str">
        <f t="shared" si="330"/>
        <v/>
      </c>
      <c r="P320" s="8"/>
      <c r="Q320" s="14" t="str">
        <f>IFERROR((AVERAGE(($E320/'A. Revenue'!$C$30), ('B. Expenditures'!$F320/'A. Revenue'!$D$30), ('B. Expenditures'!$G320/'A. Revenue'!$E$30)))*'A. Revenue'!J$30, "")</f>
        <v/>
      </c>
      <c r="R320" s="14" t="str">
        <f>IFERROR((AVERAGE(($E320/'A. Revenue'!$C$30), ('B. Expenditures'!$F320/'A. Revenue'!$D$30), ('B. Expenditures'!$G320/'A. Revenue'!$E$30)))*'A. Revenue'!K$30, "")</f>
        <v/>
      </c>
      <c r="S320" s="14" t="str">
        <f>IFERROR((AVERAGE(($E320/'A. Revenue'!$C$30), ('B. Expenditures'!$F320/'A. Revenue'!$D$30), ('B. Expenditures'!$G320/'A. Revenue'!$E$30)))*'A. Revenue'!L$30, "")</f>
        <v/>
      </c>
      <c r="T320" s="14" t="str">
        <f>IFERROR((AVERAGE(($E320/'A. Revenue'!$C$30), ('B. Expenditures'!$F320/'A. Revenue'!$D$30), ('B. Expenditures'!$G320/'A. Revenue'!$E$30)))*'A. Revenue'!M$30, "")</f>
        <v/>
      </c>
      <c r="U320" s="14" t="str">
        <f>IFERROR((AVERAGE(($E320/'A. Revenue'!$C$30), ('B. Expenditures'!$F320/'A. Revenue'!$D$30), ('B. Expenditures'!$G320/'A. Revenue'!$E$30)))*'A. Revenue'!N$30, "")</f>
        <v/>
      </c>
      <c r="V320" s="8"/>
      <c r="W320" s="7"/>
      <c r="X320" s="7"/>
      <c r="Y320" s="7"/>
      <c r="Z320" s="7"/>
      <c r="AA320" s="7"/>
      <c r="AC320" s="40" t="s">
        <v>33</v>
      </c>
      <c r="AE320" s="14" t="str">
        <f>IF($AC320=Sheet1!$B$2,'B. Expenditures'!K320,IF('B. Expenditures'!$AC320=Sheet1!$B$4,'B. Expenditures'!W320,IF($AC320=Sheet1!$B$3,'B. Expenditures'!Q320,"")))</f>
        <v/>
      </c>
      <c r="AF320" s="14" t="str">
        <f>IF($AC320=Sheet1!$B$2,'B. Expenditures'!L320,IF('B. Expenditures'!$AC320=Sheet1!$B$4,'B. Expenditures'!X320,IF($AC320=Sheet1!$B$3,'B. Expenditures'!R320,"")))</f>
        <v/>
      </c>
      <c r="AG320" s="14" t="str">
        <f>IF($AC320=Sheet1!$B$2,'B. Expenditures'!M320,IF('B. Expenditures'!$AC320=Sheet1!$B$4,'B. Expenditures'!Y320,IF($AC320=Sheet1!$B$3,'B. Expenditures'!S320,"")))</f>
        <v/>
      </c>
      <c r="AH320" s="14" t="str">
        <f>IF($AC320=Sheet1!$B$2,'B. Expenditures'!N320,IF('B. Expenditures'!$AC320=Sheet1!$B$4,'B. Expenditures'!Z320,IF($AC320=Sheet1!$B$3,'B. Expenditures'!T320,"")))</f>
        <v/>
      </c>
      <c r="AI320" s="14" t="str">
        <f>IF($AC320=Sheet1!$B$2,'B. Expenditures'!O320,IF('B. Expenditures'!$AC320=Sheet1!$B$4,'B. Expenditures'!AA320,IF($AC320=Sheet1!$B$3,'B. Expenditures'!U320,"")))</f>
        <v/>
      </c>
    </row>
    <row r="321" spans="3:35" x14ac:dyDescent="0.35">
      <c r="C321" s="35"/>
      <c r="D321" s="35"/>
      <c r="E321" s="7"/>
      <c r="F321" s="7"/>
      <c r="G321" s="7"/>
      <c r="I321" s="24" t="str">
        <f t="shared" si="285"/>
        <v/>
      </c>
      <c r="K321" s="14" t="str">
        <f t="shared" si="294"/>
        <v/>
      </c>
      <c r="L321" s="14" t="str">
        <f t="shared" ref="L321:O321" si="331">IFERROR((1+$I321)*K321, "")</f>
        <v/>
      </c>
      <c r="M321" s="14" t="str">
        <f t="shared" si="331"/>
        <v/>
      </c>
      <c r="N321" s="14" t="str">
        <f t="shared" si="331"/>
        <v/>
      </c>
      <c r="O321" s="14" t="str">
        <f t="shared" si="331"/>
        <v/>
      </c>
      <c r="P321" s="8"/>
      <c r="Q321" s="14" t="str">
        <f>IFERROR((AVERAGE(($E321/'A. Revenue'!$C$30), ('B. Expenditures'!$F321/'A. Revenue'!$D$30), ('B. Expenditures'!$G321/'A. Revenue'!$E$30)))*'A. Revenue'!J$30, "")</f>
        <v/>
      </c>
      <c r="R321" s="14" t="str">
        <f>IFERROR((AVERAGE(($E321/'A. Revenue'!$C$30), ('B. Expenditures'!$F321/'A. Revenue'!$D$30), ('B. Expenditures'!$G321/'A. Revenue'!$E$30)))*'A. Revenue'!K$30, "")</f>
        <v/>
      </c>
      <c r="S321" s="14" t="str">
        <f>IFERROR((AVERAGE(($E321/'A. Revenue'!$C$30), ('B. Expenditures'!$F321/'A. Revenue'!$D$30), ('B. Expenditures'!$G321/'A. Revenue'!$E$30)))*'A. Revenue'!L$30, "")</f>
        <v/>
      </c>
      <c r="T321" s="14" t="str">
        <f>IFERROR((AVERAGE(($E321/'A. Revenue'!$C$30), ('B. Expenditures'!$F321/'A. Revenue'!$D$30), ('B. Expenditures'!$G321/'A. Revenue'!$E$30)))*'A. Revenue'!M$30, "")</f>
        <v/>
      </c>
      <c r="U321" s="14" t="str">
        <f>IFERROR((AVERAGE(($E321/'A. Revenue'!$C$30), ('B. Expenditures'!$F321/'A. Revenue'!$D$30), ('B. Expenditures'!$G321/'A. Revenue'!$E$30)))*'A. Revenue'!N$30, "")</f>
        <v/>
      </c>
      <c r="V321" s="8"/>
      <c r="W321" s="7"/>
      <c r="X321" s="7"/>
      <c r="Y321" s="7"/>
      <c r="Z321" s="7"/>
      <c r="AA321" s="7"/>
      <c r="AC321" s="40" t="s">
        <v>33</v>
      </c>
      <c r="AE321" s="14" t="str">
        <f>IF($AC321=Sheet1!$B$2,'B. Expenditures'!K321,IF('B. Expenditures'!$AC321=Sheet1!$B$4,'B. Expenditures'!W321,IF($AC321=Sheet1!$B$3,'B. Expenditures'!Q321,"")))</f>
        <v/>
      </c>
      <c r="AF321" s="14" t="str">
        <f>IF($AC321=Sheet1!$B$2,'B. Expenditures'!L321,IF('B. Expenditures'!$AC321=Sheet1!$B$4,'B. Expenditures'!X321,IF($AC321=Sheet1!$B$3,'B. Expenditures'!R321,"")))</f>
        <v/>
      </c>
      <c r="AG321" s="14" t="str">
        <f>IF($AC321=Sheet1!$B$2,'B. Expenditures'!M321,IF('B. Expenditures'!$AC321=Sheet1!$B$4,'B. Expenditures'!Y321,IF($AC321=Sheet1!$B$3,'B. Expenditures'!S321,"")))</f>
        <v/>
      </c>
      <c r="AH321" s="14" t="str">
        <f>IF($AC321=Sheet1!$B$2,'B. Expenditures'!N321,IF('B. Expenditures'!$AC321=Sheet1!$B$4,'B. Expenditures'!Z321,IF($AC321=Sheet1!$B$3,'B. Expenditures'!T321,"")))</f>
        <v/>
      </c>
      <c r="AI321" s="14" t="str">
        <f>IF($AC321=Sheet1!$B$2,'B. Expenditures'!O321,IF('B. Expenditures'!$AC321=Sheet1!$B$4,'B. Expenditures'!AA321,IF($AC321=Sheet1!$B$3,'B. Expenditures'!U321,"")))</f>
        <v/>
      </c>
    </row>
    <row r="322" spans="3:35" x14ac:dyDescent="0.35">
      <c r="C322" s="35"/>
      <c r="D322" s="35"/>
      <c r="E322" s="7"/>
      <c r="F322" s="7"/>
      <c r="G322" s="7"/>
      <c r="I322" s="24" t="str">
        <f t="shared" si="285"/>
        <v/>
      </c>
      <c r="K322" s="14" t="str">
        <f t="shared" si="294"/>
        <v/>
      </c>
      <c r="L322" s="14" t="str">
        <f t="shared" ref="L322:O322" si="332">IFERROR((1+$I322)*K322, "")</f>
        <v/>
      </c>
      <c r="M322" s="14" t="str">
        <f t="shared" si="332"/>
        <v/>
      </c>
      <c r="N322" s="14" t="str">
        <f t="shared" si="332"/>
        <v/>
      </c>
      <c r="O322" s="14" t="str">
        <f t="shared" si="332"/>
        <v/>
      </c>
      <c r="P322" s="8"/>
      <c r="Q322" s="14" t="str">
        <f>IFERROR((AVERAGE(($E322/'A. Revenue'!$C$30), ('B. Expenditures'!$F322/'A. Revenue'!$D$30), ('B. Expenditures'!$G322/'A. Revenue'!$E$30)))*'A. Revenue'!J$30, "")</f>
        <v/>
      </c>
      <c r="R322" s="14" t="str">
        <f>IFERROR((AVERAGE(($E322/'A. Revenue'!$C$30), ('B. Expenditures'!$F322/'A. Revenue'!$D$30), ('B. Expenditures'!$G322/'A. Revenue'!$E$30)))*'A. Revenue'!K$30, "")</f>
        <v/>
      </c>
      <c r="S322" s="14" t="str">
        <f>IFERROR((AVERAGE(($E322/'A. Revenue'!$C$30), ('B. Expenditures'!$F322/'A. Revenue'!$D$30), ('B. Expenditures'!$G322/'A. Revenue'!$E$30)))*'A. Revenue'!L$30, "")</f>
        <v/>
      </c>
      <c r="T322" s="14" t="str">
        <f>IFERROR((AVERAGE(($E322/'A. Revenue'!$C$30), ('B. Expenditures'!$F322/'A. Revenue'!$D$30), ('B. Expenditures'!$G322/'A. Revenue'!$E$30)))*'A. Revenue'!M$30, "")</f>
        <v/>
      </c>
      <c r="U322" s="14" t="str">
        <f>IFERROR((AVERAGE(($E322/'A. Revenue'!$C$30), ('B. Expenditures'!$F322/'A. Revenue'!$D$30), ('B. Expenditures'!$G322/'A. Revenue'!$E$30)))*'A. Revenue'!N$30, "")</f>
        <v/>
      </c>
      <c r="V322" s="8"/>
      <c r="W322" s="7"/>
      <c r="X322" s="7"/>
      <c r="Y322" s="7"/>
      <c r="Z322" s="7"/>
      <c r="AA322" s="7"/>
      <c r="AC322" s="40" t="s">
        <v>33</v>
      </c>
      <c r="AE322" s="14" t="str">
        <f>IF($AC322=Sheet1!$B$2,'B. Expenditures'!K322,IF('B. Expenditures'!$AC322=Sheet1!$B$4,'B. Expenditures'!W322,IF($AC322=Sheet1!$B$3,'B. Expenditures'!Q322,"")))</f>
        <v/>
      </c>
      <c r="AF322" s="14" t="str">
        <f>IF($AC322=Sheet1!$B$2,'B. Expenditures'!L322,IF('B. Expenditures'!$AC322=Sheet1!$B$4,'B. Expenditures'!X322,IF($AC322=Sheet1!$B$3,'B. Expenditures'!R322,"")))</f>
        <v/>
      </c>
      <c r="AG322" s="14" t="str">
        <f>IF($AC322=Sheet1!$B$2,'B. Expenditures'!M322,IF('B. Expenditures'!$AC322=Sheet1!$B$4,'B. Expenditures'!Y322,IF($AC322=Sheet1!$B$3,'B. Expenditures'!S322,"")))</f>
        <v/>
      </c>
      <c r="AH322" s="14" t="str">
        <f>IF($AC322=Sheet1!$B$2,'B. Expenditures'!N322,IF('B. Expenditures'!$AC322=Sheet1!$B$4,'B. Expenditures'!Z322,IF($AC322=Sheet1!$B$3,'B. Expenditures'!T322,"")))</f>
        <v/>
      </c>
      <c r="AI322" s="14" t="str">
        <f>IF($AC322=Sheet1!$B$2,'B. Expenditures'!O322,IF('B. Expenditures'!$AC322=Sheet1!$B$4,'B. Expenditures'!AA322,IF($AC322=Sheet1!$B$3,'B. Expenditures'!U322,"")))</f>
        <v/>
      </c>
    </row>
    <row r="323" spans="3:35" x14ac:dyDescent="0.35">
      <c r="C323" s="35"/>
      <c r="D323" s="35"/>
      <c r="E323" s="7"/>
      <c r="F323" s="7"/>
      <c r="G323" s="7"/>
      <c r="I323" s="24" t="str">
        <f t="shared" si="285"/>
        <v/>
      </c>
      <c r="K323" s="14" t="str">
        <f t="shared" si="294"/>
        <v/>
      </c>
      <c r="L323" s="14" t="str">
        <f t="shared" ref="L323:O323" si="333">IFERROR((1+$I323)*K323, "")</f>
        <v/>
      </c>
      <c r="M323" s="14" t="str">
        <f t="shared" si="333"/>
        <v/>
      </c>
      <c r="N323" s="14" t="str">
        <f t="shared" si="333"/>
        <v/>
      </c>
      <c r="O323" s="14" t="str">
        <f t="shared" si="333"/>
        <v/>
      </c>
      <c r="P323" s="8"/>
      <c r="Q323" s="14" t="str">
        <f>IFERROR((AVERAGE(($E323/'A. Revenue'!$C$30), ('B. Expenditures'!$F323/'A. Revenue'!$D$30), ('B. Expenditures'!$G323/'A. Revenue'!$E$30)))*'A. Revenue'!J$30, "")</f>
        <v/>
      </c>
      <c r="R323" s="14" t="str">
        <f>IFERROR((AVERAGE(($E323/'A. Revenue'!$C$30), ('B. Expenditures'!$F323/'A. Revenue'!$D$30), ('B. Expenditures'!$G323/'A. Revenue'!$E$30)))*'A. Revenue'!K$30, "")</f>
        <v/>
      </c>
      <c r="S323" s="14" t="str">
        <f>IFERROR((AVERAGE(($E323/'A. Revenue'!$C$30), ('B. Expenditures'!$F323/'A. Revenue'!$D$30), ('B. Expenditures'!$G323/'A. Revenue'!$E$30)))*'A. Revenue'!L$30, "")</f>
        <v/>
      </c>
      <c r="T323" s="14" t="str">
        <f>IFERROR((AVERAGE(($E323/'A. Revenue'!$C$30), ('B. Expenditures'!$F323/'A. Revenue'!$D$30), ('B. Expenditures'!$G323/'A. Revenue'!$E$30)))*'A. Revenue'!M$30, "")</f>
        <v/>
      </c>
      <c r="U323" s="14" t="str">
        <f>IFERROR((AVERAGE(($E323/'A. Revenue'!$C$30), ('B. Expenditures'!$F323/'A. Revenue'!$D$30), ('B. Expenditures'!$G323/'A. Revenue'!$E$30)))*'A. Revenue'!N$30, "")</f>
        <v/>
      </c>
      <c r="V323" s="8"/>
      <c r="W323" s="7"/>
      <c r="X323" s="7"/>
      <c r="Y323" s="7"/>
      <c r="Z323" s="7"/>
      <c r="AA323" s="7"/>
      <c r="AC323" s="40" t="s">
        <v>33</v>
      </c>
      <c r="AE323" s="14" t="str">
        <f>IF($AC323=Sheet1!$B$2,'B. Expenditures'!K323,IF('B. Expenditures'!$AC323=Sheet1!$B$4,'B. Expenditures'!W323,IF($AC323=Sheet1!$B$3,'B. Expenditures'!Q323,"")))</f>
        <v/>
      </c>
      <c r="AF323" s="14" t="str">
        <f>IF($AC323=Sheet1!$B$2,'B. Expenditures'!L323,IF('B. Expenditures'!$AC323=Sheet1!$B$4,'B. Expenditures'!X323,IF($AC323=Sheet1!$B$3,'B. Expenditures'!R323,"")))</f>
        <v/>
      </c>
      <c r="AG323" s="14" t="str">
        <f>IF($AC323=Sheet1!$B$2,'B. Expenditures'!M323,IF('B. Expenditures'!$AC323=Sheet1!$B$4,'B. Expenditures'!Y323,IF($AC323=Sheet1!$B$3,'B. Expenditures'!S323,"")))</f>
        <v/>
      </c>
      <c r="AH323" s="14" t="str">
        <f>IF($AC323=Sheet1!$B$2,'B. Expenditures'!N323,IF('B. Expenditures'!$AC323=Sheet1!$B$4,'B. Expenditures'!Z323,IF($AC323=Sheet1!$B$3,'B. Expenditures'!T323,"")))</f>
        <v/>
      </c>
      <c r="AI323" s="14" t="str">
        <f>IF($AC323=Sheet1!$B$2,'B. Expenditures'!O323,IF('B. Expenditures'!$AC323=Sheet1!$B$4,'B. Expenditures'!AA323,IF($AC323=Sheet1!$B$3,'B. Expenditures'!U323,"")))</f>
        <v/>
      </c>
    </row>
    <row r="324" spans="3:35" x14ac:dyDescent="0.35">
      <c r="C324" s="35"/>
      <c r="D324" s="35"/>
      <c r="E324" s="7"/>
      <c r="F324" s="7"/>
      <c r="G324" s="7"/>
      <c r="I324" s="24" t="str">
        <f t="shared" si="285"/>
        <v/>
      </c>
      <c r="K324" s="14" t="str">
        <f t="shared" si="294"/>
        <v/>
      </c>
      <c r="L324" s="14" t="str">
        <f t="shared" ref="L324:O324" si="334">IFERROR((1+$I324)*K324, "")</f>
        <v/>
      </c>
      <c r="M324" s="14" t="str">
        <f t="shared" si="334"/>
        <v/>
      </c>
      <c r="N324" s="14" t="str">
        <f t="shared" si="334"/>
        <v/>
      </c>
      <c r="O324" s="14" t="str">
        <f t="shared" si="334"/>
        <v/>
      </c>
      <c r="P324" s="8"/>
      <c r="Q324" s="14" t="str">
        <f>IFERROR((AVERAGE(($E324/'A. Revenue'!$C$30), ('B. Expenditures'!$F324/'A. Revenue'!$D$30), ('B. Expenditures'!$G324/'A. Revenue'!$E$30)))*'A. Revenue'!J$30, "")</f>
        <v/>
      </c>
      <c r="R324" s="14" t="str">
        <f>IFERROR((AVERAGE(($E324/'A. Revenue'!$C$30), ('B. Expenditures'!$F324/'A. Revenue'!$D$30), ('B. Expenditures'!$G324/'A. Revenue'!$E$30)))*'A. Revenue'!K$30, "")</f>
        <v/>
      </c>
      <c r="S324" s="14" t="str">
        <f>IFERROR((AVERAGE(($E324/'A. Revenue'!$C$30), ('B. Expenditures'!$F324/'A. Revenue'!$D$30), ('B. Expenditures'!$G324/'A. Revenue'!$E$30)))*'A. Revenue'!L$30, "")</f>
        <v/>
      </c>
      <c r="T324" s="14" t="str">
        <f>IFERROR((AVERAGE(($E324/'A. Revenue'!$C$30), ('B. Expenditures'!$F324/'A. Revenue'!$D$30), ('B. Expenditures'!$G324/'A. Revenue'!$E$30)))*'A. Revenue'!M$30, "")</f>
        <v/>
      </c>
      <c r="U324" s="14" t="str">
        <f>IFERROR((AVERAGE(($E324/'A. Revenue'!$C$30), ('B. Expenditures'!$F324/'A. Revenue'!$D$30), ('B. Expenditures'!$G324/'A. Revenue'!$E$30)))*'A. Revenue'!N$30, "")</f>
        <v/>
      </c>
      <c r="V324" s="8"/>
      <c r="W324" s="7"/>
      <c r="X324" s="7"/>
      <c r="Y324" s="7"/>
      <c r="Z324" s="7"/>
      <c r="AA324" s="7"/>
      <c r="AC324" s="40" t="s">
        <v>33</v>
      </c>
      <c r="AE324" s="14" t="str">
        <f>IF($AC324=Sheet1!$B$2,'B. Expenditures'!K324,IF('B. Expenditures'!$AC324=Sheet1!$B$4,'B. Expenditures'!W324,IF($AC324=Sheet1!$B$3,'B. Expenditures'!Q324,"")))</f>
        <v/>
      </c>
      <c r="AF324" s="14" t="str">
        <f>IF($AC324=Sheet1!$B$2,'B. Expenditures'!L324,IF('B. Expenditures'!$AC324=Sheet1!$B$4,'B. Expenditures'!X324,IF($AC324=Sheet1!$B$3,'B. Expenditures'!R324,"")))</f>
        <v/>
      </c>
      <c r="AG324" s="14" t="str">
        <f>IF($AC324=Sheet1!$B$2,'B. Expenditures'!M324,IF('B. Expenditures'!$AC324=Sheet1!$B$4,'B. Expenditures'!Y324,IF($AC324=Sheet1!$B$3,'B. Expenditures'!S324,"")))</f>
        <v/>
      </c>
      <c r="AH324" s="14" t="str">
        <f>IF($AC324=Sheet1!$B$2,'B. Expenditures'!N324,IF('B. Expenditures'!$AC324=Sheet1!$B$4,'B. Expenditures'!Z324,IF($AC324=Sheet1!$B$3,'B. Expenditures'!T324,"")))</f>
        <v/>
      </c>
      <c r="AI324" s="14" t="str">
        <f>IF($AC324=Sheet1!$B$2,'B. Expenditures'!O324,IF('B. Expenditures'!$AC324=Sheet1!$B$4,'B. Expenditures'!AA324,IF($AC324=Sheet1!$B$3,'B. Expenditures'!U324,"")))</f>
        <v/>
      </c>
    </row>
    <row r="325" spans="3:35" x14ac:dyDescent="0.35">
      <c r="C325" s="35"/>
      <c r="D325" s="35"/>
      <c r="E325" s="7"/>
      <c r="F325" s="7"/>
      <c r="G325" s="7"/>
      <c r="I325" s="24" t="str">
        <f t="shared" si="285"/>
        <v/>
      </c>
      <c r="K325" s="14" t="str">
        <f t="shared" si="294"/>
        <v/>
      </c>
      <c r="L325" s="14" t="str">
        <f t="shared" ref="L325:O325" si="335">IFERROR((1+$I325)*K325, "")</f>
        <v/>
      </c>
      <c r="M325" s="14" t="str">
        <f t="shared" si="335"/>
        <v/>
      </c>
      <c r="N325" s="14" t="str">
        <f t="shared" si="335"/>
        <v/>
      </c>
      <c r="O325" s="14" t="str">
        <f t="shared" si="335"/>
        <v/>
      </c>
      <c r="P325" s="8"/>
      <c r="Q325" s="14" t="str">
        <f>IFERROR((AVERAGE(($E325/'A. Revenue'!$C$30), ('B. Expenditures'!$F325/'A. Revenue'!$D$30), ('B. Expenditures'!$G325/'A. Revenue'!$E$30)))*'A. Revenue'!J$30, "")</f>
        <v/>
      </c>
      <c r="R325" s="14" t="str">
        <f>IFERROR((AVERAGE(($E325/'A. Revenue'!$C$30), ('B. Expenditures'!$F325/'A. Revenue'!$D$30), ('B. Expenditures'!$G325/'A. Revenue'!$E$30)))*'A. Revenue'!K$30, "")</f>
        <v/>
      </c>
      <c r="S325" s="14" t="str">
        <f>IFERROR((AVERAGE(($E325/'A. Revenue'!$C$30), ('B. Expenditures'!$F325/'A. Revenue'!$D$30), ('B. Expenditures'!$G325/'A. Revenue'!$E$30)))*'A. Revenue'!L$30, "")</f>
        <v/>
      </c>
      <c r="T325" s="14" t="str">
        <f>IFERROR((AVERAGE(($E325/'A. Revenue'!$C$30), ('B. Expenditures'!$F325/'A. Revenue'!$D$30), ('B. Expenditures'!$G325/'A. Revenue'!$E$30)))*'A. Revenue'!M$30, "")</f>
        <v/>
      </c>
      <c r="U325" s="14" t="str">
        <f>IFERROR((AVERAGE(($E325/'A. Revenue'!$C$30), ('B. Expenditures'!$F325/'A. Revenue'!$D$30), ('B. Expenditures'!$G325/'A. Revenue'!$E$30)))*'A. Revenue'!N$30, "")</f>
        <v/>
      </c>
      <c r="V325" s="8"/>
      <c r="W325" s="7"/>
      <c r="X325" s="7"/>
      <c r="Y325" s="7"/>
      <c r="Z325" s="7"/>
      <c r="AA325" s="7"/>
      <c r="AC325" s="40" t="s">
        <v>33</v>
      </c>
      <c r="AE325" s="14" t="str">
        <f>IF($AC325=Sheet1!$B$2,'B. Expenditures'!K325,IF('B. Expenditures'!$AC325=Sheet1!$B$4,'B. Expenditures'!W325,IF($AC325=Sheet1!$B$3,'B. Expenditures'!Q325,"")))</f>
        <v/>
      </c>
      <c r="AF325" s="14" t="str">
        <f>IF($AC325=Sheet1!$B$2,'B. Expenditures'!L325,IF('B. Expenditures'!$AC325=Sheet1!$B$4,'B. Expenditures'!X325,IF($AC325=Sheet1!$B$3,'B. Expenditures'!R325,"")))</f>
        <v/>
      </c>
      <c r="AG325" s="14" t="str">
        <f>IF($AC325=Sheet1!$B$2,'B. Expenditures'!M325,IF('B. Expenditures'!$AC325=Sheet1!$B$4,'B. Expenditures'!Y325,IF($AC325=Sheet1!$B$3,'B. Expenditures'!S325,"")))</f>
        <v/>
      </c>
      <c r="AH325" s="14" t="str">
        <f>IF($AC325=Sheet1!$B$2,'B. Expenditures'!N325,IF('B. Expenditures'!$AC325=Sheet1!$B$4,'B. Expenditures'!Z325,IF($AC325=Sheet1!$B$3,'B. Expenditures'!T325,"")))</f>
        <v/>
      </c>
      <c r="AI325" s="14" t="str">
        <f>IF($AC325=Sheet1!$B$2,'B. Expenditures'!O325,IF('B. Expenditures'!$AC325=Sheet1!$B$4,'B. Expenditures'!AA325,IF($AC325=Sheet1!$B$3,'B. Expenditures'!U325,"")))</f>
        <v/>
      </c>
    </row>
    <row r="326" spans="3:35" x14ac:dyDescent="0.35">
      <c r="C326" s="35"/>
      <c r="D326" s="35"/>
      <c r="E326" s="7"/>
      <c r="F326" s="7"/>
      <c r="G326" s="7"/>
      <c r="I326" s="24" t="str">
        <f t="shared" si="285"/>
        <v/>
      </c>
      <c r="K326" s="14" t="str">
        <f t="shared" si="294"/>
        <v/>
      </c>
      <c r="L326" s="14" t="str">
        <f t="shared" ref="L326:O326" si="336">IFERROR((1+$I326)*K326, "")</f>
        <v/>
      </c>
      <c r="M326" s="14" t="str">
        <f t="shared" si="336"/>
        <v/>
      </c>
      <c r="N326" s="14" t="str">
        <f t="shared" si="336"/>
        <v/>
      </c>
      <c r="O326" s="14" t="str">
        <f t="shared" si="336"/>
        <v/>
      </c>
      <c r="P326" s="8"/>
      <c r="Q326" s="14" t="str">
        <f>IFERROR((AVERAGE(($E326/'A. Revenue'!$C$30), ('B. Expenditures'!$F326/'A. Revenue'!$D$30), ('B. Expenditures'!$G326/'A. Revenue'!$E$30)))*'A. Revenue'!J$30, "")</f>
        <v/>
      </c>
      <c r="R326" s="14" t="str">
        <f>IFERROR((AVERAGE(($E326/'A. Revenue'!$C$30), ('B. Expenditures'!$F326/'A. Revenue'!$D$30), ('B. Expenditures'!$G326/'A. Revenue'!$E$30)))*'A. Revenue'!K$30, "")</f>
        <v/>
      </c>
      <c r="S326" s="14" t="str">
        <f>IFERROR((AVERAGE(($E326/'A. Revenue'!$C$30), ('B. Expenditures'!$F326/'A. Revenue'!$D$30), ('B. Expenditures'!$G326/'A. Revenue'!$E$30)))*'A. Revenue'!L$30, "")</f>
        <v/>
      </c>
      <c r="T326" s="14" t="str">
        <f>IFERROR((AVERAGE(($E326/'A. Revenue'!$C$30), ('B. Expenditures'!$F326/'A. Revenue'!$D$30), ('B. Expenditures'!$G326/'A. Revenue'!$E$30)))*'A. Revenue'!M$30, "")</f>
        <v/>
      </c>
      <c r="U326" s="14" t="str">
        <f>IFERROR((AVERAGE(($E326/'A. Revenue'!$C$30), ('B. Expenditures'!$F326/'A. Revenue'!$D$30), ('B. Expenditures'!$G326/'A. Revenue'!$E$30)))*'A. Revenue'!N$30, "")</f>
        <v/>
      </c>
      <c r="V326" s="8"/>
      <c r="W326" s="7"/>
      <c r="X326" s="7"/>
      <c r="Y326" s="7"/>
      <c r="Z326" s="7"/>
      <c r="AA326" s="7"/>
      <c r="AC326" s="40" t="s">
        <v>33</v>
      </c>
      <c r="AE326" s="14" t="str">
        <f>IF($AC326=Sheet1!$B$2,'B. Expenditures'!K326,IF('B. Expenditures'!$AC326=Sheet1!$B$4,'B. Expenditures'!W326,IF($AC326=Sheet1!$B$3,'B. Expenditures'!Q326,"")))</f>
        <v/>
      </c>
      <c r="AF326" s="14" t="str">
        <f>IF($AC326=Sheet1!$B$2,'B. Expenditures'!L326,IF('B. Expenditures'!$AC326=Sheet1!$B$4,'B. Expenditures'!X326,IF($AC326=Sheet1!$B$3,'B. Expenditures'!R326,"")))</f>
        <v/>
      </c>
      <c r="AG326" s="14" t="str">
        <f>IF($AC326=Sheet1!$B$2,'B. Expenditures'!M326,IF('B. Expenditures'!$AC326=Sheet1!$B$4,'B. Expenditures'!Y326,IF($AC326=Sheet1!$B$3,'B. Expenditures'!S326,"")))</f>
        <v/>
      </c>
      <c r="AH326" s="14" t="str">
        <f>IF($AC326=Sheet1!$B$2,'B. Expenditures'!N326,IF('B. Expenditures'!$AC326=Sheet1!$B$4,'B. Expenditures'!Z326,IF($AC326=Sheet1!$B$3,'B. Expenditures'!T326,"")))</f>
        <v/>
      </c>
      <c r="AI326" s="14" t="str">
        <f>IF($AC326=Sheet1!$B$2,'B. Expenditures'!O326,IF('B. Expenditures'!$AC326=Sheet1!$B$4,'B. Expenditures'!AA326,IF($AC326=Sheet1!$B$3,'B. Expenditures'!U326,"")))</f>
        <v/>
      </c>
    </row>
    <row r="327" spans="3:35" x14ac:dyDescent="0.35">
      <c r="C327" s="35"/>
      <c r="D327" s="35"/>
      <c r="E327" s="7"/>
      <c r="F327" s="7"/>
      <c r="G327" s="7"/>
      <c r="I327" s="24" t="str">
        <f t="shared" si="285"/>
        <v/>
      </c>
      <c r="K327" s="14" t="str">
        <f t="shared" si="294"/>
        <v/>
      </c>
      <c r="L327" s="14" t="str">
        <f t="shared" ref="L327:O327" si="337">IFERROR((1+$I327)*K327, "")</f>
        <v/>
      </c>
      <c r="M327" s="14" t="str">
        <f t="shared" si="337"/>
        <v/>
      </c>
      <c r="N327" s="14" t="str">
        <f t="shared" si="337"/>
        <v/>
      </c>
      <c r="O327" s="14" t="str">
        <f t="shared" si="337"/>
        <v/>
      </c>
      <c r="P327" s="8"/>
      <c r="Q327" s="14" t="str">
        <f>IFERROR((AVERAGE(($E327/'A. Revenue'!$C$30), ('B. Expenditures'!$F327/'A. Revenue'!$D$30), ('B. Expenditures'!$G327/'A. Revenue'!$E$30)))*'A. Revenue'!J$30, "")</f>
        <v/>
      </c>
      <c r="R327" s="14" t="str">
        <f>IFERROR((AVERAGE(($E327/'A. Revenue'!$C$30), ('B. Expenditures'!$F327/'A. Revenue'!$D$30), ('B. Expenditures'!$G327/'A. Revenue'!$E$30)))*'A. Revenue'!K$30, "")</f>
        <v/>
      </c>
      <c r="S327" s="14" t="str">
        <f>IFERROR((AVERAGE(($E327/'A. Revenue'!$C$30), ('B. Expenditures'!$F327/'A. Revenue'!$D$30), ('B. Expenditures'!$G327/'A. Revenue'!$E$30)))*'A. Revenue'!L$30, "")</f>
        <v/>
      </c>
      <c r="T327" s="14" t="str">
        <f>IFERROR((AVERAGE(($E327/'A. Revenue'!$C$30), ('B. Expenditures'!$F327/'A. Revenue'!$D$30), ('B. Expenditures'!$G327/'A. Revenue'!$E$30)))*'A. Revenue'!M$30, "")</f>
        <v/>
      </c>
      <c r="U327" s="14" t="str">
        <f>IFERROR((AVERAGE(($E327/'A. Revenue'!$C$30), ('B. Expenditures'!$F327/'A. Revenue'!$D$30), ('B. Expenditures'!$G327/'A. Revenue'!$E$30)))*'A. Revenue'!N$30, "")</f>
        <v/>
      </c>
      <c r="V327" s="8"/>
      <c r="W327" s="7"/>
      <c r="X327" s="7"/>
      <c r="Y327" s="7"/>
      <c r="Z327" s="7"/>
      <c r="AA327" s="7"/>
      <c r="AC327" s="40" t="s">
        <v>33</v>
      </c>
      <c r="AE327" s="14" t="str">
        <f>IF($AC327=Sheet1!$B$2,'B. Expenditures'!K327,IF('B. Expenditures'!$AC327=Sheet1!$B$4,'B. Expenditures'!W327,IF($AC327=Sheet1!$B$3,'B. Expenditures'!Q327,"")))</f>
        <v/>
      </c>
      <c r="AF327" s="14" t="str">
        <f>IF($AC327=Sheet1!$B$2,'B. Expenditures'!L327,IF('B. Expenditures'!$AC327=Sheet1!$B$4,'B. Expenditures'!X327,IF($AC327=Sheet1!$B$3,'B. Expenditures'!R327,"")))</f>
        <v/>
      </c>
      <c r="AG327" s="14" t="str">
        <f>IF($AC327=Sheet1!$B$2,'B. Expenditures'!M327,IF('B. Expenditures'!$AC327=Sheet1!$B$4,'B. Expenditures'!Y327,IF($AC327=Sheet1!$B$3,'B. Expenditures'!S327,"")))</f>
        <v/>
      </c>
      <c r="AH327" s="14" t="str">
        <f>IF($AC327=Sheet1!$B$2,'B. Expenditures'!N327,IF('B. Expenditures'!$AC327=Sheet1!$B$4,'B. Expenditures'!Z327,IF($AC327=Sheet1!$B$3,'B. Expenditures'!T327,"")))</f>
        <v/>
      </c>
      <c r="AI327" s="14" t="str">
        <f>IF($AC327=Sheet1!$B$2,'B. Expenditures'!O327,IF('B. Expenditures'!$AC327=Sheet1!$B$4,'B. Expenditures'!AA327,IF($AC327=Sheet1!$B$3,'B. Expenditures'!U327,"")))</f>
        <v/>
      </c>
    </row>
    <row r="328" spans="3:35" x14ac:dyDescent="0.35">
      <c r="C328" s="35"/>
      <c r="D328" s="35"/>
      <c r="E328" s="7"/>
      <c r="F328" s="7"/>
      <c r="G328" s="7"/>
      <c r="I328" s="24" t="str">
        <f t="shared" si="285"/>
        <v/>
      </c>
      <c r="K328" s="14" t="str">
        <f t="shared" si="294"/>
        <v/>
      </c>
      <c r="L328" s="14" t="str">
        <f t="shared" ref="L328:O328" si="338">IFERROR((1+$I328)*K328, "")</f>
        <v/>
      </c>
      <c r="M328" s="14" t="str">
        <f t="shared" si="338"/>
        <v/>
      </c>
      <c r="N328" s="14" t="str">
        <f t="shared" si="338"/>
        <v/>
      </c>
      <c r="O328" s="14" t="str">
        <f t="shared" si="338"/>
        <v/>
      </c>
      <c r="P328" s="8"/>
      <c r="Q328" s="14" t="str">
        <f>IFERROR((AVERAGE(($E328/'A. Revenue'!$C$30), ('B. Expenditures'!$F328/'A. Revenue'!$D$30), ('B. Expenditures'!$G328/'A. Revenue'!$E$30)))*'A. Revenue'!J$30, "")</f>
        <v/>
      </c>
      <c r="R328" s="14" t="str">
        <f>IFERROR((AVERAGE(($E328/'A. Revenue'!$C$30), ('B. Expenditures'!$F328/'A. Revenue'!$D$30), ('B. Expenditures'!$G328/'A. Revenue'!$E$30)))*'A. Revenue'!K$30, "")</f>
        <v/>
      </c>
      <c r="S328" s="14" t="str">
        <f>IFERROR((AVERAGE(($E328/'A. Revenue'!$C$30), ('B. Expenditures'!$F328/'A. Revenue'!$D$30), ('B. Expenditures'!$G328/'A. Revenue'!$E$30)))*'A. Revenue'!L$30, "")</f>
        <v/>
      </c>
      <c r="T328" s="14" t="str">
        <f>IFERROR((AVERAGE(($E328/'A. Revenue'!$C$30), ('B. Expenditures'!$F328/'A. Revenue'!$D$30), ('B. Expenditures'!$G328/'A. Revenue'!$E$30)))*'A. Revenue'!M$30, "")</f>
        <v/>
      </c>
      <c r="U328" s="14" t="str">
        <f>IFERROR((AVERAGE(($E328/'A. Revenue'!$C$30), ('B. Expenditures'!$F328/'A. Revenue'!$D$30), ('B. Expenditures'!$G328/'A. Revenue'!$E$30)))*'A. Revenue'!N$30, "")</f>
        <v/>
      </c>
      <c r="V328" s="8"/>
      <c r="W328" s="7"/>
      <c r="X328" s="7"/>
      <c r="Y328" s="7"/>
      <c r="Z328" s="7"/>
      <c r="AA328" s="7"/>
      <c r="AC328" s="40" t="s">
        <v>33</v>
      </c>
      <c r="AE328" s="14" t="str">
        <f>IF($AC328=Sheet1!$B$2,'B. Expenditures'!K328,IF('B. Expenditures'!$AC328=Sheet1!$B$4,'B. Expenditures'!W328,IF($AC328=Sheet1!$B$3,'B. Expenditures'!Q328,"")))</f>
        <v/>
      </c>
      <c r="AF328" s="14" t="str">
        <f>IF($AC328=Sheet1!$B$2,'B. Expenditures'!L328,IF('B. Expenditures'!$AC328=Sheet1!$B$4,'B. Expenditures'!X328,IF($AC328=Sheet1!$B$3,'B. Expenditures'!R328,"")))</f>
        <v/>
      </c>
      <c r="AG328" s="14" t="str">
        <f>IF($AC328=Sheet1!$B$2,'B. Expenditures'!M328,IF('B. Expenditures'!$AC328=Sheet1!$B$4,'B. Expenditures'!Y328,IF($AC328=Sheet1!$B$3,'B. Expenditures'!S328,"")))</f>
        <v/>
      </c>
      <c r="AH328" s="14" t="str">
        <f>IF($AC328=Sheet1!$B$2,'B. Expenditures'!N328,IF('B. Expenditures'!$AC328=Sheet1!$B$4,'B. Expenditures'!Z328,IF($AC328=Sheet1!$B$3,'B. Expenditures'!T328,"")))</f>
        <v/>
      </c>
      <c r="AI328" s="14" t="str">
        <f>IF($AC328=Sheet1!$B$2,'B. Expenditures'!O328,IF('B. Expenditures'!$AC328=Sheet1!$B$4,'B. Expenditures'!AA328,IF($AC328=Sheet1!$B$3,'B. Expenditures'!U328,"")))</f>
        <v/>
      </c>
    </row>
    <row r="329" spans="3:35" x14ac:dyDescent="0.35">
      <c r="C329" s="35"/>
      <c r="D329" s="35"/>
      <c r="E329" s="7"/>
      <c r="F329" s="7"/>
      <c r="G329" s="7"/>
      <c r="I329" s="24" t="str">
        <f t="shared" si="285"/>
        <v/>
      </c>
      <c r="K329" s="14" t="str">
        <f t="shared" si="294"/>
        <v/>
      </c>
      <c r="L329" s="14" t="str">
        <f t="shared" ref="L329:O329" si="339">IFERROR((1+$I329)*K329, "")</f>
        <v/>
      </c>
      <c r="M329" s="14" t="str">
        <f t="shared" si="339"/>
        <v/>
      </c>
      <c r="N329" s="14" t="str">
        <f t="shared" si="339"/>
        <v/>
      </c>
      <c r="O329" s="14" t="str">
        <f t="shared" si="339"/>
        <v/>
      </c>
      <c r="P329" s="8"/>
      <c r="Q329" s="14" t="str">
        <f>IFERROR((AVERAGE(($E329/'A. Revenue'!$C$30), ('B. Expenditures'!$F329/'A. Revenue'!$D$30), ('B. Expenditures'!$G329/'A. Revenue'!$E$30)))*'A. Revenue'!J$30, "")</f>
        <v/>
      </c>
      <c r="R329" s="14" t="str">
        <f>IFERROR((AVERAGE(($E329/'A. Revenue'!$C$30), ('B. Expenditures'!$F329/'A. Revenue'!$D$30), ('B. Expenditures'!$G329/'A. Revenue'!$E$30)))*'A. Revenue'!K$30, "")</f>
        <v/>
      </c>
      <c r="S329" s="14" t="str">
        <f>IFERROR((AVERAGE(($E329/'A. Revenue'!$C$30), ('B. Expenditures'!$F329/'A. Revenue'!$D$30), ('B. Expenditures'!$G329/'A. Revenue'!$E$30)))*'A. Revenue'!L$30, "")</f>
        <v/>
      </c>
      <c r="T329" s="14" t="str">
        <f>IFERROR((AVERAGE(($E329/'A. Revenue'!$C$30), ('B. Expenditures'!$F329/'A. Revenue'!$D$30), ('B. Expenditures'!$G329/'A. Revenue'!$E$30)))*'A. Revenue'!M$30, "")</f>
        <v/>
      </c>
      <c r="U329" s="14" t="str">
        <f>IFERROR((AVERAGE(($E329/'A. Revenue'!$C$30), ('B. Expenditures'!$F329/'A. Revenue'!$D$30), ('B. Expenditures'!$G329/'A. Revenue'!$E$30)))*'A. Revenue'!N$30, "")</f>
        <v/>
      </c>
      <c r="V329" s="8"/>
      <c r="W329" s="7"/>
      <c r="X329" s="7"/>
      <c r="Y329" s="7"/>
      <c r="Z329" s="7"/>
      <c r="AA329" s="7"/>
      <c r="AC329" s="40" t="s">
        <v>33</v>
      </c>
      <c r="AE329" s="14" t="str">
        <f>IF($AC329=Sheet1!$B$2,'B. Expenditures'!K329,IF('B. Expenditures'!$AC329=Sheet1!$B$4,'B. Expenditures'!W329,IF($AC329=Sheet1!$B$3,'B. Expenditures'!Q329,"")))</f>
        <v/>
      </c>
      <c r="AF329" s="14" t="str">
        <f>IF($AC329=Sheet1!$B$2,'B. Expenditures'!L329,IF('B. Expenditures'!$AC329=Sheet1!$B$4,'B. Expenditures'!X329,IF($AC329=Sheet1!$B$3,'B. Expenditures'!R329,"")))</f>
        <v/>
      </c>
      <c r="AG329" s="14" t="str">
        <f>IF($AC329=Sheet1!$B$2,'B. Expenditures'!M329,IF('B. Expenditures'!$AC329=Sheet1!$B$4,'B. Expenditures'!Y329,IF($AC329=Sheet1!$B$3,'B. Expenditures'!S329,"")))</f>
        <v/>
      </c>
      <c r="AH329" s="14" t="str">
        <f>IF($AC329=Sheet1!$B$2,'B. Expenditures'!N329,IF('B. Expenditures'!$AC329=Sheet1!$B$4,'B. Expenditures'!Z329,IF($AC329=Sheet1!$B$3,'B. Expenditures'!T329,"")))</f>
        <v/>
      </c>
      <c r="AI329" s="14" t="str">
        <f>IF($AC329=Sheet1!$B$2,'B. Expenditures'!O329,IF('B. Expenditures'!$AC329=Sheet1!$B$4,'B. Expenditures'!AA329,IF($AC329=Sheet1!$B$3,'B. Expenditures'!U329,"")))</f>
        <v/>
      </c>
    </row>
    <row r="330" spans="3:35" x14ac:dyDescent="0.35">
      <c r="C330" s="35"/>
      <c r="D330" s="35"/>
      <c r="E330" s="7"/>
      <c r="F330" s="7"/>
      <c r="G330" s="7"/>
      <c r="I330" s="24" t="str">
        <f t="shared" si="285"/>
        <v/>
      </c>
      <c r="K330" s="14" t="str">
        <f t="shared" si="294"/>
        <v/>
      </c>
      <c r="L330" s="14" t="str">
        <f t="shared" ref="L330:O330" si="340">IFERROR((1+$I330)*K330, "")</f>
        <v/>
      </c>
      <c r="M330" s="14" t="str">
        <f t="shared" si="340"/>
        <v/>
      </c>
      <c r="N330" s="14" t="str">
        <f t="shared" si="340"/>
        <v/>
      </c>
      <c r="O330" s="14" t="str">
        <f t="shared" si="340"/>
        <v/>
      </c>
      <c r="P330" s="8"/>
      <c r="Q330" s="14" t="str">
        <f>IFERROR((AVERAGE(($E330/'A. Revenue'!$C$30), ('B. Expenditures'!$F330/'A. Revenue'!$D$30), ('B. Expenditures'!$G330/'A. Revenue'!$E$30)))*'A. Revenue'!J$30, "")</f>
        <v/>
      </c>
      <c r="R330" s="14" t="str">
        <f>IFERROR((AVERAGE(($E330/'A. Revenue'!$C$30), ('B. Expenditures'!$F330/'A. Revenue'!$D$30), ('B. Expenditures'!$G330/'A. Revenue'!$E$30)))*'A. Revenue'!K$30, "")</f>
        <v/>
      </c>
      <c r="S330" s="14" t="str">
        <f>IFERROR((AVERAGE(($E330/'A. Revenue'!$C$30), ('B. Expenditures'!$F330/'A. Revenue'!$D$30), ('B. Expenditures'!$G330/'A. Revenue'!$E$30)))*'A. Revenue'!L$30, "")</f>
        <v/>
      </c>
      <c r="T330" s="14" t="str">
        <f>IFERROR((AVERAGE(($E330/'A. Revenue'!$C$30), ('B. Expenditures'!$F330/'A. Revenue'!$D$30), ('B. Expenditures'!$G330/'A. Revenue'!$E$30)))*'A. Revenue'!M$30, "")</f>
        <v/>
      </c>
      <c r="U330" s="14" t="str">
        <f>IFERROR((AVERAGE(($E330/'A. Revenue'!$C$30), ('B. Expenditures'!$F330/'A. Revenue'!$D$30), ('B. Expenditures'!$G330/'A. Revenue'!$E$30)))*'A. Revenue'!N$30, "")</f>
        <v/>
      </c>
      <c r="V330" s="8"/>
      <c r="W330" s="7"/>
      <c r="X330" s="7"/>
      <c r="Y330" s="7"/>
      <c r="Z330" s="7"/>
      <c r="AA330" s="7"/>
      <c r="AC330" s="40" t="s">
        <v>33</v>
      </c>
      <c r="AE330" s="14" t="str">
        <f>IF($AC330=Sheet1!$B$2,'B. Expenditures'!K330,IF('B. Expenditures'!$AC330=Sheet1!$B$4,'B. Expenditures'!W330,IF($AC330=Sheet1!$B$3,'B. Expenditures'!Q330,"")))</f>
        <v/>
      </c>
      <c r="AF330" s="14" t="str">
        <f>IF($AC330=Sheet1!$B$2,'B. Expenditures'!L330,IF('B. Expenditures'!$AC330=Sheet1!$B$4,'B. Expenditures'!X330,IF($AC330=Sheet1!$B$3,'B. Expenditures'!R330,"")))</f>
        <v/>
      </c>
      <c r="AG330" s="14" t="str">
        <f>IF($AC330=Sheet1!$B$2,'B. Expenditures'!M330,IF('B. Expenditures'!$AC330=Sheet1!$B$4,'B. Expenditures'!Y330,IF($AC330=Sheet1!$B$3,'B. Expenditures'!S330,"")))</f>
        <v/>
      </c>
      <c r="AH330" s="14" t="str">
        <f>IF($AC330=Sheet1!$B$2,'B. Expenditures'!N330,IF('B. Expenditures'!$AC330=Sheet1!$B$4,'B. Expenditures'!Z330,IF($AC330=Sheet1!$B$3,'B. Expenditures'!T330,"")))</f>
        <v/>
      </c>
      <c r="AI330" s="14" t="str">
        <f>IF($AC330=Sheet1!$B$2,'B. Expenditures'!O330,IF('B. Expenditures'!$AC330=Sheet1!$B$4,'B. Expenditures'!AA330,IF($AC330=Sheet1!$B$3,'B. Expenditures'!U330,"")))</f>
        <v/>
      </c>
    </row>
    <row r="331" spans="3:35" x14ac:dyDescent="0.35">
      <c r="C331" s="35"/>
      <c r="D331" s="35"/>
      <c r="E331" s="7"/>
      <c r="F331" s="7"/>
      <c r="G331" s="7"/>
      <c r="I331" s="24" t="str">
        <f t="shared" si="285"/>
        <v/>
      </c>
      <c r="K331" s="14" t="str">
        <f t="shared" si="294"/>
        <v/>
      </c>
      <c r="L331" s="14" t="str">
        <f t="shared" ref="L331:O331" si="341">IFERROR((1+$I331)*K331, "")</f>
        <v/>
      </c>
      <c r="M331" s="14" t="str">
        <f t="shared" si="341"/>
        <v/>
      </c>
      <c r="N331" s="14" t="str">
        <f t="shared" si="341"/>
        <v/>
      </c>
      <c r="O331" s="14" t="str">
        <f t="shared" si="341"/>
        <v/>
      </c>
      <c r="P331" s="8"/>
      <c r="Q331" s="14" t="str">
        <f>IFERROR((AVERAGE(($E331/'A. Revenue'!$C$30), ('B. Expenditures'!$F331/'A. Revenue'!$D$30), ('B. Expenditures'!$G331/'A. Revenue'!$E$30)))*'A. Revenue'!J$30, "")</f>
        <v/>
      </c>
      <c r="R331" s="14" t="str">
        <f>IFERROR((AVERAGE(($E331/'A. Revenue'!$C$30), ('B. Expenditures'!$F331/'A. Revenue'!$D$30), ('B. Expenditures'!$G331/'A. Revenue'!$E$30)))*'A. Revenue'!K$30, "")</f>
        <v/>
      </c>
      <c r="S331" s="14" t="str">
        <f>IFERROR((AVERAGE(($E331/'A. Revenue'!$C$30), ('B. Expenditures'!$F331/'A. Revenue'!$D$30), ('B. Expenditures'!$G331/'A. Revenue'!$E$30)))*'A. Revenue'!L$30, "")</f>
        <v/>
      </c>
      <c r="T331" s="14" t="str">
        <f>IFERROR((AVERAGE(($E331/'A. Revenue'!$C$30), ('B. Expenditures'!$F331/'A. Revenue'!$D$30), ('B. Expenditures'!$G331/'A. Revenue'!$E$30)))*'A. Revenue'!M$30, "")</f>
        <v/>
      </c>
      <c r="U331" s="14" t="str">
        <f>IFERROR((AVERAGE(($E331/'A. Revenue'!$C$30), ('B. Expenditures'!$F331/'A. Revenue'!$D$30), ('B. Expenditures'!$G331/'A. Revenue'!$E$30)))*'A. Revenue'!N$30, "")</f>
        <v/>
      </c>
      <c r="V331" s="8"/>
      <c r="W331" s="7"/>
      <c r="X331" s="7"/>
      <c r="Y331" s="7"/>
      <c r="Z331" s="7"/>
      <c r="AA331" s="7"/>
      <c r="AC331" s="40" t="s">
        <v>33</v>
      </c>
      <c r="AE331" s="14" t="str">
        <f>IF($AC331=Sheet1!$B$2,'B. Expenditures'!K331,IF('B. Expenditures'!$AC331=Sheet1!$B$4,'B. Expenditures'!W331,IF($AC331=Sheet1!$B$3,'B. Expenditures'!Q331,"")))</f>
        <v/>
      </c>
      <c r="AF331" s="14" t="str">
        <f>IF($AC331=Sheet1!$B$2,'B. Expenditures'!L331,IF('B. Expenditures'!$AC331=Sheet1!$B$4,'B. Expenditures'!X331,IF($AC331=Sheet1!$B$3,'B. Expenditures'!R331,"")))</f>
        <v/>
      </c>
      <c r="AG331" s="14" t="str">
        <f>IF($AC331=Sheet1!$B$2,'B. Expenditures'!M331,IF('B. Expenditures'!$AC331=Sheet1!$B$4,'B. Expenditures'!Y331,IF($AC331=Sheet1!$B$3,'B. Expenditures'!S331,"")))</f>
        <v/>
      </c>
      <c r="AH331" s="14" t="str">
        <f>IF($AC331=Sheet1!$B$2,'B. Expenditures'!N331,IF('B. Expenditures'!$AC331=Sheet1!$B$4,'B. Expenditures'!Z331,IF($AC331=Sheet1!$B$3,'B. Expenditures'!T331,"")))</f>
        <v/>
      </c>
      <c r="AI331" s="14" t="str">
        <f>IF($AC331=Sheet1!$B$2,'B. Expenditures'!O331,IF('B. Expenditures'!$AC331=Sheet1!$B$4,'B. Expenditures'!AA331,IF($AC331=Sheet1!$B$3,'B. Expenditures'!U331,"")))</f>
        <v/>
      </c>
    </row>
    <row r="332" spans="3:35" x14ac:dyDescent="0.35">
      <c r="C332" s="35"/>
      <c r="D332" s="35"/>
      <c r="E332" s="7"/>
      <c r="F332" s="7"/>
      <c r="G332" s="7"/>
      <c r="I332" s="24" t="str">
        <f t="shared" si="285"/>
        <v/>
      </c>
      <c r="K332" s="14" t="str">
        <f t="shared" si="294"/>
        <v/>
      </c>
      <c r="L332" s="14" t="str">
        <f t="shared" ref="L332:O332" si="342">IFERROR((1+$I332)*K332, "")</f>
        <v/>
      </c>
      <c r="M332" s="14" t="str">
        <f t="shared" si="342"/>
        <v/>
      </c>
      <c r="N332" s="14" t="str">
        <f t="shared" si="342"/>
        <v/>
      </c>
      <c r="O332" s="14" t="str">
        <f t="shared" si="342"/>
        <v/>
      </c>
      <c r="P332" s="8"/>
      <c r="Q332" s="14" t="str">
        <f>IFERROR((AVERAGE(($E332/'A. Revenue'!$C$30), ('B. Expenditures'!$F332/'A. Revenue'!$D$30), ('B. Expenditures'!$G332/'A. Revenue'!$E$30)))*'A. Revenue'!J$30, "")</f>
        <v/>
      </c>
      <c r="R332" s="14" t="str">
        <f>IFERROR((AVERAGE(($E332/'A. Revenue'!$C$30), ('B. Expenditures'!$F332/'A. Revenue'!$D$30), ('B. Expenditures'!$G332/'A. Revenue'!$E$30)))*'A. Revenue'!K$30, "")</f>
        <v/>
      </c>
      <c r="S332" s="14" t="str">
        <f>IFERROR((AVERAGE(($E332/'A. Revenue'!$C$30), ('B. Expenditures'!$F332/'A. Revenue'!$D$30), ('B. Expenditures'!$G332/'A. Revenue'!$E$30)))*'A. Revenue'!L$30, "")</f>
        <v/>
      </c>
      <c r="T332" s="14" t="str">
        <f>IFERROR((AVERAGE(($E332/'A. Revenue'!$C$30), ('B. Expenditures'!$F332/'A. Revenue'!$D$30), ('B. Expenditures'!$G332/'A. Revenue'!$E$30)))*'A. Revenue'!M$30, "")</f>
        <v/>
      </c>
      <c r="U332" s="14" t="str">
        <f>IFERROR((AVERAGE(($E332/'A. Revenue'!$C$30), ('B. Expenditures'!$F332/'A. Revenue'!$D$30), ('B. Expenditures'!$G332/'A. Revenue'!$E$30)))*'A. Revenue'!N$30, "")</f>
        <v/>
      </c>
      <c r="V332" s="8"/>
      <c r="W332" s="7"/>
      <c r="X332" s="7"/>
      <c r="Y332" s="7"/>
      <c r="Z332" s="7"/>
      <c r="AA332" s="7"/>
      <c r="AC332" s="40" t="s">
        <v>33</v>
      </c>
      <c r="AE332" s="14" t="str">
        <f>IF($AC332=Sheet1!$B$2,'B. Expenditures'!K332,IF('B. Expenditures'!$AC332=Sheet1!$B$4,'B. Expenditures'!W332,IF($AC332=Sheet1!$B$3,'B. Expenditures'!Q332,"")))</f>
        <v/>
      </c>
      <c r="AF332" s="14" t="str">
        <f>IF($AC332=Sheet1!$B$2,'B. Expenditures'!L332,IF('B. Expenditures'!$AC332=Sheet1!$B$4,'B. Expenditures'!X332,IF($AC332=Sheet1!$B$3,'B. Expenditures'!R332,"")))</f>
        <v/>
      </c>
      <c r="AG332" s="14" t="str">
        <f>IF($AC332=Sheet1!$B$2,'B. Expenditures'!M332,IF('B. Expenditures'!$AC332=Sheet1!$B$4,'B. Expenditures'!Y332,IF($AC332=Sheet1!$B$3,'B. Expenditures'!S332,"")))</f>
        <v/>
      </c>
      <c r="AH332" s="14" t="str">
        <f>IF($AC332=Sheet1!$B$2,'B. Expenditures'!N332,IF('B. Expenditures'!$AC332=Sheet1!$B$4,'B. Expenditures'!Z332,IF($AC332=Sheet1!$B$3,'B. Expenditures'!T332,"")))</f>
        <v/>
      </c>
      <c r="AI332" s="14" t="str">
        <f>IF($AC332=Sheet1!$B$2,'B. Expenditures'!O332,IF('B. Expenditures'!$AC332=Sheet1!$B$4,'B. Expenditures'!AA332,IF($AC332=Sheet1!$B$3,'B. Expenditures'!U332,"")))</f>
        <v/>
      </c>
    </row>
    <row r="333" spans="3:35" x14ac:dyDescent="0.35">
      <c r="C333" s="35"/>
      <c r="D333" s="35"/>
      <c r="E333" s="7"/>
      <c r="F333" s="7"/>
      <c r="G333" s="7"/>
      <c r="I333" s="24" t="str">
        <f t="shared" si="285"/>
        <v/>
      </c>
      <c r="K333" s="14" t="str">
        <f t="shared" si="294"/>
        <v/>
      </c>
      <c r="L333" s="14" t="str">
        <f t="shared" ref="L333:O333" si="343">IFERROR((1+$I333)*K333, "")</f>
        <v/>
      </c>
      <c r="M333" s="14" t="str">
        <f t="shared" si="343"/>
        <v/>
      </c>
      <c r="N333" s="14" t="str">
        <f t="shared" si="343"/>
        <v/>
      </c>
      <c r="O333" s="14" t="str">
        <f t="shared" si="343"/>
        <v/>
      </c>
      <c r="P333" s="8"/>
      <c r="Q333" s="14" t="str">
        <f>IFERROR((AVERAGE(($E333/'A. Revenue'!$C$30), ('B. Expenditures'!$F333/'A. Revenue'!$D$30), ('B. Expenditures'!$G333/'A. Revenue'!$E$30)))*'A. Revenue'!J$30, "")</f>
        <v/>
      </c>
      <c r="R333" s="14" t="str">
        <f>IFERROR((AVERAGE(($E333/'A. Revenue'!$C$30), ('B. Expenditures'!$F333/'A. Revenue'!$D$30), ('B. Expenditures'!$G333/'A. Revenue'!$E$30)))*'A. Revenue'!K$30, "")</f>
        <v/>
      </c>
      <c r="S333" s="14" t="str">
        <f>IFERROR((AVERAGE(($E333/'A. Revenue'!$C$30), ('B. Expenditures'!$F333/'A. Revenue'!$D$30), ('B. Expenditures'!$G333/'A. Revenue'!$E$30)))*'A. Revenue'!L$30, "")</f>
        <v/>
      </c>
      <c r="T333" s="14" t="str">
        <f>IFERROR((AVERAGE(($E333/'A. Revenue'!$C$30), ('B. Expenditures'!$F333/'A. Revenue'!$D$30), ('B. Expenditures'!$G333/'A. Revenue'!$E$30)))*'A. Revenue'!M$30, "")</f>
        <v/>
      </c>
      <c r="U333" s="14" t="str">
        <f>IFERROR((AVERAGE(($E333/'A. Revenue'!$C$30), ('B. Expenditures'!$F333/'A. Revenue'!$D$30), ('B. Expenditures'!$G333/'A. Revenue'!$E$30)))*'A. Revenue'!N$30, "")</f>
        <v/>
      </c>
      <c r="V333" s="8"/>
      <c r="W333" s="7"/>
      <c r="X333" s="7"/>
      <c r="Y333" s="7"/>
      <c r="Z333" s="7"/>
      <c r="AA333" s="7"/>
      <c r="AC333" s="40" t="s">
        <v>33</v>
      </c>
      <c r="AE333" s="14" t="str">
        <f>IF($AC333=Sheet1!$B$2,'B. Expenditures'!K333,IF('B. Expenditures'!$AC333=Sheet1!$B$4,'B. Expenditures'!W333,IF($AC333=Sheet1!$B$3,'B. Expenditures'!Q333,"")))</f>
        <v/>
      </c>
      <c r="AF333" s="14" t="str">
        <f>IF($AC333=Sheet1!$B$2,'B. Expenditures'!L333,IF('B. Expenditures'!$AC333=Sheet1!$B$4,'B. Expenditures'!X333,IF($AC333=Sheet1!$B$3,'B. Expenditures'!R333,"")))</f>
        <v/>
      </c>
      <c r="AG333" s="14" t="str">
        <f>IF($AC333=Sheet1!$B$2,'B. Expenditures'!M333,IF('B. Expenditures'!$AC333=Sheet1!$B$4,'B. Expenditures'!Y333,IF($AC333=Sheet1!$B$3,'B. Expenditures'!S333,"")))</f>
        <v/>
      </c>
      <c r="AH333" s="14" t="str">
        <f>IF($AC333=Sheet1!$B$2,'B. Expenditures'!N333,IF('B. Expenditures'!$AC333=Sheet1!$B$4,'B. Expenditures'!Z333,IF($AC333=Sheet1!$B$3,'B. Expenditures'!T333,"")))</f>
        <v/>
      </c>
      <c r="AI333" s="14" t="str">
        <f>IF($AC333=Sheet1!$B$2,'B. Expenditures'!O333,IF('B. Expenditures'!$AC333=Sheet1!$B$4,'B. Expenditures'!AA333,IF($AC333=Sheet1!$B$3,'B. Expenditures'!U333,"")))</f>
        <v/>
      </c>
    </row>
    <row r="334" spans="3:35" x14ac:dyDescent="0.35">
      <c r="C334" s="35"/>
      <c r="D334" s="35"/>
      <c r="E334" s="7"/>
      <c r="F334" s="7"/>
      <c r="G334" s="7"/>
      <c r="I334" s="24" t="str">
        <f t="shared" si="285"/>
        <v/>
      </c>
      <c r="K334" s="14" t="str">
        <f t="shared" si="294"/>
        <v/>
      </c>
      <c r="L334" s="14" t="str">
        <f t="shared" ref="L334:O334" si="344">IFERROR((1+$I334)*K334, "")</f>
        <v/>
      </c>
      <c r="M334" s="14" t="str">
        <f t="shared" si="344"/>
        <v/>
      </c>
      <c r="N334" s="14" t="str">
        <f t="shared" si="344"/>
        <v/>
      </c>
      <c r="O334" s="14" t="str">
        <f t="shared" si="344"/>
        <v/>
      </c>
      <c r="P334" s="8"/>
      <c r="Q334" s="14" t="str">
        <f>IFERROR((AVERAGE(($E334/'A. Revenue'!$C$30), ('B. Expenditures'!$F334/'A. Revenue'!$D$30), ('B. Expenditures'!$G334/'A. Revenue'!$E$30)))*'A. Revenue'!J$30, "")</f>
        <v/>
      </c>
      <c r="R334" s="14" t="str">
        <f>IFERROR((AVERAGE(($E334/'A. Revenue'!$C$30), ('B. Expenditures'!$F334/'A. Revenue'!$D$30), ('B. Expenditures'!$G334/'A. Revenue'!$E$30)))*'A. Revenue'!K$30, "")</f>
        <v/>
      </c>
      <c r="S334" s="14" t="str">
        <f>IFERROR((AVERAGE(($E334/'A. Revenue'!$C$30), ('B. Expenditures'!$F334/'A. Revenue'!$D$30), ('B. Expenditures'!$G334/'A. Revenue'!$E$30)))*'A. Revenue'!L$30, "")</f>
        <v/>
      </c>
      <c r="T334" s="14" t="str">
        <f>IFERROR((AVERAGE(($E334/'A. Revenue'!$C$30), ('B. Expenditures'!$F334/'A. Revenue'!$D$30), ('B. Expenditures'!$G334/'A. Revenue'!$E$30)))*'A. Revenue'!M$30, "")</f>
        <v/>
      </c>
      <c r="U334" s="14" t="str">
        <f>IFERROR((AVERAGE(($E334/'A. Revenue'!$C$30), ('B. Expenditures'!$F334/'A. Revenue'!$D$30), ('B. Expenditures'!$G334/'A. Revenue'!$E$30)))*'A. Revenue'!N$30, "")</f>
        <v/>
      </c>
      <c r="V334" s="8"/>
      <c r="W334" s="7"/>
      <c r="X334" s="7"/>
      <c r="Y334" s="7"/>
      <c r="Z334" s="7"/>
      <c r="AA334" s="7"/>
      <c r="AC334" s="40" t="s">
        <v>33</v>
      </c>
      <c r="AE334" s="14" t="str">
        <f>IF($AC334=Sheet1!$B$2,'B. Expenditures'!K334,IF('B. Expenditures'!$AC334=Sheet1!$B$4,'B. Expenditures'!W334,IF($AC334=Sheet1!$B$3,'B. Expenditures'!Q334,"")))</f>
        <v/>
      </c>
      <c r="AF334" s="14" t="str">
        <f>IF($AC334=Sheet1!$B$2,'B. Expenditures'!L334,IF('B. Expenditures'!$AC334=Sheet1!$B$4,'B. Expenditures'!X334,IF($AC334=Sheet1!$B$3,'B. Expenditures'!R334,"")))</f>
        <v/>
      </c>
      <c r="AG334" s="14" t="str">
        <f>IF($AC334=Sheet1!$B$2,'B. Expenditures'!M334,IF('B. Expenditures'!$AC334=Sheet1!$B$4,'B. Expenditures'!Y334,IF($AC334=Sheet1!$B$3,'B. Expenditures'!S334,"")))</f>
        <v/>
      </c>
      <c r="AH334" s="14" t="str">
        <f>IF($AC334=Sheet1!$B$2,'B. Expenditures'!N334,IF('B. Expenditures'!$AC334=Sheet1!$B$4,'B. Expenditures'!Z334,IF($AC334=Sheet1!$B$3,'B. Expenditures'!T334,"")))</f>
        <v/>
      </c>
      <c r="AI334" s="14" t="str">
        <f>IF($AC334=Sheet1!$B$2,'B. Expenditures'!O334,IF('B. Expenditures'!$AC334=Sheet1!$B$4,'B. Expenditures'!AA334,IF($AC334=Sheet1!$B$3,'B. Expenditures'!U334,"")))</f>
        <v/>
      </c>
    </row>
    <row r="335" spans="3:35" x14ac:dyDescent="0.35">
      <c r="C335" s="35"/>
      <c r="D335" s="35"/>
      <c r="E335" s="7"/>
      <c r="F335" s="7"/>
      <c r="G335" s="7"/>
      <c r="I335" s="24" t="str">
        <f t="shared" si="285"/>
        <v/>
      </c>
      <c r="K335" s="14" t="str">
        <f t="shared" si="294"/>
        <v/>
      </c>
      <c r="L335" s="14" t="str">
        <f t="shared" ref="L335:O335" si="345">IFERROR((1+$I335)*K335, "")</f>
        <v/>
      </c>
      <c r="M335" s="14" t="str">
        <f t="shared" si="345"/>
        <v/>
      </c>
      <c r="N335" s="14" t="str">
        <f t="shared" si="345"/>
        <v/>
      </c>
      <c r="O335" s="14" t="str">
        <f t="shared" si="345"/>
        <v/>
      </c>
      <c r="P335" s="8"/>
      <c r="Q335" s="14" t="str">
        <f>IFERROR((AVERAGE(($E335/'A. Revenue'!$C$30), ('B. Expenditures'!$F335/'A. Revenue'!$D$30), ('B. Expenditures'!$G335/'A. Revenue'!$E$30)))*'A. Revenue'!J$30, "")</f>
        <v/>
      </c>
      <c r="R335" s="14" t="str">
        <f>IFERROR((AVERAGE(($E335/'A. Revenue'!$C$30), ('B. Expenditures'!$F335/'A. Revenue'!$D$30), ('B. Expenditures'!$G335/'A. Revenue'!$E$30)))*'A. Revenue'!K$30, "")</f>
        <v/>
      </c>
      <c r="S335" s="14" t="str">
        <f>IFERROR((AVERAGE(($E335/'A. Revenue'!$C$30), ('B. Expenditures'!$F335/'A. Revenue'!$D$30), ('B. Expenditures'!$G335/'A. Revenue'!$E$30)))*'A. Revenue'!L$30, "")</f>
        <v/>
      </c>
      <c r="T335" s="14" t="str">
        <f>IFERROR((AVERAGE(($E335/'A. Revenue'!$C$30), ('B. Expenditures'!$F335/'A. Revenue'!$D$30), ('B. Expenditures'!$G335/'A. Revenue'!$E$30)))*'A. Revenue'!M$30, "")</f>
        <v/>
      </c>
      <c r="U335" s="14" t="str">
        <f>IFERROR((AVERAGE(($E335/'A. Revenue'!$C$30), ('B. Expenditures'!$F335/'A. Revenue'!$D$30), ('B. Expenditures'!$G335/'A. Revenue'!$E$30)))*'A. Revenue'!N$30, "")</f>
        <v/>
      </c>
      <c r="V335" s="8"/>
      <c r="W335" s="7"/>
      <c r="X335" s="7"/>
      <c r="Y335" s="7"/>
      <c r="Z335" s="7"/>
      <c r="AA335" s="7"/>
      <c r="AC335" s="40" t="s">
        <v>33</v>
      </c>
      <c r="AE335" s="14" t="str">
        <f>IF($AC335=Sheet1!$B$2,'B. Expenditures'!K335,IF('B. Expenditures'!$AC335=Sheet1!$B$4,'B. Expenditures'!W335,IF($AC335=Sheet1!$B$3,'B. Expenditures'!Q335,"")))</f>
        <v/>
      </c>
      <c r="AF335" s="14" t="str">
        <f>IF($AC335=Sheet1!$B$2,'B. Expenditures'!L335,IF('B. Expenditures'!$AC335=Sheet1!$B$4,'B. Expenditures'!X335,IF($AC335=Sheet1!$B$3,'B. Expenditures'!R335,"")))</f>
        <v/>
      </c>
      <c r="AG335" s="14" t="str">
        <f>IF($AC335=Sheet1!$B$2,'B. Expenditures'!M335,IF('B. Expenditures'!$AC335=Sheet1!$B$4,'B. Expenditures'!Y335,IF($AC335=Sheet1!$B$3,'B. Expenditures'!S335,"")))</f>
        <v/>
      </c>
      <c r="AH335" s="14" t="str">
        <f>IF($AC335=Sheet1!$B$2,'B. Expenditures'!N335,IF('B. Expenditures'!$AC335=Sheet1!$B$4,'B. Expenditures'!Z335,IF($AC335=Sheet1!$B$3,'B. Expenditures'!T335,"")))</f>
        <v/>
      </c>
      <c r="AI335" s="14" t="str">
        <f>IF($AC335=Sheet1!$B$2,'B. Expenditures'!O335,IF('B. Expenditures'!$AC335=Sheet1!$B$4,'B. Expenditures'!AA335,IF($AC335=Sheet1!$B$3,'B. Expenditures'!U335,"")))</f>
        <v/>
      </c>
    </row>
    <row r="336" spans="3:35" x14ac:dyDescent="0.35">
      <c r="C336" s="35"/>
      <c r="D336" s="35"/>
      <c r="E336" s="7"/>
      <c r="F336" s="7"/>
      <c r="G336" s="7"/>
      <c r="I336" s="24" t="str">
        <f t="shared" si="285"/>
        <v/>
      </c>
      <c r="K336" s="14" t="str">
        <f t="shared" si="294"/>
        <v/>
      </c>
      <c r="L336" s="14" t="str">
        <f t="shared" ref="L336:O336" si="346">IFERROR((1+$I336)*K336, "")</f>
        <v/>
      </c>
      <c r="M336" s="14" t="str">
        <f t="shared" si="346"/>
        <v/>
      </c>
      <c r="N336" s="14" t="str">
        <f t="shared" si="346"/>
        <v/>
      </c>
      <c r="O336" s="14" t="str">
        <f t="shared" si="346"/>
        <v/>
      </c>
      <c r="P336" s="8"/>
      <c r="Q336" s="14" t="str">
        <f>IFERROR((AVERAGE(($E336/'A. Revenue'!$C$30), ('B. Expenditures'!$F336/'A. Revenue'!$D$30), ('B. Expenditures'!$G336/'A. Revenue'!$E$30)))*'A. Revenue'!J$30, "")</f>
        <v/>
      </c>
      <c r="R336" s="14" t="str">
        <f>IFERROR((AVERAGE(($E336/'A. Revenue'!$C$30), ('B. Expenditures'!$F336/'A. Revenue'!$D$30), ('B. Expenditures'!$G336/'A. Revenue'!$E$30)))*'A. Revenue'!K$30, "")</f>
        <v/>
      </c>
      <c r="S336" s="14" t="str">
        <f>IFERROR((AVERAGE(($E336/'A. Revenue'!$C$30), ('B. Expenditures'!$F336/'A. Revenue'!$D$30), ('B. Expenditures'!$G336/'A. Revenue'!$E$30)))*'A. Revenue'!L$30, "")</f>
        <v/>
      </c>
      <c r="T336" s="14" t="str">
        <f>IFERROR((AVERAGE(($E336/'A. Revenue'!$C$30), ('B. Expenditures'!$F336/'A. Revenue'!$D$30), ('B. Expenditures'!$G336/'A. Revenue'!$E$30)))*'A. Revenue'!M$30, "")</f>
        <v/>
      </c>
      <c r="U336" s="14" t="str">
        <f>IFERROR((AVERAGE(($E336/'A. Revenue'!$C$30), ('B. Expenditures'!$F336/'A. Revenue'!$D$30), ('B. Expenditures'!$G336/'A. Revenue'!$E$30)))*'A. Revenue'!N$30, "")</f>
        <v/>
      </c>
      <c r="V336" s="8"/>
      <c r="W336" s="7"/>
      <c r="X336" s="7"/>
      <c r="Y336" s="7"/>
      <c r="Z336" s="7"/>
      <c r="AA336" s="7"/>
      <c r="AC336" s="40" t="s">
        <v>33</v>
      </c>
      <c r="AE336" s="14" t="str">
        <f>IF($AC336=Sheet1!$B$2,'B. Expenditures'!K336,IF('B. Expenditures'!$AC336=Sheet1!$B$4,'B. Expenditures'!W336,IF($AC336=Sheet1!$B$3,'B. Expenditures'!Q336,"")))</f>
        <v/>
      </c>
      <c r="AF336" s="14" t="str">
        <f>IF($AC336=Sheet1!$B$2,'B. Expenditures'!L336,IF('B. Expenditures'!$AC336=Sheet1!$B$4,'B. Expenditures'!X336,IF($AC336=Sheet1!$B$3,'B. Expenditures'!R336,"")))</f>
        <v/>
      </c>
      <c r="AG336" s="14" t="str">
        <f>IF($AC336=Sheet1!$B$2,'B. Expenditures'!M336,IF('B. Expenditures'!$AC336=Sheet1!$B$4,'B. Expenditures'!Y336,IF($AC336=Sheet1!$B$3,'B. Expenditures'!S336,"")))</f>
        <v/>
      </c>
      <c r="AH336" s="14" t="str">
        <f>IF($AC336=Sheet1!$B$2,'B. Expenditures'!N336,IF('B. Expenditures'!$AC336=Sheet1!$B$4,'B. Expenditures'!Z336,IF($AC336=Sheet1!$B$3,'B. Expenditures'!T336,"")))</f>
        <v/>
      </c>
      <c r="AI336" s="14" t="str">
        <f>IF($AC336=Sheet1!$B$2,'B. Expenditures'!O336,IF('B. Expenditures'!$AC336=Sheet1!$B$4,'B. Expenditures'!AA336,IF($AC336=Sheet1!$B$3,'B. Expenditures'!U336,"")))</f>
        <v/>
      </c>
    </row>
    <row r="337" spans="3:35" x14ac:dyDescent="0.35">
      <c r="C337" s="35"/>
      <c r="D337" s="35"/>
      <c r="E337" s="7"/>
      <c r="F337" s="7"/>
      <c r="G337" s="7"/>
      <c r="I337" s="24" t="str">
        <f t="shared" si="285"/>
        <v/>
      </c>
      <c r="K337" s="14" t="str">
        <f t="shared" si="294"/>
        <v/>
      </c>
      <c r="L337" s="14" t="str">
        <f t="shared" ref="L337:O337" si="347">IFERROR((1+$I337)*K337, "")</f>
        <v/>
      </c>
      <c r="M337" s="14" t="str">
        <f t="shared" si="347"/>
        <v/>
      </c>
      <c r="N337" s="14" t="str">
        <f t="shared" si="347"/>
        <v/>
      </c>
      <c r="O337" s="14" t="str">
        <f t="shared" si="347"/>
        <v/>
      </c>
      <c r="P337" s="8"/>
      <c r="Q337" s="14" t="str">
        <f>IFERROR((AVERAGE(($E337/'A. Revenue'!$C$30), ('B. Expenditures'!$F337/'A. Revenue'!$D$30), ('B. Expenditures'!$G337/'A. Revenue'!$E$30)))*'A. Revenue'!J$30, "")</f>
        <v/>
      </c>
      <c r="R337" s="14" t="str">
        <f>IFERROR((AVERAGE(($E337/'A. Revenue'!$C$30), ('B. Expenditures'!$F337/'A. Revenue'!$D$30), ('B. Expenditures'!$G337/'A. Revenue'!$E$30)))*'A. Revenue'!K$30, "")</f>
        <v/>
      </c>
      <c r="S337" s="14" t="str">
        <f>IFERROR((AVERAGE(($E337/'A. Revenue'!$C$30), ('B. Expenditures'!$F337/'A. Revenue'!$D$30), ('B. Expenditures'!$G337/'A. Revenue'!$E$30)))*'A. Revenue'!L$30, "")</f>
        <v/>
      </c>
      <c r="T337" s="14" t="str">
        <f>IFERROR((AVERAGE(($E337/'A. Revenue'!$C$30), ('B. Expenditures'!$F337/'A. Revenue'!$D$30), ('B. Expenditures'!$G337/'A. Revenue'!$E$30)))*'A. Revenue'!M$30, "")</f>
        <v/>
      </c>
      <c r="U337" s="14" t="str">
        <f>IFERROR((AVERAGE(($E337/'A. Revenue'!$C$30), ('B. Expenditures'!$F337/'A. Revenue'!$D$30), ('B. Expenditures'!$G337/'A. Revenue'!$E$30)))*'A. Revenue'!N$30, "")</f>
        <v/>
      </c>
      <c r="V337" s="8"/>
      <c r="W337" s="7"/>
      <c r="X337" s="7"/>
      <c r="Y337" s="7"/>
      <c r="Z337" s="7"/>
      <c r="AA337" s="7"/>
      <c r="AC337" s="40" t="s">
        <v>33</v>
      </c>
      <c r="AE337" s="14" t="str">
        <f>IF($AC337=Sheet1!$B$2,'B. Expenditures'!K337,IF('B. Expenditures'!$AC337=Sheet1!$B$4,'B. Expenditures'!W337,IF($AC337=Sheet1!$B$3,'B. Expenditures'!Q337,"")))</f>
        <v/>
      </c>
      <c r="AF337" s="14" t="str">
        <f>IF($AC337=Sheet1!$B$2,'B. Expenditures'!L337,IF('B. Expenditures'!$AC337=Sheet1!$B$4,'B. Expenditures'!X337,IF($AC337=Sheet1!$B$3,'B. Expenditures'!R337,"")))</f>
        <v/>
      </c>
      <c r="AG337" s="14" t="str">
        <f>IF($AC337=Sheet1!$B$2,'B. Expenditures'!M337,IF('B. Expenditures'!$AC337=Sheet1!$B$4,'B. Expenditures'!Y337,IF($AC337=Sheet1!$B$3,'B. Expenditures'!S337,"")))</f>
        <v/>
      </c>
      <c r="AH337" s="14" t="str">
        <f>IF($AC337=Sheet1!$B$2,'B. Expenditures'!N337,IF('B. Expenditures'!$AC337=Sheet1!$B$4,'B. Expenditures'!Z337,IF($AC337=Sheet1!$B$3,'B. Expenditures'!T337,"")))</f>
        <v/>
      </c>
      <c r="AI337" s="14" t="str">
        <f>IF($AC337=Sheet1!$B$2,'B. Expenditures'!O337,IF('B. Expenditures'!$AC337=Sheet1!$B$4,'B. Expenditures'!AA337,IF($AC337=Sheet1!$B$3,'B. Expenditures'!U337,"")))</f>
        <v/>
      </c>
    </row>
    <row r="338" spans="3:35" x14ac:dyDescent="0.35">
      <c r="C338" s="35"/>
      <c r="D338" s="35"/>
      <c r="E338" s="7"/>
      <c r="F338" s="7"/>
      <c r="G338" s="7"/>
      <c r="I338" s="24" t="str">
        <f t="shared" si="285"/>
        <v/>
      </c>
      <c r="K338" s="14" t="str">
        <f t="shared" si="294"/>
        <v/>
      </c>
      <c r="L338" s="14" t="str">
        <f t="shared" ref="L338:O338" si="348">IFERROR((1+$I338)*K338, "")</f>
        <v/>
      </c>
      <c r="M338" s="14" t="str">
        <f t="shared" si="348"/>
        <v/>
      </c>
      <c r="N338" s="14" t="str">
        <f t="shared" si="348"/>
        <v/>
      </c>
      <c r="O338" s="14" t="str">
        <f t="shared" si="348"/>
        <v/>
      </c>
      <c r="P338" s="8"/>
      <c r="Q338" s="14" t="str">
        <f>IFERROR((AVERAGE(($E338/'A. Revenue'!$C$30), ('B. Expenditures'!$F338/'A. Revenue'!$D$30), ('B. Expenditures'!$G338/'A. Revenue'!$E$30)))*'A. Revenue'!J$30, "")</f>
        <v/>
      </c>
      <c r="R338" s="14" t="str">
        <f>IFERROR((AVERAGE(($E338/'A. Revenue'!$C$30), ('B. Expenditures'!$F338/'A. Revenue'!$D$30), ('B. Expenditures'!$G338/'A. Revenue'!$E$30)))*'A. Revenue'!K$30, "")</f>
        <v/>
      </c>
      <c r="S338" s="14" t="str">
        <f>IFERROR((AVERAGE(($E338/'A. Revenue'!$C$30), ('B. Expenditures'!$F338/'A. Revenue'!$D$30), ('B. Expenditures'!$G338/'A. Revenue'!$E$30)))*'A. Revenue'!L$30, "")</f>
        <v/>
      </c>
      <c r="T338" s="14" t="str">
        <f>IFERROR((AVERAGE(($E338/'A. Revenue'!$C$30), ('B. Expenditures'!$F338/'A. Revenue'!$D$30), ('B. Expenditures'!$G338/'A. Revenue'!$E$30)))*'A. Revenue'!M$30, "")</f>
        <v/>
      </c>
      <c r="U338" s="14" t="str">
        <f>IFERROR((AVERAGE(($E338/'A. Revenue'!$C$30), ('B. Expenditures'!$F338/'A. Revenue'!$D$30), ('B. Expenditures'!$G338/'A. Revenue'!$E$30)))*'A. Revenue'!N$30, "")</f>
        <v/>
      </c>
      <c r="V338" s="8"/>
      <c r="W338" s="7"/>
      <c r="X338" s="7"/>
      <c r="Y338" s="7"/>
      <c r="Z338" s="7"/>
      <c r="AA338" s="7"/>
      <c r="AC338" s="40" t="s">
        <v>33</v>
      </c>
      <c r="AE338" s="14" t="str">
        <f>IF($AC338=Sheet1!$B$2,'B. Expenditures'!K338,IF('B. Expenditures'!$AC338=Sheet1!$B$4,'B. Expenditures'!W338,IF($AC338=Sheet1!$B$3,'B. Expenditures'!Q338,"")))</f>
        <v/>
      </c>
      <c r="AF338" s="14" t="str">
        <f>IF($AC338=Sheet1!$B$2,'B. Expenditures'!L338,IF('B. Expenditures'!$AC338=Sheet1!$B$4,'B. Expenditures'!X338,IF($AC338=Sheet1!$B$3,'B. Expenditures'!R338,"")))</f>
        <v/>
      </c>
      <c r="AG338" s="14" t="str">
        <f>IF($AC338=Sheet1!$B$2,'B. Expenditures'!M338,IF('B. Expenditures'!$AC338=Sheet1!$B$4,'B. Expenditures'!Y338,IF($AC338=Sheet1!$B$3,'B. Expenditures'!S338,"")))</f>
        <v/>
      </c>
      <c r="AH338" s="14" t="str">
        <f>IF($AC338=Sheet1!$B$2,'B. Expenditures'!N338,IF('B. Expenditures'!$AC338=Sheet1!$B$4,'B. Expenditures'!Z338,IF($AC338=Sheet1!$B$3,'B. Expenditures'!T338,"")))</f>
        <v/>
      </c>
      <c r="AI338" s="14" t="str">
        <f>IF($AC338=Sheet1!$B$2,'B. Expenditures'!O338,IF('B. Expenditures'!$AC338=Sheet1!$B$4,'B. Expenditures'!AA338,IF($AC338=Sheet1!$B$3,'B. Expenditures'!U338,"")))</f>
        <v/>
      </c>
    </row>
    <row r="339" spans="3:35" x14ac:dyDescent="0.35">
      <c r="C339" s="35"/>
      <c r="D339" s="35"/>
      <c r="E339" s="7"/>
      <c r="F339" s="7"/>
      <c r="G339" s="7"/>
      <c r="I339" s="24" t="str">
        <f t="shared" si="285"/>
        <v/>
      </c>
      <c r="K339" s="14" t="str">
        <f t="shared" si="294"/>
        <v/>
      </c>
      <c r="L339" s="14" t="str">
        <f t="shared" ref="L339:O339" si="349">IFERROR((1+$I339)*K339, "")</f>
        <v/>
      </c>
      <c r="M339" s="14" t="str">
        <f t="shared" si="349"/>
        <v/>
      </c>
      <c r="N339" s="14" t="str">
        <f t="shared" si="349"/>
        <v/>
      </c>
      <c r="O339" s="14" t="str">
        <f t="shared" si="349"/>
        <v/>
      </c>
      <c r="P339" s="8"/>
      <c r="Q339" s="14" t="str">
        <f>IFERROR((AVERAGE(($E339/'A. Revenue'!$C$30), ('B. Expenditures'!$F339/'A. Revenue'!$D$30), ('B. Expenditures'!$G339/'A. Revenue'!$E$30)))*'A. Revenue'!J$30, "")</f>
        <v/>
      </c>
      <c r="R339" s="14" t="str">
        <f>IFERROR((AVERAGE(($E339/'A. Revenue'!$C$30), ('B. Expenditures'!$F339/'A. Revenue'!$D$30), ('B. Expenditures'!$G339/'A. Revenue'!$E$30)))*'A. Revenue'!K$30, "")</f>
        <v/>
      </c>
      <c r="S339" s="14" t="str">
        <f>IFERROR((AVERAGE(($E339/'A. Revenue'!$C$30), ('B. Expenditures'!$F339/'A. Revenue'!$D$30), ('B. Expenditures'!$G339/'A. Revenue'!$E$30)))*'A. Revenue'!L$30, "")</f>
        <v/>
      </c>
      <c r="T339" s="14" t="str">
        <f>IFERROR((AVERAGE(($E339/'A. Revenue'!$C$30), ('B. Expenditures'!$F339/'A. Revenue'!$D$30), ('B. Expenditures'!$G339/'A. Revenue'!$E$30)))*'A. Revenue'!M$30, "")</f>
        <v/>
      </c>
      <c r="U339" s="14" t="str">
        <f>IFERROR((AVERAGE(($E339/'A. Revenue'!$C$30), ('B. Expenditures'!$F339/'A. Revenue'!$D$30), ('B. Expenditures'!$G339/'A. Revenue'!$E$30)))*'A. Revenue'!N$30, "")</f>
        <v/>
      </c>
      <c r="V339" s="8"/>
      <c r="W339" s="7"/>
      <c r="X339" s="7"/>
      <c r="Y339" s="7"/>
      <c r="Z339" s="7"/>
      <c r="AA339" s="7"/>
      <c r="AC339" s="40" t="s">
        <v>33</v>
      </c>
      <c r="AE339" s="14" t="str">
        <f>IF($AC339=Sheet1!$B$2,'B. Expenditures'!K339,IF('B. Expenditures'!$AC339=Sheet1!$B$4,'B. Expenditures'!W339,IF($AC339=Sheet1!$B$3,'B. Expenditures'!Q339,"")))</f>
        <v/>
      </c>
      <c r="AF339" s="14" t="str">
        <f>IF($AC339=Sheet1!$B$2,'B. Expenditures'!L339,IF('B. Expenditures'!$AC339=Sheet1!$B$4,'B. Expenditures'!X339,IF($AC339=Sheet1!$B$3,'B. Expenditures'!R339,"")))</f>
        <v/>
      </c>
      <c r="AG339" s="14" t="str">
        <f>IF($AC339=Sheet1!$B$2,'B. Expenditures'!M339,IF('B. Expenditures'!$AC339=Sheet1!$B$4,'B. Expenditures'!Y339,IF($AC339=Sheet1!$B$3,'B. Expenditures'!S339,"")))</f>
        <v/>
      </c>
      <c r="AH339" s="14" t="str">
        <f>IF($AC339=Sheet1!$B$2,'B. Expenditures'!N339,IF('B. Expenditures'!$AC339=Sheet1!$B$4,'B. Expenditures'!Z339,IF($AC339=Sheet1!$B$3,'B. Expenditures'!T339,"")))</f>
        <v/>
      </c>
      <c r="AI339" s="14" t="str">
        <f>IF($AC339=Sheet1!$B$2,'B. Expenditures'!O339,IF('B. Expenditures'!$AC339=Sheet1!$B$4,'B. Expenditures'!AA339,IF($AC339=Sheet1!$B$3,'B. Expenditures'!U339,"")))</f>
        <v/>
      </c>
    </row>
    <row r="340" spans="3:35" x14ac:dyDescent="0.35">
      <c r="C340" s="35"/>
      <c r="D340" s="35"/>
      <c r="E340" s="7"/>
      <c r="F340" s="7"/>
      <c r="G340" s="7"/>
      <c r="I340" s="24" t="str">
        <f t="shared" si="285"/>
        <v/>
      </c>
      <c r="K340" s="14" t="str">
        <f t="shared" si="294"/>
        <v/>
      </c>
      <c r="L340" s="14" t="str">
        <f t="shared" ref="L340:O340" si="350">IFERROR((1+$I340)*K340, "")</f>
        <v/>
      </c>
      <c r="M340" s="14" t="str">
        <f t="shared" si="350"/>
        <v/>
      </c>
      <c r="N340" s="14" t="str">
        <f t="shared" si="350"/>
        <v/>
      </c>
      <c r="O340" s="14" t="str">
        <f t="shared" si="350"/>
        <v/>
      </c>
      <c r="P340" s="8"/>
      <c r="Q340" s="14" t="str">
        <f>IFERROR((AVERAGE(($E340/'A. Revenue'!$C$30), ('B. Expenditures'!$F340/'A. Revenue'!$D$30), ('B. Expenditures'!$G340/'A. Revenue'!$E$30)))*'A. Revenue'!J$30, "")</f>
        <v/>
      </c>
      <c r="R340" s="14" t="str">
        <f>IFERROR((AVERAGE(($E340/'A. Revenue'!$C$30), ('B. Expenditures'!$F340/'A. Revenue'!$D$30), ('B. Expenditures'!$G340/'A. Revenue'!$E$30)))*'A. Revenue'!K$30, "")</f>
        <v/>
      </c>
      <c r="S340" s="14" t="str">
        <f>IFERROR((AVERAGE(($E340/'A. Revenue'!$C$30), ('B. Expenditures'!$F340/'A. Revenue'!$D$30), ('B. Expenditures'!$G340/'A. Revenue'!$E$30)))*'A. Revenue'!L$30, "")</f>
        <v/>
      </c>
      <c r="T340" s="14" t="str">
        <f>IFERROR((AVERAGE(($E340/'A. Revenue'!$C$30), ('B. Expenditures'!$F340/'A. Revenue'!$D$30), ('B. Expenditures'!$G340/'A. Revenue'!$E$30)))*'A. Revenue'!M$30, "")</f>
        <v/>
      </c>
      <c r="U340" s="14" t="str">
        <f>IFERROR((AVERAGE(($E340/'A. Revenue'!$C$30), ('B. Expenditures'!$F340/'A. Revenue'!$D$30), ('B. Expenditures'!$G340/'A. Revenue'!$E$30)))*'A. Revenue'!N$30, "")</f>
        <v/>
      </c>
      <c r="V340" s="8"/>
      <c r="W340" s="7"/>
      <c r="X340" s="7"/>
      <c r="Y340" s="7"/>
      <c r="Z340" s="7"/>
      <c r="AA340" s="7"/>
      <c r="AC340" s="40" t="s">
        <v>33</v>
      </c>
      <c r="AE340" s="14" t="str">
        <f>IF($AC340=Sheet1!$B$2,'B. Expenditures'!K340,IF('B. Expenditures'!$AC340=Sheet1!$B$4,'B. Expenditures'!W340,IF($AC340=Sheet1!$B$3,'B. Expenditures'!Q340,"")))</f>
        <v/>
      </c>
      <c r="AF340" s="14" t="str">
        <f>IF($AC340=Sheet1!$B$2,'B. Expenditures'!L340,IF('B. Expenditures'!$AC340=Sheet1!$B$4,'B. Expenditures'!X340,IF($AC340=Sheet1!$B$3,'B. Expenditures'!R340,"")))</f>
        <v/>
      </c>
      <c r="AG340" s="14" t="str">
        <f>IF($AC340=Sheet1!$B$2,'B. Expenditures'!M340,IF('B. Expenditures'!$AC340=Sheet1!$B$4,'B. Expenditures'!Y340,IF($AC340=Sheet1!$B$3,'B. Expenditures'!S340,"")))</f>
        <v/>
      </c>
      <c r="AH340" s="14" t="str">
        <f>IF($AC340=Sheet1!$B$2,'B. Expenditures'!N340,IF('B. Expenditures'!$AC340=Sheet1!$B$4,'B. Expenditures'!Z340,IF($AC340=Sheet1!$B$3,'B. Expenditures'!T340,"")))</f>
        <v/>
      </c>
      <c r="AI340" s="14" t="str">
        <f>IF($AC340=Sheet1!$B$2,'B. Expenditures'!O340,IF('B. Expenditures'!$AC340=Sheet1!$B$4,'B. Expenditures'!AA340,IF($AC340=Sheet1!$B$3,'B. Expenditures'!U340,"")))</f>
        <v/>
      </c>
    </row>
    <row r="341" spans="3:35" x14ac:dyDescent="0.35">
      <c r="C341" s="35"/>
      <c r="D341" s="35"/>
      <c r="E341" s="7"/>
      <c r="F341" s="7"/>
      <c r="G341" s="7"/>
      <c r="I341" s="24" t="str">
        <f t="shared" ref="I341:I404" si="351">IFERROR(RATE(2,,-E341,G341), "")</f>
        <v/>
      </c>
      <c r="K341" s="14" t="str">
        <f t="shared" si="294"/>
        <v/>
      </c>
      <c r="L341" s="14" t="str">
        <f t="shared" ref="L341:O341" si="352">IFERROR((1+$I341)*K341, "")</f>
        <v/>
      </c>
      <c r="M341" s="14" t="str">
        <f t="shared" si="352"/>
        <v/>
      </c>
      <c r="N341" s="14" t="str">
        <f t="shared" si="352"/>
        <v/>
      </c>
      <c r="O341" s="14" t="str">
        <f t="shared" si="352"/>
        <v/>
      </c>
      <c r="P341" s="8"/>
      <c r="Q341" s="14" t="str">
        <f>IFERROR((AVERAGE(($E341/'A. Revenue'!$C$30), ('B. Expenditures'!$F341/'A. Revenue'!$D$30), ('B. Expenditures'!$G341/'A. Revenue'!$E$30)))*'A. Revenue'!J$30, "")</f>
        <v/>
      </c>
      <c r="R341" s="14" t="str">
        <f>IFERROR((AVERAGE(($E341/'A. Revenue'!$C$30), ('B. Expenditures'!$F341/'A. Revenue'!$D$30), ('B. Expenditures'!$G341/'A. Revenue'!$E$30)))*'A. Revenue'!K$30, "")</f>
        <v/>
      </c>
      <c r="S341" s="14" t="str">
        <f>IFERROR((AVERAGE(($E341/'A. Revenue'!$C$30), ('B. Expenditures'!$F341/'A. Revenue'!$D$30), ('B. Expenditures'!$G341/'A. Revenue'!$E$30)))*'A. Revenue'!L$30, "")</f>
        <v/>
      </c>
      <c r="T341" s="14" t="str">
        <f>IFERROR((AVERAGE(($E341/'A. Revenue'!$C$30), ('B. Expenditures'!$F341/'A. Revenue'!$D$30), ('B. Expenditures'!$G341/'A. Revenue'!$E$30)))*'A. Revenue'!M$30, "")</f>
        <v/>
      </c>
      <c r="U341" s="14" t="str">
        <f>IFERROR((AVERAGE(($E341/'A. Revenue'!$C$30), ('B. Expenditures'!$F341/'A. Revenue'!$D$30), ('B. Expenditures'!$G341/'A. Revenue'!$E$30)))*'A. Revenue'!N$30, "")</f>
        <v/>
      </c>
      <c r="V341" s="8"/>
      <c r="W341" s="7"/>
      <c r="X341" s="7"/>
      <c r="Y341" s="7"/>
      <c r="Z341" s="7"/>
      <c r="AA341" s="7"/>
      <c r="AC341" s="40" t="s">
        <v>33</v>
      </c>
      <c r="AE341" s="14" t="str">
        <f>IF($AC341=Sheet1!$B$2,'B. Expenditures'!K341,IF('B. Expenditures'!$AC341=Sheet1!$B$4,'B. Expenditures'!W341,IF($AC341=Sheet1!$B$3,'B. Expenditures'!Q341,"")))</f>
        <v/>
      </c>
      <c r="AF341" s="14" t="str">
        <f>IF($AC341=Sheet1!$B$2,'B. Expenditures'!L341,IF('B. Expenditures'!$AC341=Sheet1!$B$4,'B. Expenditures'!X341,IF($AC341=Sheet1!$B$3,'B. Expenditures'!R341,"")))</f>
        <v/>
      </c>
      <c r="AG341" s="14" t="str">
        <f>IF($AC341=Sheet1!$B$2,'B. Expenditures'!M341,IF('B. Expenditures'!$AC341=Sheet1!$B$4,'B. Expenditures'!Y341,IF($AC341=Sheet1!$B$3,'B. Expenditures'!S341,"")))</f>
        <v/>
      </c>
      <c r="AH341" s="14" t="str">
        <f>IF($AC341=Sheet1!$B$2,'B. Expenditures'!N341,IF('B. Expenditures'!$AC341=Sheet1!$B$4,'B. Expenditures'!Z341,IF($AC341=Sheet1!$B$3,'B. Expenditures'!T341,"")))</f>
        <v/>
      </c>
      <c r="AI341" s="14" t="str">
        <f>IF($AC341=Sheet1!$B$2,'B. Expenditures'!O341,IF('B. Expenditures'!$AC341=Sheet1!$B$4,'B. Expenditures'!AA341,IF($AC341=Sheet1!$B$3,'B. Expenditures'!U341,"")))</f>
        <v/>
      </c>
    </row>
    <row r="342" spans="3:35" x14ac:dyDescent="0.35">
      <c r="C342" s="35"/>
      <c r="D342" s="35"/>
      <c r="E342" s="7"/>
      <c r="F342" s="7"/>
      <c r="G342" s="7"/>
      <c r="I342" s="24" t="str">
        <f t="shared" si="351"/>
        <v/>
      </c>
      <c r="K342" s="14" t="str">
        <f t="shared" si="294"/>
        <v/>
      </c>
      <c r="L342" s="14" t="str">
        <f t="shared" ref="L342:O342" si="353">IFERROR((1+$I342)*K342, "")</f>
        <v/>
      </c>
      <c r="M342" s="14" t="str">
        <f t="shared" si="353"/>
        <v/>
      </c>
      <c r="N342" s="14" t="str">
        <f t="shared" si="353"/>
        <v/>
      </c>
      <c r="O342" s="14" t="str">
        <f t="shared" si="353"/>
        <v/>
      </c>
      <c r="P342" s="8"/>
      <c r="Q342" s="14" t="str">
        <f>IFERROR((AVERAGE(($E342/'A. Revenue'!$C$30), ('B. Expenditures'!$F342/'A. Revenue'!$D$30), ('B. Expenditures'!$G342/'A. Revenue'!$E$30)))*'A. Revenue'!J$30, "")</f>
        <v/>
      </c>
      <c r="R342" s="14" t="str">
        <f>IFERROR((AVERAGE(($E342/'A. Revenue'!$C$30), ('B. Expenditures'!$F342/'A. Revenue'!$D$30), ('B. Expenditures'!$G342/'A. Revenue'!$E$30)))*'A. Revenue'!K$30, "")</f>
        <v/>
      </c>
      <c r="S342" s="14" t="str">
        <f>IFERROR((AVERAGE(($E342/'A. Revenue'!$C$30), ('B. Expenditures'!$F342/'A. Revenue'!$D$30), ('B. Expenditures'!$G342/'A. Revenue'!$E$30)))*'A. Revenue'!L$30, "")</f>
        <v/>
      </c>
      <c r="T342" s="14" t="str">
        <f>IFERROR((AVERAGE(($E342/'A. Revenue'!$C$30), ('B. Expenditures'!$F342/'A. Revenue'!$D$30), ('B. Expenditures'!$G342/'A. Revenue'!$E$30)))*'A. Revenue'!M$30, "")</f>
        <v/>
      </c>
      <c r="U342" s="14" t="str">
        <f>IFERROR((AVERAGE(($E342/'A. Revenue'!$C$30), ('B. Expenditures'!$F342/'A. Revenue'!$D$30), ('B. Expenditures'!$G342/'A. Revenue'!$E$30)))*'A. Revenue'!N$30, "")</f>
        <v/>
      </c>
      <c r="V342" s="8"/>
      <c r="W342" s="7"/>
      <c r="X342" s="7"/>
      <c r="Y342" s="7"/>
      <c r="Z342" s="7"/>
      <c r="AA342" s="7"/>
      <c r="AC342" s="40" t="s">
        <v>33</v>
      </c>
      <c r="AE342" s="14" t="str">
        <f>IF($AC342=Sheet1!$B$2,'B. Expenditures'!K342,IF('B. Expenditures'!$AC342=Sheet1!$B$4,'B. Expenditures'!W342,IF($AC342=Sheet1!$B$3,'B. Expenditures'!Q342,"")))</f>
        <v/>
      </c>
      <c r="AF342" s="14" t="str">
        <f>IF($AC342=Sheet1!$B$2,'B. Expenditures'!L342,IF('B. Expenditures'!$AC342=Sheet1!$B$4,'B. Expenditures'!X342,IF($AC342=Sheet1!$B$3,'B. Expenditures'!R342,"")))</f>
        <v/>
      </c>
      <c r="AG342" s="14" t="str">
        <f>IF($AC342=Sheet1!$B$2,'B. Expenditures'!M342,IF('B. Expenditures'!$AC342=Sheet1!$B$4,'B. Expenditures'!Y342,IF($AC342=Sheet1!$B$3,'B. Expenditures'!S342,"")))</f>
        <v/>
      </c>
      <c r="AH342" s="14" t="str">
        <f>IF($AC342=Sheet1!$B$2,'B. Expenditures'!N342,IF('B. Expenditures'!$AC342=Sheet1!$B$4,'B. Expenditures'!Z342,IF($AC342=Sheet1!$B$3,'B. Expenditures'!T342,"")))</f>
        <v/>
      </c>
      <c r="AI342" s="14" t="str">
        <f>IF($AC342=Sheet1!$B$2,'B. Expenditures'!O342,IF('B. Expenditures'!$AC342=Sheet1!$B$4,'B. Expenditures'!AA342,IF($AC342=Sheet1!$B$3,'B. Expenditures'!U342,"")))</f>
        <v/>
      </c>
    </row>
    <row r="343" spans="3:35" x14ac:dyDescent="0.35">
      <c r="C343" s="35"/>
      <c r="D343" s="35"/>
      <c r="E343" s="7"/>
      <c r="F343" s="7"/>
      <c r="G343" s="7"/>
      <c r="I343" s="24" t="str">
        <f t="shared" si="351"/>
        <v/>
      </c>
      <c r="K343" s="14" t="str">
        <f t="shared" si="294"/>
        <v/>
      </c>
      <c r="L343" s="14" t="str">
        <f t="shared" ref="L343:O343" si="354">IFERROR((1+$I343)*K343, "")</f>
        <v/>
      </c>
      <c r="M343" s="14" t="str">
        <f t="shared" si="354"/>
        <v/>
      </c>
      <c r="N343" s="14" t="str">
        <f t="shared" si="354"/>
        <v/>
      </c>
      <c r="O343" s="14" t="str">
        <f t="shared" si="354"/>
        <v/>
      </c>
      <c r="P343" s="8"/>
      <c r="Q343" s="14" t="str">
        <f>IFERROR((AVERAGE(($E343/'A. Revenue'!$C$30), ('B. Expenditures'!$F343/'A. Revenue'!$D$30), ('B. Expenditures'!$G343/'A. Revenue'!$E$30)))*'A. Revenue'!J$30, "")</f>
        <v/>
      </c>
      <c r="R343" s="14" t="str">
        <f>IFERROR((AVERAGE(($E343/'A. Revenue'!$C$30), ('B. Expenditures'!$F343/'A. Revenue'!$D$30), ('B. Expenditures'!$G343/'A. Revenue'!$E$30)))*'A. Revenue'!K$30, "")</f>
        <v/>
      </c>
      <c r="S343" s="14" t="str">
        <f>IFERROR((AVERAGE(($E343/'A. Revenue'!$C$30), ('B. Expenditures'!$F343/'A. Revenue'!$D$30), ('B. Expenditures'!$G343/'A. Revenue'!$E$30)))*'A. Revenue'!L$30, "")</f>
        <v/>
      </c>
      <c r="T343" s="14" t="str">
        <f>IFERROR((AVERAGE(($E343/'A. Revenue'!$C$30), ('B. Expenditures'!$F343/'A. Revenue'!$D$30), ('B. Expenditures'!$G343/'A. Revenue'!$E$30)))*'A. Revenue'!M$30, "")</f>
        <v/>
      </c>
      <c r="U343" s="14" t="str">
        <f>IFERROR((AVERAGE(($E343/'A. Revenue'!$C$30), ('B. Expenditures'!$F343/'A. Revenue'!$D$30), ('B. Expenditures'!$G343/'A. Revenue'!$E$30)))*'A. Revenue'!N$30, "")</f>
        <v/>
      </c>
      <c r="V343" s="8"/>
      <c r="W343" s="7"/>
      <c r="X343" s="7"/>
      <c r="Y343" s="7"/>
      <c r="Z343" s="7"/>
      <c r="AA343" s="7"/>
      <c r="AC343" s="40" t="s">
        <v>33</v>
      </c>
      <c r="AE343" s="14" t="str">
        <f>IF($AC343=Sheet1!$B$2,'B. Expenditures'!K343,IF('B. Expenditures'!$AC343=Sheet1!$B$4,'B. Expenditures'!W343,IF($AC343=Sheet1!$B$3,'B. Expenditures'!Q343,"")))</f>
        <v/>
      </c>
      <c r="AF343" s="14" t="str">
        <f>IF($AC343=Sheet1!$B$2,'B. Expenditures'!L343,IF('B. Expenditures'!$AC343=Sheet1!$B$4,'B. Expenditures'!X343,IF($AC343=Sheet1!$B$3,'B. Expenditures'!R343,"")))</f>
        <v/>
      </c>
      <c r="AG343" s="14" t="str">
        <f>IF($AC343=Sheet1!$B$2,'B. Expenditures'!M343,IF('B. Expenditures'!$AC343=Sheet1!$B$4,'B. Expenditures'!Y343,IF($AC343=Sheet1!$B$3,'B. Expenditures'!S343,"")))</f>
        <v/>
      </c>
      <c r="AH343" s="14" t="str">
        <f>IF($AC343=Sheet1!$B$2,'B. Expenditures'!N343,IF('B. Expenditures'!$AC343=Sheet1!$B$4,'B. Expenditures'!Z343,IF($AC343=Sheet1!$B$3,'B. Expenditures'!T343,"")))</f>
        <v/>
      </c>
      <c r="AI343" s="14" t="str">
        <f>IF($AC343=Sheet1!$B$2,'B. Expenditures'!O343,IF('B. Expenditures'!$AC343=Sheet1!$B$4,'B. Expenditures'!AA343,IF($AC343=Sheet1!$B$3,'B. Expenditures'!U343,"")))</f>
        <v/>
      </c>
    </row>
    <row r="344" spans="3:35" x14ac:dyDescent="0.35">
      <c r="C344" s="35"/>
      <c r="D344" s="35"/>
      <c r="E344" s="7"/>
      <c r="F344" s="7"/>
      <c r="G344" s="7"/>
      <c r="I344" s="24" t="str">
        <f t="shared" si="351"/>
        <v/>
      </c>
      <c r="K344" s="14" t="str">
        <f t="shared" si="294"/>
        <v/>
      </c>
      <c r="L344" s="14" t="str">
        <f t="shared" ref="L344:O344" si="355">IFERROR((1+$I344)*K344, "")</f>
        <v/>
      </c>
      <c r="M344" s="14" t="str">
        <f t="shared" si="355"/>
        <v/>
      </c>
      <c r="N344" s="14" t="str">
        <f t="shared" si="355"/>
        <v/>
      </c>
      <c r="O344" s="14" t="str">
        <f t="shared" si="355"/>
        <v/>
      </c>
      <c r="P344" s="8"/>
      <c r="Q344" s="14" t="str">
        <f>IFERROR((AVERAGE(($E344/'A. Revenue'!$C$30), ('B. Expenditures'!$F344/'A. Revenue'!$D$30), ('B. Expenditures'!$G344/'A. Revenue'!$E$30)))*'A. Revenue'!J$30, "")</f>
        <v/>
      </c>
      <c r="R344" s="14" t="str">
        <f>IFERROR((AVERAGE(($E344/'A. Revenue'!$C$30), ('B. Expenditures'!$F344/'A. Revenue'!$D$30), ('B. Expenditures'!$G344/'A. Revenue'!$E$30)))*'A. Revenue'!K$30, "")</f>
        <v/>
      </c>
      <c r="S344" s="14" t="str">
        <f>IFERROR((AVERAGE(($E344/'A. Revenue'!$C$30), ('B. Expenditures'!$F344/'A. Revenue'!$D$30), ('B. Expenditures'!$G344/'A. Revenue'!$E$30)))*'A. Revenue'!L$30, "")</f>
        <v/>
      </c>
      <c r="T344" s="14" t="str">
        <f>IFERROR((AVERAGE(($E344/'A. Revenue'!$C$30), ('B. Expenditures'!$F344/'A. Revenue'!$D$30), ('B. Expenditures'!$G344/'A. Revenue'!$E$30)))*'A. Revenue'!M$30, "")</f>
        <v/>
      </c>
      <c r="U344" s="14" t="str">
        <f>IFERROR((AVERAGE(($E344/'A. Revenue'!$C$30), ('B. Expenditures'!$F344/'A. Revenue'!$D$30), ('B. Expenditures'!$G344/'A. Revenue'!$E$30)))*'A. Revenue'!N$30, "")</f>
        <v/>
      </c>
      <c r="V344" s="8"/>
      <c r="W344" s="7"/>
      <c r="X344" s="7"/>
      <c r="Y344" s="7"/>
      <c r="Z344" s="7"/>
      <c r="AA344" s="7"/>
      <c r="AC344" s="40" t="s">
        <v>33</v>
      </c>
      <c r="AE344" s="14" t="str">
        <f>IF($AC344=Sheet1!$B$2,'B. Expenditures'!K344,IF('B. Expenditures'!$AC344=Sheet1!$B$4,'B. Expenditures'!W344,IF($AC344=Sheet1!$B$3,'B. Expenditures'!Q344,"")))</f>
        <v/>
      </c>
      <c r="AF344" s="14" t="str">
        <f>IF($AC344=Sheet1!$B$2,'B. Expenditures'!L344,IF('B. Expenditures'!$AC344=Sheet1!$B$4,'B. Expenditures'!X344,IF($AC344=Sheet1!$B$3,'B. Expenditures'!R344,"")))</f>
        <v/>
      </c>
      <c r="AG344" s="14" t="str">
        <f>IF($AC344=Sheet1!$B$2,'B. Expenditures'!M344,IF('B. Expenditures'!$AC344=Sheet1!$B$4,'B. Expenditures'!Y344,IF($AC344=Sheet1!$B$3,'B. Expenditures'!S344,"")))</f>
        <v/>
      </c>
      <c r="AH344" s="14" t="str">
        <f>IF($AC344=Sheet1!$B$2,'B. Expenditures'!N344,IF('B. Expenditures'!$AC344=Sheet1!$B$4,'B. Expenditures'!Z344,IF($AC344=Sheet1!$B$3,'B. Expenditures'!T344,"")))</f>
        <v/>
      </c>
      <c r="AI344" s="14" t="str">
        <f>IF($AC344=Sheet1!$B$2,'B. Expenditures'!O344,IF('B. Expenditures'!$AC344=Sheet1!$B$4,'B. Expenditures'!AA344,IF($AC344=Sheet1!$B$3,'B. Expenditures'!U344,"")))</f>
        <v/>
      </c>
    </row>
    <row r="345" spans="3:35" x14ac:dyDescent="0.35">
      <c r="C345" s="35"/>
      <c r="D345" s="35"/>
      <c r="E345" s="7"/>
      <c r="F345" s="7"/>
      <c r="G345" s="7"/>
      <c r="I345" s="24" t="str">
        <f t="shared" si="351"/>
        <v/>
      </c>
      <c r="K345" s="14" t="str">
        <f t="shared" si="294"/>
        <v/>
      </c>
      <c r="L345" s="14" t="str">
        <f t="shared" ref="L345:O345" si="356">IFERROR((1+$I345)*K345, "")</f>
        <v/>
      </c>
      <c r="M345" s="14" t="str">
        <f t="shared" si="356"/>
        <v/>
      </c>
      <c r="N345" s="14" t="str">
        <f t="shared" si="356"/>
        <v/>
      </c>
      <c r="O345" s="14" t="str">
        <f t="shared" si="356"/>
        <v/>
      </c>
      <c r="P345" s="8"/>
      <c r="Q345" s="14" t="str">
        <f>IFERROR((AVERAGE(($E345/'A. Revenue'!$C$30), ('B. Expenditures'!$F345/'A. Revenue'!$D$30), ('B. Expenditures'!$G345/'A. Revenue'!$E$30)))*'A. Revenue'!J$30, "")</f>
        <v/>
      </c>
      <c r="R345" s="14" t="str">
        <f>IFERROR((AVERAGE(($E345/'A. Revenue'!$C$30), ('B. Expenditures'!$F345/'A. Revenue'!$D$30), ('B. Expenditures'!$G345/'A. Revenue'!$E$30)))*'A. Revenue'!K$30, "")</f>
        <v/>
      </c>
      <c r="S345" s="14" t="str">
        <f>IFERROR((AVERAGE(($E345/'A. Revenue'!$C$30), ('B. Expenditures'!$F345/'A. Revenue'!$D$30), ('B. Expenditures'!$G345/'A. Revenue'!$E$30)))*'A. Revenue'!L$30, "")</f>
        <v/>
      </c>
      <c r="T345" s="14" t="str">
        <f>IFERROR((AVERAGE(($E345/'A. Revenue'!$C$30), ('B. Expenditures'!$F345/'A. Revenue'!$D$30), ('B. Expenditures'!$G345/'A. Revenue'!$E$30)))*'A. Revenue'!M$30, "")</f>
        <v/>
      </c>
      <c r="U345" s="14" t="str">
        <f>IFERROR((AVERAGE(($E345/'A. Revenue'!$C$30), ('B. Expenditures'!$F345/'A. Revenue'!$D$30), ('B. Expenditures'!$G345/'A. Revenue'!$E$30)))*'A. Revenue'!N$30, "")</f>
        <v/>
      </c>
      <c r="V345" s="8"/>
      <c r="W345" s="7"/>
      <c r="X345" s="7"/>
      <c r="Y345" s="7"/>
      <c r="Z345" s="7"/>
      <c r="AA345" s="7"/>
      <c r="AC345" s="40" t="s">
        <v>33</v>
      </c>
      <c r="AE345" s="14" t="str">
        <f>IF($AC345=Sheet1!$B$2,'B. Expenditures'!K345,IF('B. Expenditures'!$AC345=Sheet1!$B$4,'B. Expenditures'!W345,IF($AC345=Sheet1!$B$3,'B. Expenditures'!Q345,"")))</f>
        <v/>
      </c>
      <c r="AF345" s="14" t="str">
        <f>IF($AC345=Sheet1!$B$2,'B. Expenditures'!L345,IF('B. Expenditures'!$AC345=Sheet1!$B$4,'B. Expenditures'!X345,IF($AC345=Sheet1!$B$3,'B. Expenditures'!R345,"")))</f>
        <v/>
      </c>
      <c r="AG345" s="14" t="str">
        <f>IF($AC345=Sheet1!$B$2,'B. Expenditures'!M345,IF('B. Expenditures'!$AC345=Sheet1!$B$4,'B. Expenditures'!Y345,IF($AC345=Sheet1!$B$3,'B. Expenditures'!S345,"")))</f>
        <v/>
      </c>
      <c r="AH345" s="14" t="str">
        <f>IF($AC345=Sheet1!$B$2,'B. Expenditures'!N345,IF('B. Expenditures'!$AC345=Sheet1!$B$4,'B. Expenditures'!Z345,IF($AC345=Sheet1!$B$3,'B. Expenditures'!T345,"")))</f>
        <v/>
      </c>
      <c r="AI345" s="14" t="str">
        <f>IF($AC345=Sheet1!$B$2,'B. Expenditures'!O345,IF('B. Expenditures'!$AC345=Sheet1!$B$4,'B. Expenditures'!AA345,IF($AC345=Sheet1!$B$3,'B. Expenditures'!U345,"")))</f>
        <v/>
      </c>
    </row>
    <row r="346" spans="3:35" x14ac:dyDescent="0.35">
      <c r="C346" s="35"/>
      <c r="D346" s="35"/>
      <c r="E346" s="7"/>
      <c r="F346" s="7"/>
      <c r="G346" s="7"/>
      <c r="I346" s="24" t="str">
        <f t="shared" si="351"/>
        <v/>
      </c>
      <c r="K346" s="14" t="str">
        <f t="shared" si="294"/>
        <v/>
      </c>
      <c r="L346" s="14" t="str">
        <f t="shared" ref="L346:O346" si="357">IFERROR((1+$I346)*K346, "")</f>
        <v/>
      </c>
      <c r="M346" s="14" t="str">
        <f t="shared" si="357"/>
        <v/>
      </c>
      <c r="N346" s="14" t="str">
        <f t="shared" si="357"/>
        <v/>
      </c>
      <c r="O346" s="14" t="str">
        <f t="shared" si="357"/>
        <v/>
      </c>
      <c r="P346" s="8"/>
      <c r="Q346" s="14" t="str">
        <f>IFERROR((AVERAGE(($E346/'A. Revenue'!$C$30), ('B. Expenditures'!$F346/'A. Revenue'!$D$30), ('B. Expenditures'!$G346/'A. Revenue'!$E$30)))*'A. Revenue'!J$30, "")</f>
        <v/>
      </c>
      <c r="R346" s="14" t="str">
        <f>IFERROR((AVERAGE(($E346/'A. Revenue'!$C$30), ('B. Expenditures'!$F346/'A. Revenue'!$D$30), ('B. Expenditures'!$G346/'A. Revenue'!$E$30)))*'A. Revenue'!K$30, "")</f>
        <v/>
      </c>
      <c r="S346" s="14" t="str">
        <f>IFERROR((AVERAGE(($E346/'A. Revenue'!$C$30), ('B. Expenditures'!$F346/'A. Revenue'!$D$30), ('B. Expenditures'!$G346/'A. Revenue'!$E$30)))*'A. Revenue'!L$30, "")</f>
        <v/>
      </c>
      <c r="T346" s="14" t="str">
        <f>IFERROR((AVERAGE(($E346/'A. Revenue'!$C$30), ('B. Expenditures'!$F346/'A. Revenue'!$D$30), ('B. Expenditures'!$G346/'A. Revenue'!$E$30)))*'A. Revenue'!M$30, "")</f>
        <v/>
      </c>
      <c r="U346" s="14" t="str">
        <f>IFERROR((AVERAGE(($E346/'A. Revenue'!$C$30), ('B. Expenditures'!$F346/'A. Revenue'!$D$30), ('B. Expenditures'!$G346/'A. Revenue'!$E$30)))*'A. Revenue'!N$30, "")</f>
        <v/>
      </c>
      <c r="V346" s="8"/>
      <c r="W346" s="7"/>
      <c r="X346" s="7"/>
      <c r="Y346" s="7"/>
      <c r="Z346" s="7"/>
      <c r="AA346" s="7"/>
      <c r="AC346" s="40" t="s">
        <v>33</v>
      </c>
      <c r="AE346" s="14" t="str">
        <f>IF($AC346=Sheet1!$B$2,'B. Expenditures'!K346,IF('B. Expenditures'!$AC346=Sheet1!$B$4,'B. Expenditures'!W346,IF($AC346=Sheet1!$B$3,'B. Expenditures'!Q346,"")))</f>
        <v/>
      </c>
      <c r="AF346" s="14" t="str">
        <f>IF($AC346=Sheet1!$B$2,'B. Expenditures'!L346,IF('B. Expenditures'!$AC346=Sheet1!$B$4,'B. Expenditures'!X346,IF($AC346=Sheet1!$B$3,'B. Expenditures'!R346,"")))</f>
        <v/>
      </c>
      <c r="AG346" s="14" t="str">
        <f>IF($AC346=Sheet1!$B$2,'B. Expenditures'!M346,IF('B. Expenditures'!$AC346=Sheet1!$B$4,'B. Expenditures'!Y346,IF($AC346=Sheet1!$B$3,'B. Expenditures'!S346,"")))</f>
        <v/>
      </c>
      <c r="AH346" s="14" t="str">
        <f>IF($AC346=Sheet1!$B$2,'B. Expenditures'!N346,IF('B. Expenditures'!$AC346=Sheet1!$B$4,'B. Expenditures'!Z346,IF($AC346=Sheet1!$B$3,'B. Expenditures'!T346,"")))</f>
        <v/>
      </c>
      <c r="AI346" s="14" t="str">
        <f>IF($AC346=Sheet1!$B$2,'B. Expenditures'!O346,IF('B. Expenditures'!$AC346=Sheet1!$B$4,'B. Expenditures'!AA346,IF($AC346=Sheet1!$B$3,'B. Expenditures'!U346,"")))</f>
        <v/>
      </c>
    </row>
    <row r="347" spans="3:35" x14ac:dyDescent="0.35">
      <c r="C347" s="35"/>
      <c r="D347" s="35"/>
      <c r="E347" s="7"/>
      <c r="F347" s="7"/>
      <c r="G347" s="7"/>
      <c r="I347" s="24" t="str">
        <f t="shared" si="351"/>
        <v/>
      </c>
      <c r="K347" s="14" t="str">
        <f t="shared" si="294"/>
        <v/>
      </c>
      <c r="L347" s="14" t="str">
        <f t="shared" ref="L347:O347" si="358">IFERROR((1+$I347)*K347, "")</f>
        <v/>
      </c>
      <c r="M347" s="14" t="str">
        <f t="shared" si="358"/>
        <v/>
      </c>
      <c r="N347" s="14" t="str">
        <f t="shared" si="358"/>
        <v/>
      </c>
      <c r="O347" s="14" t="str">
        <f t="shared" si="358"/>
        <v/>
      </c>
      <c r="P347" s="8"/>
      <c r="Q347" s="14" t="str">
        <f>IFERROR((AVERAGE(($E347/'A. Revenue'!$C$30), ('B. Expenditures'!$F347/'A. Revenue'!$D$30), ('B. Expenditures'!$G347/'A. Revenue'!$E$30)))*'A. Revenue'!J$30, "")</f>
        <v/>
      </c>
      <c r="R347" s="14" t="str">
        <f>IFERROR((AVERAGE(($E347/'A. Revenue'!$C$30), ('B. Expenditures'!$F347/'A. Revenue'!$D$30), ('B. Expenditures'!$G347/'A. Revenue'!$E$30)))*'A. Revenue'!K$30, "")</f>
        <v/>
      </c>
      <c r="S347" s="14" t="str">
        <f>IFERROR((AVERAGE(($E347/'A. Revenue'!$C$30), ('B. Expenditures'!$F347/'A. Revenue'!$D$30), ('B. Expenditures'!$G347/'A. Revenue'!$E$30)))*'A. Revenue'!L$30, "")</f>
        <v/>
      </c>
      <c r="T347" s="14" t="str">
        <f>IFERROR((AVERAGE(($E347/'A. Revenue'!$C$30), ('B. Expenditures'!$F347/'A. Revenue'!$D$30), ('B. Expenditures'!$G347/'A. Revenue'!$E$30)))*'A. Revenue'!M$30, "")</f>
        <v/>
      </c>
      <c r="U347" s="14" t="str">
        <f>IFERROR((AVERAGE(($E347/'A. Revenue'!$C$30), ('B. Expenditures'!$F347/'A. Revenue'!$D$30), ('B. Expenditures'!$G347/'A. Revenue'!$E$30)))*'A. Revenue'!N$30, "")</f>
        <v/>
      </c>
      <c r="V347" s="8"/>
      <c r="W347" s="7"/>
      <c r="X347" s="7"/>
      <c r="Y347" s="7"/>
      <c r="Z347" s="7"/>
      <c r="AA347" s="7"/>
      <c r="AC347" s="40" t="s">
        <v>33</v>
      </c>
      <c r="AE347" s="14" t="str">
        <f>IF($AC347=Sheet1!$B$2,'B. Expenditures'!K347,IF('B. Expenditures'!$AC347=Sheet1!$B$4,'B. Expenditures'!W347,IF($AC347=Sheet1!$B$3,'B. Expenditures'!Q347,"")))</f>
        <v/>
      </c>
      <c r="AF347" s="14" t="str">
        <f>IF($AC347=Sheet1!$B$2,'B. Expenditures'!L347,IF('B. Expenditures'!$AC347=Sheet1!$B$4,'B. Expenditures'!X347,IF($AC347=Sheet1!$B$3,'B. Expenditures'!R347,"")))</f>
        <v/>
      </c>
      <c r="AG347" s="14" t="str">
        <f>IF($AC347=Sheet1!$B$2,'B. Expenditures'!M347,IF('B. Expenditures'!$AC347=Sheet1!$B$4,'B. Expenditures'!Y347,IF($AC347=Sheet1!$B$3,'B. Expenditures'!S347,"")))</f>
        <v/>
      </c>
      <c r="AH347" s="14" t="str">
        <f>IF($AC347=Sheet1!$B$2,'B. Expenditures'!N347,IF('B. Expenditures'!$AC347=Sheet1!$B$4,'B. Expenditures'!Z347,IF($AC347=Sheet1!$B$3,'B. Expenditures'!T347,"")))</f>
        <v/>
      </c>
      <c r="AI347" s="14" t="str">
        <f>IF($AC347=Sheet1!$B$2,'B. Expenditures'!O347,IF('B. Expenditures'!$AC347=Sheet1!$B$4,'B. Expenditures'!AA347,IF($AC347=Sheet1!$B$3,'B. Expenditures'!U347,"")))</f>
        <v/>
      </c>
    </row>
    <row r="348" spans="3:35" x14ac:dyDescent="0.35">
      <c r="C348" s="35"/>
      <c r="D348" s="35"/>
      <c r="E348" s="7"/>
      <c r="F348" s="7"/>
      <c r="G348" s="7"/>
      <c r="I348" s="24" t="str">
        <f t="shared" si="351"/>
        <v/>
      </c>
      <c r="K348" s="14" t="str">
        <f t="shared" si="294"/>
        <v/>
      </c>
      <c r="L348" s="14" t="str">
        <f t="shared" ref="L348:O348" si="359">IFERROR((1+$I348)*K348, "")</f>
        <v/>
      </c>
      <c r="M348" s="14" t="str">
        <f t="shared" si="359"/>
        <v/>
      </c>
      <c r="N348" s="14" t="str">
        <f t="shared" si="359"/>
        <v/>
      </c>
      <c r="O348" s="14" t="str">
        <f t="shared" si="359"/>
        <v/>
      </c>
      <c r="P348" s="8"/>
      <c r="Q348" s="14" t="str">
        <f>IFERROR((AVERAGE(($E348/'A. Revenue'!$C$30), ('B. Expenditures'!$F348/'A. Revenue'!$D$30), ('B. Expenditures'!$G348/'A. Revenue'!$E$30)))*'A. Revenue'!J$30, "")</f>
        <v/>
      </c>
      <c r="R348" s="14" t="str">
        <f>IFERROR((AVERAGE(($E348/'A. Revenue'!$C$30), ('B. Expenditures'!$F348/'A. Revenue'!$D$30), ('B. Expenditures'!$G348/'A. Revenue'!$E$30)))*'A. Revenue'!K$30, "")</f>
        <v/>
      </c>
      <c r="S348" s="14" t="str">
        <f>IFERROR((AVERAGE(($E348/'A. Revenue'!$C$30), ('B. Expenditures'!$F348/'A. Revenue'!$D$30), ('B. Expenditures'!$G348/'A. Revenue'!$E$30)))*'A. Revenue'!L$30, "")</f>
        <v/>
      </c>
      <c r="T348" s="14" t="str">
        <f>IFERROR((AVERAGE(($E348/'A. Revenue'!$C$30), ('B. Expenditures'!$F348/'A. Revenue'!$D$30), ('B. Expenditures'!$G348/'A. Revenue'!$E$30)))*'A. Revenue'!M$30, "")</f>
        <v/>
      </c>
      <c r="U348" s="14" t="str">
        <f>IFERROR((AVERAGE(($E348/'A. Revenue'!$C$30), ('B. Expenditures'!$F348/'A. Revenue'!$D$30), ('B. Expenditures'!$G348/'A. Revenue'!$E$30)))*'A. Revenue'!N$30, "")</f>
        <v/>
      </c>
      <c r="V348" s="8"/>
      <c r="W348" s="7"/>
      <c r="X348" s="7"/>
      <c r="Y348" s="7"/>
      <c r="Z348" s="7"/>
      <c r="AA348" s="7"/>
      <c r="AC348" s="40" t="s">
        <v>33</v>
      </c>
      <c r="AE348" s="14" t="str">
        <f>IF($AC348=Sheet1!$B$2,'B. Expenditures'!K348,IF('B. Expenditures'!$AC348=Sheet1!$B$4,'B. Expenditures'!W348,IF($AC348=Sheet1!$B$3,'B. Expenditures'!Q348,"")))</f>
        <v/>
      </c>
      <c r="AF348" s="14" t="str">
        <f>IF($AC348=Sheet1!$B$2,'B. Expenditures'!L348,IF('B. Expenditures'!$AC348=Sheet1!$B$4,'B. Expenditures'!X348,IF($AC348=Sheet1!$B$3,'B. Expenditures'!R348,"")))</f>
        <v/>
      </c>
      <c r="AG348" s="14" t="str">
        <f>IF($AC348=Sheet1!$B$2,'B. Expenditures'!M348,IF('B. Expenditures'!$AC348=Sheet1!$B$4,'B. Expenditures'!Y348,IF($AC348=Sheet1!$B$3,'B. Expenditures'!S348,"")))</f>
        <v/>
      </c>
      <c r="AH348" s="14" t="str">
        <f>IF($AC348=Sheet1!$B$2,'B. Expenditures'!N348,IF('B. Expenditures'!$AC348=Sheet1!$B$4,'B. Expenditures'!Z348,IF($AC348=Sheet1!$B$3,'B. Expenditures'!T348,"")))</f>
        <v/>
      </c>
      <c r="AI348" s="14" t="str">
        <f>IF($AC348=Sheet1!$B$2,'B. Expenditures'!O348,IF('B. Expenditures'!$AC348=Sheet1!$B$4,'B. Expenditures'!AA348,IF($AC348=Sheet1!$B$3,'B. Expenditures'!U348,"")))</f>
        <v/>
      </c>
    </row>
    <row r="349" spans="3:35" x14ac:dyDescent="0.35">
      <c r="C349" s="35"/>
      <c r="D349" s="35"/>
      <c r="E349" s="7"/>
      <c r="F349" s="7"/>
      <c r="G349" s="7"/>
      <c r="I349" s="24" t="str">
        <f t="shared" si="351"/>
        <v/>
      </c>
      <c r="K349" s="14" t="str">
        <f t="shared" ref="K349:K412" si="360">IFERROR((1+$I349)*G349, "")</f>
        <v/>
      </c>
      <c r="L349" s="14" t="str">
        <f t="shared" ref="L349:O349" si="361">IFERROR((1+$I349)*K349, "")</f>
        <v/>
      </c>
      <c r="M349" s="14" t="str">
        <f t="shared" si="361"/>
        <v/>
      </c>
      <c r="N349" s="14" t="str">
        <f t="shared" si="361"/>
        <v/>
      </c>
      <c r="O349" s="14" t="str">
        <f t="shared" si="361"/>
        <v/>
      </c>
      <c r="P349" s="8"/>
      <c r="Q349" s="14" t="str">
        <f>IFERROR((AVERAGE(($E349/'A. Revenue'!$C$30), ('B. Expenditures'!$F349/'A. Revenue'!$D$30), ('B. Expenditures'!$G349/'A. Revenue'!$E$30)))*'A. Revenue'!J$30, "")</f>
        <v/>
      </c>
      <c r="R349" s="14" t="str">
        <f>IFERROR((AVERAGE(($E349/'A. Revenue'!$C$30), ('B. Expenditures'!$F349/'A. Revenue'!$D$30), ('B. Expenditures'!$G349/'A. Revenue'!$E$30)))*'A. Revenue'!K$30, "")</f>
        <v/>
      </c>
      <c r="S349" s="14" t="str">
        <f>IFERROR((AVERAGE(($E349/'A. Revenue'!$C$30), ('B. Expenditures'!$F349/'A. Revenue'!$D$30), ('B. Expenditures'!$G349/'A. Revenue'!$E$30)))*'A. Revenue'!L$30, "")</f>
        <v/>
      </c>
      <c r="T349" s="14" t="str">
        <f>IFERROR((AVERAGE(($E349/'A. Revenue'!$C$30), ('B. Expenditures'!$F349/'A. Revenue'!$D$30), ('B. Expenditures'!$G349/'A. Revenue'!$E$30)))*'A. Revenue'!M$30, "")</f>
        <v/>
      </c>
      <c r="U349" s="14" t="str">
        <f>IFERROR((AVERAGE(($E349/'A. Revenue'!$C$30), ('B. Expenditures'!$F349/'A. Revenue'!$D$30), ('B. Expenditures'!$G349/'A. Revenue'!$E$30)))*'A. Revenue'!N$30, "")</f>
        <v/>
      </c>
      <c r="V349" s="8"/>
      <c r="W349" s="7"/>
      <c r="X349" s="7"/>
      <c r="Y349" s="7"/>
      <c r="Z349" s="7"/>
      <c r="AA349" s="7"/>
      <c r="AC349" s="40" t="s">
        <v>33</v>
      </c>
      <c r="AE349" s="14" t="str">
        <f>IF($AC349=Sheet1!$B$2,'B. Expenditures'!K349,IF('B. Expenditures'!$AC349=Sheet1!$B$4,'B. Expenditures'!W349,IF($AC349=Sheet1!$B$3,'B. Expenditures'!Q349,"")))</f>
        <v/>
      </c>
      <c r="AF349" s="14" t="str">
        <f>IF($AC349=Sheet1!$B$2,'B. Expenditures'!L349,IF('B. Expenditures'!$AC349=Sheet1!$B$4,'B. Expenditures'!X349,IF($AC349=Sheet1!$B$3,'B. Expenditures'!R349,"")))</f>
        <v/>
      </c>
      <c r="AG349" s="14" t="str">
        <f>IF($AC349=Sheet1!$B$2,'B. Expenditures'!M349,IF('B. Expenditures'!$AC349=Sheet1!$B$4,'B. Expenditures'!Y349,IF($AC349=Sheet1!$B$3,'B. Expenditures'!S349,"")))</f>
        <v/>
      </c>
      <c r="AH349" s="14" t="str">
        <f>IF($AC349=Sheet1!$B$2,'B. Expenditures'!N349,IF('B. Expenditures'!$AC349=Sheet1!$B$4,'B. Expenditures'!Z349,IF($AC349=Sheet1!$B$3,'B. Expenditures'!T349,"")))</f>
        <v/>
      </c>
      <c r="AI349" s="14" t="str">
        <f>IF($AC349=Sheet1!$B$2,'B. Expenditures'!O349,IF('B. Expenditures'!$AC349=Sheet1!$B$4,'B. Expenditures'!AA349,IF($AC349=Sheet1!$B$3,'B. Expenditures'!U349,"")))</f>
        <v/>
      </c>
    </row>
    <row r="350" spans="3:35" x14ac:dyDescent="0.35">
      <c r="C350" s="35"/>
      <c r="D350" s="35"/>
      <c r="E350" s="7"/>
      <c r="F350" s="7"/>
      <c r="G350" s="7"/>
      <c r="I350" s="24" t="str">
        <f t="shared" si="351"/>
        <v/>
      </c>
      <c r="K350" s="14" t="str">
        <f t="shared" si="360"/>
        <v/>
      </c>
      <c r="L350" s="14" t="str">
        <f t="shared" ref="L350:O350" si="362">IFERROR((1+$I350)*K350, "")</f>
        <v/>
      </c>
      <c r="M350" s="14" t="str">
        <f t="shared" si="362"/>
        <v/>
      </c>
      <c r="N350" s="14" t="str">
        <f t="shared" si="362"/>
        <v/>
      </c>
      <c r="O350" s="14" t="str">
        <f t="shared" si="362"/>
        <v/>
      </c>
      <c r="P350" s="8"/>
      <c r="Q350" s="14" t="str">
        <f>IFERROR((AVERAGE(($E350/'A. Revenue'!$C$30), ('B. Expenditures'!$F350/'A. Revenue'!$D$30), ('B. Expenditures'!$G350/'A. Revenue'!$E$30)))*'A. Revenue'!J$30, "")</f>
        <v/>
      </c>
      <c r="R350" s="14" t="str">
        <f>IFERROR((AVERAGE(($E350/'A. Revenue'!$C$30), ('B. Expenditures'!$F350/'A. Revenue'!$D$30), ('B. Expenditures'!$G350/'A. Revenue'!$E$30)))*'A. Revenue'!K$30, "")</f>
        <v/>
      </c>
      <c r="S350" s="14" t="str">
        <f>IFERROR((AVERAGE(($E350/'A. Revenue'!$C$30), ('B. Expenditures'!$F350/'A. Revenue'!$D$30), ('B. Expenditures'!$G350/'A. Revenue'!$E$30)))*'A. Revenue'!L$30, "")</f>
        <v/>
      </c>
      <c r="T350" s="14" t="str">
        <f>IFERROR((AVERAGE(($E350/'A. Revenue'!$C$30), ('B. Expenditures'!$F350/'A. Revenue'!$D$30), ('B. Expenditures'!$G350/'A. Revenue'!$E$30)))*'A. Revenue'!M$30, "")</f>
        <v/>
      </c>
      <c r="U350" s="14" t="str">
        <f>IFERROR((AVERAGE(($E350/'A. Revenue'!$C$30), ('B. Expenditures'!$F350/'A. Revenue'!$D$30), ('B. Expenditures'!$G350/'A. Revenue'!$E$30)))*'A. Revenue'!N$30, "")</f>
        <v/>
      </c>
      <c r="V350" s="8"/>
      <c r="W350" s="7"/>
      <c r="X350" s="7"/>
      <c r="Y350" s="7"/>
      <c r="Z350" s="7"/>
      <c r="AA350" s="7"/>
      <c r="AC350" s="40" t="s">
        <v>33</v>
      </c>
      <c r="AE350" s="14" t="str">
        <f>IF($AC350=Sheet1!$B$2,'B. Expenditures'!K350,IF('B. Expenditures'!$AC350=Sheet1!$B$4,'B. Expenditures'!W350,IF($AC350=Sheet1!$B$3,'B. Expenditures'!Q350,"")))</f>
        <v/>
      </c>
      <c r="AF350" s="14" t="str">
        <f>IF($AC350=Sheet1!$B$2,'B. Expenditures'!L350,IF('B. Expenditures'!$AC350=Sheet1!$B$4,'B. Expenditures'!X350,IF($AC350=Sheet1!$B$3,'B. Expenditures'!R350,"")))</f>
        <v/>
      </c>
      <c r="AG350" s="14" t="str">
        <f>IF($AC350=Sheet1!$B$2,'B. Expenditures'!M350,IF('B. Expenditures'!$AC350=Sheet1!$B$4,'B. Expenditures'!Y350,IF($AC350=Sheet1!$B$3,'B. Expenditures'!S350,"")))</f>
        <v/>
      </c>
      <c r="AH350" s="14" t="str">
        <f>IF($AC350=Sheet1!$B$2,'B. Expenditures'!N350,IF('B. Expenditures'!$AC350=Sheet1!$B$4,'B. Expenditures'!Z350,IF($AC350=Sheet1!$B$3,'B. Expenditures'!T350,"")))</f>
        <v/>
      </c>
      <c r="AI350" s="14" t="str">
        <f>IF($AC350=Sheet1!$B$2,'B. Expenditures'!O350,IF('B. Expenditures'!$AC350=Sheet1!$B$4,'B. Expenditures'!AA350,IF($AC350=Sheet1!$B$3,'B. Expenditures'!U350,"")))</f>
        <v/>
      </c>
    </row>
    <row r="351" spans="3:35" x14ac:dyDescent="0.35">
      <c r="C351" s="35"/>
      <c r="D351" s="35"/>
      <c r="E351" s="7"/>
      <c r="F351" s="7"/>
      <c r="G351" s="7"/>
      <c r="I351" s="24" t="str">
        <f t="shared" si="351"/>
        <v/>
      </c>
      <c r="K351" s="14" t="str">
        <f t="shared" si="360"/>
        <v/>
      </c>
      <c r="L351" s="14" t="str">
        <f t="shared" ref="L351:O351" si="363">IFERROR((1+$I351)*K351, "")</f>
        <v/>
      </c>
      <c r="M351" s="14" t="str">
        <f t="shared" si="363"/>
        <v/>
      </c>
      <c r="N351" s="14" t="str">
        <f t="shared" si="363"/>
        <v/>
      </c>
      <c r="O351" s="14" t="str">
        <f t="shared" si="363"/>
        <v/>
      </c>
      <c r="P351" s="8"/>
      <c r="Q351" s="14" t="str">
        <f>IFERROR((AVERAGE(($E351/'A. Revenue'!$C$30), ('B. Expenditures'!$F351/'A. Revenue'!$D$30), ('B. Expenditures'!$G351/'A. Revenue'!$E$30)))*'A. Revenue'!J$30, "")</f>
        <v/>
      </c>
      <c r="R351" s="14" t="str">
        <f>IFERROR((AVERAGE(($E351/'A. Revenue'!$C$30), ('B. Expenditures'!$F351/'A. Revenue'!$D$30), ('B. Expenditures'!$G351/'A. Revenue'!$E$30)))*'A. Revenue'!K$30, "")</f>
        <v/>
      </c>
      <c r="S351" s="14" t="str">
        <f>IFERROR((AVERAGE(($E351/'A. Revenue'!$C$30), ('B. Expenditures'!$F351/'A. Revenue'!$D$30), ('B. Expenditures'!$G351/'A. Revenue'!$E$30)))*'A. Revenue'!L$30, "")</f>
        <v/>
      </c>
      <c r="T351" s="14" t="str">
        <f>IFERROR((AVERAGE(($E351/'A. Revenue'!$C$30), ('B. Expenditures'!$F351/'A. Revenue'!$D$30), ('B. Expenditures'!$G351/'A. Revenue'!$E$30)))*'A. Revenue'!M$30, "")</f>
        <v/>
      </c>
      <c r="U351" s="14" t="str">
        <f>IFERROR((AVERAGE(($E351/'A. Revenue'!$C$30), ('B. Expenditures'!$F351/'A. Revenue'!$D$30), ('B. Expenditures'!$G351/'A. Revenue'!$E$30)))*'A. Revenue'!N$30, "")</f>
        <v/>
      </c>
      <c r="V351" s="8"/>
      <c r="W351" s="7"/>
      <c r="X351" s="7"/>
      <c r="Y351" s="7"/>
      <c r="Z351" s="7"/>
      <c r="AA351" s="7"/>
      <c r="AC351" s="40" t="s">
        <v>33</v>
      </c>
      <c r="AE351" s="14" t="str">
        <f>IF($AC351=Sheet1!$B$2,'B. Expenditures'!K351,IF('B. Expenditures'!$AC351=Sheet1!$B$4,'B. Expenditures'!W351,IF($AC351=Sheet1!$B$3,'B. Expenditures'!Q351,"")))</f>
        <v/>
      </c>
      <c r="AF351" s="14" t="str">
        <f>IF($AC351=Sheet1!$B$2,'B. Expenditures'!L351,IF('B. Expenditures'!$AC351=Sheet1!$B$4,'B. Expenditures'!X351,IF($AC351=Sheet1!$B$3,'B. Expenditures'!R351,"")))</f>
        <v/>
      </c>
      <c r="AG351" s="14" t="str">
        <f>IF($AC351=Sheet1!$B$2,'B. Expenditures'!M351,IF('B. Expenditures'!$AC351=Sheet1!$B$4,'B. Expenditures'!Y351,IF($AC351=Sheet1!$B$3,'B. Expenditures'!S351,"")))</f>
        <v/>
      </c>
      <c r="AH351" s="14" t="str">
        <f>IF($AC351=Sheet1!$B$2,'B. Expenditures'!N351,IF('B. Expenditures'!$AC351=Sheet1!$B$4,'B. Expenditures'!Z351,IF($AC351=Sheet1!$B$3,'B. Expenditures'!T351,"")))</f>
        <v/>
      </c>
      <c r="AI351" s="14" t="str">
        <f>IF($AC351=Sheet1!$B$2,'B. Expenditures'!O351,IF('B. Expenditures'!$AC351=Sheet1!$B$4,'B. Expenditures'!AA351,IF($AC351=Sheet1!$B$3,'B. Expenditures'!U351,"")))</f>
        <v/>
      </c>
    </row>
    <row r="352" spans="3:35" x14ac:dyDescent="0.35">
      <c r="C352" s="35"/>
      <c r="D352" s="35"/>
      <c r="E352" s="7"/>
      <c r="F352" s="7"/>
      <c r="G352" s="7"/>
      <c r="I352" s="24" t="str">
        <f t="shared" si="351"/>
        <v/>
      </c>
      <c r="K352" s="14" t="str">
        <f t="shared" si="360"/>
        <v/>
      </c>
      <c r="L352" s="14" t="str">
        <f t="shared" ref="L352:O352" si="364">IFERROR((1+$I352)*K352, "")</f>
        <v/>
      </c>
      <c r="M352" s="14" t="str">
        <f t="shared" si="364"/>
        <v/>
      </c>
      <c r="N352" s="14" t="str">
        <f t="shared" si="364"/>
        <v/>
      </c>
      <c r="O352" s="14" t="str">
        <f t="shared" si="364"/>
        <v/>
      </c>
      <c r="P352" s="8"/>
      <c r="Q352" s="14" t="str">
        <f>IFERROR((AVERAGE(($E352/'A. Revenue'!$C$30), ('B. Expenditures'!$F352/'A. Revenue'!$D$30), ('B. Expenditures'!$G352/'A. Revenue'!$E$30)))*'A. Revenue'!J$30, "")</f>
        <v/>
      </c>
      <c r="R352" s="14" t="str">
        <f>IFERROR((AVERAGE(($E352/'A. Revenue'!$C$30), ('B. Expenditures'!$F352/'A. Revenue'!$D$30), ('B. Expenditures'!$G352/'A. Revenue'!$E$30)))*'A. Revenue'!K$30, "")</f>
        <v/>
      </c>
      <c r="S352" s="14" t="str">
        <f>IFERROR((AVERAGE(($E352/'A. Revenue'!$C$30), ('B. Expenditures'!$F352/'A. Revenue'!$D$30), ('B. Expenditures'!$G352/'A. Revenue'!$E$30)))*'A. Revenue'!L$30, "")</f>
        <v/>
      </c>
      <c r="T352" s="14" t="str">
        <f>IFERROR((AVERAGE(($E352/'A. Revenue'!$C$30), ('B. Expenditures'!$F352/'A. Revenue'!$D$30), ('B. Expenditures'!$G352/'A. Revenue'!$E$30)))*'A. Revenue'!M$30, "")</f>
        <v/>
      </c>
      <c r="U352" s="14" t="str">
        <f>IFERROR((AVERAGE(($E352/'A. Revenue'!$C$30), ('B. Expenditures'!$F352/'A. Revenue'!$D$30), ('B. Expenditures'!$G352/'A. Revenue'!$E$30)))*'A. Revenue'!N$30, "")</f>
        <v/>
      </c>
      <c r="V352" s="8"/>
      <c r="W352" s="7"/>
      <c r="X352" s="7"/>
      <c r="Y352" s="7"/>
      <c r="Z352" s="7"/>
      <c r="AA352" s="7"/>
      <c r="AC352" s="40" t="s">
        <v>33</v>
      </c>
      <c r="AE352" s="14" t="str">
        <f>IF($AC352=Sheet1!$B$2,'B. Expenditures'!K352,IF('B. Expenditures'!$AC352=Sheet1!$B$4,'B. Expenditures'!W352,IF($AC352=Sheet1!$B$3,'B. Expenditures'!Q352,"")))</f>
        <v/>
      </c>
      <c r="AF352" s="14" t="str">
        <f>IF($AC352=Sheet1!$B$2,'B. Expenditures'!L352,IF('B. Expenditures'!$AC352=Sheet1!$B$4,'B. Expenditures'!X352,IF($AC352=Sheet1!$B$3,'B. Expenditures'!R352,"")))</f>
        <v/>
      </c>
      <c r="AG352" s="14" t="str">
        <f>IF($AC352=Sheet1!$B$2,'B. Expenditures'!M352,IF('B. Expenditures'!$AC352=Sheet1!$B$4,'B. Expenditures'!Y352,IF($AC352=Sheet1!$B$3,'B. Expenditures'!S352,"")))</f>
        <v/>
      </c>
      <c r="AH352" s="14" t="str">
        <f>IF($AC352=Sheet1!$B$2,'B. Expenditures'!N352,IF('B. Expenditures'!$AC352=Sheet1!$B$4,'B. Expenditures'!Z352,IF($AC352=Sheet1!$B$3,'B. Expenditures'!T352,"")))</f>
        <v/>
      </c>
      <c r="AI352" s="14" t="str">
        <f>IF($AC352=Sheet1!$B$2,'B. Expenditures'!O352,IF('B. Expenditures'!$AC352=Sheet1!$B$4,'B. Expenditures'!AA352,IF($AC352=Sheet1!$B$3,'B. Expenditures'!U352,"")))</f>
        <v/>
      </c>
    </row>
    <row r="353" spans="3:35" x14ac:dyDescent="0.35">
      <c r="C353" s="35"/>
      <c r="D353" s="35"/>
      <c r="E353" s="7"/>
      <c r="F353" s="7"/>
      <c r="G353" s="7"/>
      <c r="I353" s="24" t="str">
        <f t="shared" si="351"/>
        <v/>
      </c>
      <c r="K353" s="14" t="str">
        <f t="shared" si="360"/>
        <v/>
      </c>
      <c r="L353" s="14" t="str">
        <f t="shared" ref="L353:O353" si="365">IFERROR((1+$I353)*K353, "")</f>
        <v/>
      </c>
      <c r="M353" s="14" t="str">
        <f t="shared" si="365"/>
        <v/>
      </c>
      <c r="N353" s="14" t="str">
        <f t="shared" si="365"/>
        <v/>
      </c>
      <c r="O353" s="14" t="str">
        <f t="shared" si="365"/>
        <v/>
      </c>
      <c r="P353" s="8"/>
      <c r="Q353" s="14" t="str">
        <f>IFERROR((AVERAGE(($E353/'A. Revenue'!$C$30), ('B. Expenditures'!$F353/'A. Revenue'!$D$30), ('B. Expenditures'!$G353/'A. Revenue'!$E$30)))*'A. Revenue'!J$30, "")</f>
        <v/>
      </c>
      <c r="R353" s="14" t="str">
        <f>IFERROR((AVERAGE(($E353/'A. Revenue'!$C$30), ('B. Expenditures'!$F353/'A. Revenue'!$D$30), ('B. Expenditures'!$G353/'A. Revenue'!$E$30)))*'A. Revenue'!K$30, "")</f>
        <v/>
      </c>
      <c r="S353" s="14" t="str">
        <f>IFERROR((AVERAGE(($E353/'A. Revenue'!$C$30), ('B. Expenditures'!$F353/'A. Revenue'!$D$30), ('B. Expenditures'!$G353/'A. Revenue'!$E$30)))*'A. Revenue'!L$30, "")</f>
        <v/>
      </c>
      <c r="T353" s="14" t="str">
        <f>IFERROR((AVERAGE(($E353/'A. Revenue'!$C$30), ('B. Expenditures'!$F353/'A. Revenue'!$D$30), ('B. Expenditures'!$G353/'A. Revenue'!$E$30)))*'A. Revenue'!M$30, "")</f>
        <v/>
      </c>
      <c r="U353" s="14" t="str">
        <f>IFERROR((AVERAGE(($E353/'A. Revenue'!$C$30), ('B. Expenditures'!$F353/'A. Revenue'!$D$30), ('B. Expenditures'!$G353/'A. Revenue'!$E$30)))*'A. Revenue'!N$30, "")</f>
        <v/>
      </c>
      <c r="V353" s="8"/>
      <c r="W353" s="7"/>
      <c r="X353" s="7"/>
      <c r="Y353" s="7"/>
      <c r="Z353" s="7"/>
      <c r="AA353" s="7"/>
      <c r="AC353" s="40" t="s">
        <v>33</v>
      </c>
      <c r="AE353" s="14" t="str">
        <f>IF($AC353=Sheet1!$B$2,'B. Expenditures'!K353,IF('B. Expenditures'!$AC353=Sheet1!$B$4,'B. Expenditures'!W353,IF($AC353=Sheet1!$B$3,'B. Expenditures'!Q353,"")))</f>
        <v/>
      </c>
      <c r="AF353" s="14" t="str">
        <f>IF($AC353=Sheet1!$B$2,'B. Expenditures'!L353,IF('B. Expenditures'!$AC353=Sheet1!$B$4,'B. Expenditures'!X353,IF($AC353=Sheet1!$B$3,'B. Expenditures'!R353,"")))</f>
        <v/>
      </c>
      <c r="AG353" s="14" t="str">
        <f>IF($AC353=Sheet1!$B$2,'B. Expenditures'!M353,IF('B. Expenditures'!$AC353=Sheet1!$B$4,'B. Expenditures'!Y353,IF($AC353=Sheet1!$B$3,'B. Expenditures'!S353,"")))</f>
        <v/>
      </c>
      <c r="AH353" s="14" t="str">
        <f>IF($AC353=Sheet1!$B$2,'B. Expenditures'!N353,IF('B. Expenditures'!$AC353=Sheet1!$B$4,'B. Expenditures'!Z353,IF($AC353=Sheet1!$B$3,'B. Expenditures'!T353,"")))</f>
        <v/>
      </c>
      <c r="AI353" s="14" t="str">
        <f>IF($AC353=Sheet1!$B$2,'B. Expenditures'!O353,IF('B. Expenditures'!$AC353=Sheet1!$B$4,'B. Expenditures'!AA353,IF($AC353=Sheet1!$B$3,'B. Expenditures'!U353,"")))</f>
        <v/>
      </c>
    </row>
    <row r="354" spans="3:35" x14ac:dyDescent="0.35">
      <c r="C354" s="35"/>
      <c r="D354" s="35"/>
      <c r="E354" s="7"/>
      <c r="F354" s="7"/>
      <c r="G354" s="7"/>
      <c r="I354" s="24" t="str">
        <f t="shared" si="351"/>
        <v/>
      </c>
      <c r="K354" s="14" t="str">
        <f t="shared" si="360"/>
        <v/>
      </c>
      <c r="L354" s="14" t="str">
        <f t="shared" ref="L354:O354" si="366">IFERROR((1+$I354)*K354, "")</f>
        <v/>
      </c>
      <c r="M354" s="14" t="str">
        <f t="shared" si="366"/>
        <v/>
      </c>
      <c r="N354" s="14" t="str">
        <f t="shared" si="366"/>
        <v/>
      </c>
      <c r="O354" s="14" t="str">
        <f t="shared" si="366"/>
        <v/>
      </c>
      <c r="P354" s="8"/>
      <c r="Q354" s="14" t="str">
        <f>IFERROR((AVERAGE(($E354/'A. Revenue'!$C$30), ('B. Expenditures'!$F354/'A. Revenue'!$D$30), ('B. Expenditures'!$G354/'A. Revenue'!$E$30)))*'A. Revenue'!J$30, "")</f>
        <v/>
      </c>
      <c r="R354" s="14" t="str">
        <f>IFERROR((AVERAGE(($E354/'A. Revenue'!$C$30), ('B. Expenditures'!$F354/'A. Revenue'!$D$30), ('B. Expenditures'!$G354/'A. Revenue'!$E$30)))*'A. Revenue'!K$30, "")</f>
        <v/>
      </c>
      <c r="S354" s="14" t="str">
        <f>IFERROR((AVERAGE(($E354/'A. Revenue'!$C$30), ('B. Expenditures'!$F354/'A. Revenue'!$D$30), ('B. Expenditures'!$G354/'A. Revenue'!$E$30)))*'A. Revenue'!L$30, "")</f>
        <v/>
      </c>
      <c r="T354" s="14" t="str">
        <f>IFERROR((AVERAGE(($E354/'A. Revenue'!$C$30), ('B. Expenditures'!$F354/'A. Revenue'!$D$30), ('B. Expenditures'!$G354/'A. Revenue'!$E$30)))*'A. Revenue'!M$30, "")</f>
        <v/>
      </c>
      <c r="U354" s="14" t="str">
        <f>IFERROR((AVERAGE(($E354/'A. Revenue'!$C$30), ('B. Expenditures'!$F354/'A. Revenue'!$D$30), ('B. Expenditures'!$G354/'A. Revenue'!$E$30)))*'A. Revenue'!N$30, "")</f>
        <v/>
      </c>
      <c r="V354" s="8"/>
      <c r="W354" s="7"/>
      <c r="X354" s="7"/>
      <c r="Y354" s="7"/>
      <c r="Z354" s="7"/>
      <c r="AA354" s="7"/>
      <c r="AC354" s="40" t="s">
        <v>33</v>
      </c>
      <c r="AE354" s="14" t="str">
        <f>IF($AC354=Sheet1!$B$2,'B. Expenditures'!K354,IF('B. Expenditures'!$AC354=Sheet1!$B$4,'B. Expenditures'!W354,IF($AC354=Sheet1!$B$3,'B. Expenditures'!Q354,"")))</f>
        <v/>
      </c>
      <c r="AF354" s="14" t="str">
        <f>IF($AC354=Sheet1!$B$2,'B. Expenditures'!L354,IF('B. Expenditures'!$AC354=Sheet1!$B$4,'B. Expenditures'!X354,IF($AC354=Sheet1!$B$3,'B. Expenditures'!R354,"")))</f>
        <v/>
      </c>
      <c r="AG354" s="14" t="str">
        <f>IF($AC354=Sheet1!$B$2,'B. Expenditures'!M354,IF('B. Expenditures'!$AC354=Sheet1!$B$4,'B. Expenditures'!Y354,IF($AC354=Sheet1!$B$3,'B. Expenditures'!S354,"")))</f>
        <v/>
      </c>
      <c r="AH354" s="14" t="str">
        <f>IF($AC354=Sheet1!$B$2,'B. Expenditures'!N354,IF('B. Expenditures'!$AC354=Sheet1!$B$4,'B. Expenditures'!Z354,IF($AC354=Sheet1!$B$3,'B. Expenditures'!T354,"")))</f>
        <v/>
      </c>
      <c r="AI354" s="14" t="str">
        <f>IF($AC354=Sheet1!$B$2,'B. Expenditures'!O354,IF('B. Expenditures'!$AC354=Sheet1!$B$4,'B. Expenditures'!AA354,IF($AC354=Sheet1!$B$3,'B. Expenditures'!U354,"")))</f>
        <v/>
      </c>
    </row>
    <row r="355" spans="3:35" x14ac:dyDescent="0.35">
      <c r="C355" s="35"/>
      <c r="D355" s="35"/>
      <c r="E355" s="7"/>
      <c r="F355" s="7"/>
      <c r="G355" s="7"/>
      <c r="I355" s="24" t="str">
        <f t="shared" si="351"/>
        <v/>
      </c>
      <c r="K355" s="14" t="str">
        <f t="shared" si="360"/>
        <v/>
      </c>
      <c r="L355" s="14" t="str">
        <f t="shared" ref="L355:O355" si="367">IFERROR((1+$I355)*K355, "")</f>
        <v/>
      </c>
      <c r="M355" s="14" t="str">
        <f t="shared" si="367"/>
        <v/>
      </c>
      <c r="N355" s="14" t="str">
        <f t="shared" si="367"/>
        <v/>
      </c>
      <c r="O355" s="14" t="str">
        <f t="shared" si="367"/>
        <v/>
      </c>
      <c r="P355" s="8"/>
      <c r="Q355" s="14" t="str">
        <f>IFERROR((AVERAGE(($E355/'A. Revenue'!$C$30), ('B. Expenditures'!$F355/'A. Revenue'!$D$30), ('B. Expenditures'!$G355/'A. Revenue'!$E$30)))*'A. Revenue'!J$30, "")</f>
        <v/>
      </c>
      <c r="R355" s="14" t="str">
        <f>IFERROR((AVERAGE(($E355/'A. Revenue'!$C$30), ('B. Expenditures'!$F355/'A. Revenue'!$D$30), ('B. Expenditures'!$G355/'A. Revenue'!$E$30)))*'A. Revenue'!K$30, "")</f>
        <v/>
      </c>
      <c r="S355" s="14" t="str">
        <f>IFERROR((AVERAGE(($E355/'A. Revenue'!$C$30), ('B. Expenditures'!$F355/'A. Revenue'!$D$30), ('B. Expenditures'!$G355/'A. Revenue'!$E$30)))*'A. Revenue'!L$30, "")</f>
        <v/>
      </c>
      <c r="T355" s="14" t="str">
        <f>IFERROR((AVERAGE(($E355/'A. Revenue'!$C$30), ('B. Expenditures'!$F355/'A. Revenue'!$D$30), ('B. Expenditures'!$G355/'A. Revenue'!$E$30)))*'A. Revenue'!M$30, "")</f>
        <v/>
      </c>
      <c r="U355" s="14" t="str">
        <f>IFERROR((AVERAGE(($E355/'A. Revenue'!$C$30), ('B. Expenditures'!$F355/'A. Revenue'!$D$30), ('B. Expenditures'!$G355/'A. Revenue'!$E$30)))*'A. Revenue'!N$30, "")</f>
        <v/>
      </c>
      <c r="V355" s="8"/>
      <c r="W355" s="7"/>
      <c r="X355" s="7"/>
      <c r="Y355" s="7"/>
      <c r="Z355" s="7"/>
      <c r="AA355" s="7"/>
      <c r="AC355" s="40" t="s">
        <v>33</v>
      </c>
      <c r="AE355" s="14" t="str">
        <f>IF($AC355=Sheet1!$B$2,'B. Expenditures'!K355,IF('B. Expenditures'!$AC355=Sheet1!$B$4,'B. Expenditures'!W355,IF($AC355=Sheet1!$B$3,'B. Expenditures'!Q355,"")))</f>
        <v/>
      </c>
      <c r="AF355" s="14" t="str">
        <f>IF($AC355=Sheet1!$B$2,'B. Expenditures'!L355,IF('B. Expenditures'!$AC355=Sheet1!$B$4,'B. Expenditures'!X355,IF($AC355=Sheet1!$B$3,'B. Expenditures'!R355,"")))</f>
        <v/>
      </c>
      <c r="AG355" s="14" t="str">
        <f>IF($AC355=Sheet1!$B$2,'B. Expenditures'!M355,IF('B. Expenditures'!$AC355=Sheet1!$B$4,'B. Expenditures'!Y355,IF($AC355=Sheet1!$B$3,'B. Expenditures'!S355,"")))</f>
        <v/>
      </c>
      <c r="AH355" s="14" t="str">
        <f>IF($AC355=Sheet1!$B$2,'B. Expenditures'!N355,IF('B. Expenditures'!$AC355=Sheet1!$B$4,'B. Expenditures'!Z355,IF($AC355=Sheet1!$B$3,'B. Expenditures'!T355,"")))</f>
        <v/>
      </c>
      <c r="AI355" s="14" t="str">
        <f>IF($AC355=Sheet1!$B$2,'B. Expenditures'!O355,IF('B. Expenditures'!$AC355=Sheet1!$B$4,'B. Expenditures'!AA355,IF($AC355=Sheet1!$B$3,'B. Expenditures'!U355,"")))</f>
        <v/>
      </c>
    </row>
    <row r="356" spans="3:35" x14ac:dyDescent="0.35">
      <c r="C356" s="35"/>
      <c r="D356" s="35"/>
      <c r="E356" s="7"/>
      <c r="F356" s="7"/>
      <c r="G356" s="7"/>
      <c r="I356" s="24" t="str">
        <f t="shared" si="351"/>
        <v/>
      </c>
      <c r="K356" s="14" t="str">
        <f t="shared" si="360"/>
        <v/>
      </c>
      <c r="L356" s="14" t="str">
        <f t="shared" ref="L356:O356" si="368">IFERROR((1+$I356)*K356, "")</f>
        <v/>
      </c>
      <c r="M356" s="14" t="str">
        <f t="shared" si="368"/>
        <v/>
      </c>
      <c r="N356" s="14" t="str">
        <f t="shared" si="368"/>
        <v/>
      </c>
      <c r="O356" s="14" t="str">
        <f t="shared" si="368"/>
        <v/>
      </c>
      <c r="P356" s="8"/>
      <c r="Q356" s="14" t="str">
        <f>IFERROR((AVERAGE(($E356/'A. Revenue'!$C$30), ('B. Expenditures'!$F356/'A. Revenue'!$D$30), ('B. Expenditures'!$G356/'A. Revenue'!$E$30)))*'A. Revenue'!J$30, "")</f>
        <v/>
      </c>
      <c r="R356" s="14" t="str">
        <f>IFERROR((AVERAGE(($E356/'A. Revenue'!$C$30), ('B. Expenditures'!$F356/'A. Revenue'!$D$30), ('B. Expenditures'!$G356/'A. Revenue'!$E$30)))*'A. Revenue'!K$30, "")</f>
        <v/>
      </c>
      <c r="S356" s="14" t="str">
        <f>IFERROR((AVERAGE(($E356/'A. Revenue'!$C$30), ('B. Expenditures'!$F356/'A. Revenue'!$D$30), ('B. Expenditures'!$G356/'A. Revenue'!$E$30)))*'A. Revenue'!L$30, "")</f>
        <v/>
      </c>
      <c r="T356" s="14" t="str">
        <f>IFERROR((AVERAGE(($E356/'A. Revenue'!$C$30), ('B. Expenditures'!$F356/'A. Revenue'!$D$30), ('B. Expenditures'!$G356/'A. Revenue'!$E$30)))*'A. Revenue'!M$30, "")</f>
        <v/>
      </c>
      <c r="U356" s="14" t="str">
        <f>IFERROR((AVERAGE(($E356/'A. Revenue'!$C$30), ('B. Expenditures'!$F356/'A. Revenue'!$D$30), ('B. Expenditures'!$G356/'A. Revenue'!$E$30)))*'A. Revenue'!N$30, "")</f>
        <v/>
      </c>
      <c r="V356" s="8"/>
      <c r="W356" s="7"/>
      <c r="X356" s="7"/>
      <c r="Y356" s="7"/>
      <c r="Z356" s="7"/>
      <c r="AA356" s="7"/>
      <c r="AC356" s="40" t="s">
        <v>33</v>
      </c>
      <c r="AE356" s="14" t="str">
        <f>IF($AC356=Sheet1!$B$2,'B. Expenditures'!K356,IF('B. Expenditures'!$AC356=Sheet1!$B$4,'B. Expenditures'!W356,IF($AC356=Sheet1!$B$3,'B. Expenditures'!Q356,"")))</f>
        <v/>
      </c>
      <c r="AF356" s="14" t="str">
        <f>IF($AC356=Sheet1!$B$2,'B. Expenditures'!L356,IF('B. Expenditures'!$AC356=Sheet1!$B$4,'B. Expenditures'!X356,IF($AC356=Sheet1!$B$3,'B. Expenditures'!R356,"")))</f>
        <v/>
      </c>
      <c r="AG356" s="14" t="str">
        <f>IF($AC356=Sheet1!$B$2,'B. Expenditures'!M356,IF('B. Expenditures'!$AC356=Sheet1!$B$4,'B. Expenditures'!Y356,IF($AC356=Sheet1!$B$3,'B. Expenditures'!S356,"")))</f>
        <v/>
      </c>
      <c r="AH356" s="14" t="str">
        <f>IF($AC356=Sheet1!$B$2,'B. Expenditures'!N356,IF('B. Expenditures'!$AC356=Sheet1!$B$4,'B. Expenditures'!Z356,IF($AC356=Sheet1!$B$3,'B. Expenditures'!T356,"")))</f>
        <v/>
      </c>
      <c r="AI356" s="14" t="str">
        <f>IF($AC356=Sheet1!$B$2,'B. Expenditures'!O356,IF('B. Expenditures'!$AC356=Sheet1!$B$4,'B. Expenditures'!AA356,IF($AC356=Sheet1!$B$3,'B. Expenditures'!U356,"")))</f>
        <v/>
      </c>
    </row>
    <row r="357" spans="3:35" x14ac:dyDescent="0.35">
      <c r="C357" s="35"/>
      <c r="D357" s="35"/>
      <c r="E357" s="7"/>
      <c r="F357" s="7"/>
      <c r="G357" s="7"/>
      <c r="I357" s="24" t="str">
        <f t="shared" si="351"/>
        <v/>
      </c>
      <c r="K357" s="14" t="str">
        <f t="shared" si="360"/>
        <v/>
      </c>
      <c r="L357" s="14" t="str">
        <f t="shared" ref="L357:O357" si="369">IFERROR((1+$I357)*K357, "")</f>
        <v/>
      </c>
      <c r="M357" s="14" t="str">
        <f t="shared" si="369"/>
        <v/>
      </c>
      <c r="N357" s="14" t="str">
        <f t="shared" si="369"/>
        <v/>
      </c>
      <c r="O357" s="14" t="str">
        <f t="shared" si="369"/>
        <v/>
      </c>
      <c r="P357" s="8"/>
      <c r="Q357" s="14" t="str">
        <f>IFERROR((AVERAGE(($E357/'A. Revenue'!$C$30), ('B. Expenditures'!$F357/'A. Revenue'!$D$30), ('B. Expenditures'!$G357/'A. Revenue'!$E$30)))*'A. Revenue'!J$30, "")</f>
        <v/>
      </c>
      <c r="R357" s="14" t="str">
        <f>IFERROR((AVERAGE(($E357/'A. Revenue'!$C$30), ('B. Expenditures'!$F357/'A. Revenue'!$D$30), ('B. Expenditures'!$G357/'A. Revenue'!$E$30)))*'A. Revenue'!K$30, "")</f>
        <v/>
      </c>
      <c r="S357" s="14" t="str">
        <f>IFERROR((AVERAGE(($E357/'A. Revenue'!$C$30), ('B. Expenditures'!$F357/'A. Revenue'!$D$30), ('B. Expenditures'!$G357/'A. Revenue'!$E$30)))*'A. Revenue'!L$30, "")</f>
        <v/>
      </c>
      <c r="T357" s="14" t="str">
        <f>IFERROR((AVERAGE(($E357/'A. Revenue'!$C$30), ('B. Expenditures'!$F357/'A. Revenue'!$D$30), ('B. Expenditures'!$G357/'A. Revenue'!$E$30)))*'A. Revenue'!M$30, "")</f>
        <v/>
      </c>
      <c r="U357" s="14" t="str">
        <f>IFERROR((AVERAGE(($E357/'A. Revenue'!$C$30), ('B. Expenditures'!$F357/'A. Revenue'!$D$30), ('B. Expenditures'!$G357/'A. Revenue'!$E$30)))*'A. Revenue'!N$30, "")</f>
        <v/>
      </c>
      <c r="V357" s="8"/>
      <c r="W357" s="7"/>
      <c r="X357" s="7"/>
      <c r="Y357" s="7"/>
      <c r="Z357" s="7"/>
      <c r="AA357" s="7"/>
      <c r="AC357" s="40" t="s">
        <v>33</v>
      </c>
      <c r="AE357" s="14" t="str">
        <f>IF($AC357=Sheet1!$B$2,'B. Expenditures'!K357,IF('B. Expenditures'!$AC357=Sheet1!$B$4,'B. Expenditures'!W357,IF($AC357=Sheet1!$B$3,'B. Expenditures'!Q357,"")))</f>
        <v/>
      </c>
      <c r="AF357" s="14" t="str">
        <f>IF($AC357=Sheet1!$B$2,'B. Expenditures'!L357,IF('B. Expenditures'!$AC357=Sheet1!$B$4,'B. Expenditures'!X357,IF($AC357=Sheet1!$B$3,'B. Expenditures'!R357,"")))</f>
        <v/>
      </c>
      <c r="AG357" s="14" t="str">
        <f>IF($AC357=Sheet1!$B$2,'B. Expenditures'!M357,IF('B. Expenditures'!$AC357=Sheet1!$B$4,'B. Expenditures'!Y357,IF($AC357=Sheet1!$B$3,'B. Expenditures'!S357,"")))</f>
        <v/>
      </c>
      <c r="AH357" s="14" t="str">
        <f>IF($AC357=Sheet1!$B$2,'B. Expenditures'!N357,IF('B. Expenditures'!$AC357=Sheet1!$B$4,'B. Expenditures'!Z357,IF($AC357=Sheet1!$B$3,'B. Expenditures'!T357,"")))</f>
        <v/>
      </c>
      <c r="AI357" s="14" t="str">
        <f>IF($AC357=Sheet1!$B$2,'B. Expenditures'!O357,IF('B. Expenditures'!$AC357=Sheet1!$B$4,'B. Expenditures'!AA357,IF($AC357=Sheet1!$B$3,'B. Expenditures'!U357,"")))</f>
        <v/>
      </c>
    </row>
    <row r="358" spans="3:35" x14ac:dyDescent="0.35">
      <c r="C358" s="35"/>
      <c r="D358" s="35"/>
      <c r="E358" s="7"/>
      <c r="F358" s="7"/>
      <c r="G358" s="7"/>
      <c r="I358" s="24" t="str">
        <f t="shared" si="351"/>
        <v/>
      </c>
      <c r="K358" s="14" t="str">
        <f t="shared" si="360"/>
        <v/>
      </c>
      <c r="L358" s="14" t="str">
        <f t="shared" ref="L358:O358" si="370">IFERROR((1+$I358)*K358, "")</f>
        <v/>
      </c>
      <c r="M358" s="14" t="str">
        <f t="shared" si="370"/>
        <v/>
      </c>
      <c r="N358" s="14" t="str">
        <f t="shared" si="370"/>
        <v/>
      </c>
      <c r="O358" s="14" t="str">
        <f t="shared" si="370"/>
        <v/>
      </c>
      <c r="P358" s="8"/>
      <c r="Q358" s="14" t="str">
        <f>IFERROR((AVERAGE(($E358/'A. Revenue'!$C$30), ('B. Expenditures'!$F358/'A. Revenue'!$D$30), ('B. Expenditures'!$G358/'A. Revenue'!$E$30)))*'A. Revenue'!J$30, "")</f>
        <v/>
      </c>
      <c r="R358" s="14" t="str">
        <f>IFERROR((AVERAGE(($E358/'A. Revenue'!$C$30), ('B. Expenditures'!$F358/'A. Revenue'!$D$30), ('B. Expenditures'!$G358/'A. Revenue'!$E$30)))*'A. Revenue'!K$30, "")</f>
        <v/>
      </c>
      <c r="S358" s="14" t="str">
        <f>IFERROR((AVERAGE(($E358/'A. Revenue'!$C$30), ('B. Expenditures'!$F358/'A. Revenue'!$D$30), ('B. Expenditures'!$G358/'A. Revenue'!$E$30)))*'A. Revenue'!L$30, "")</f>
        <v/>
      </c>
      <c r="T358" s="14" t="str">
        <f>IFERROR((AVERAGE(($E358/'A. Revenue'!$C$30), ('B. Expenditures'!$F358/'A. Revenue'!$D$30), ('B. Expenditures'!$G358/'A. Revenue'!$E$30)))*'A. Revenue'!M$30, "")</f>
        <v/>
      </c>
      <c r="U358" s="14" t="str">
        <f>IFERROR((AVERAGE(($E358/'A. Revenue'!$C$30), ('B. Expenditures'!$F358/'A. Revenue'!$D$30), ('B. Expenditures'!$G358/'A. Revenue'!$E$30)))*'A. Revenue'!N$30, "")</f>
        <v/>
      </c>
      <c r="V358" s="8"/>
      <c r="W358" s="7"/>
      <c r="X358" s="7"/>
      <c r="Y358" s="7"/>
      <c r="Z358" s="7"/>
      <c r="AA358" s="7"/>
      <c r="AC358" s="40" t="s">
        <v>33</v>
      </c>
      <c r="AE358" s="14" t="str">
        <f>IF($AC358=Sheet1!$B$2,'B. Expenditures'!K358,IF('B. Expenditures'!$AC358=Sheet1!$B$4,'B. Expenditures'!W358,IF($AC358=Sheet1!$B$3,'B. Expenditures'!Q358,"")))</f>
        <v/>
      </c>
      <c r="AF358" s="14" t="str">
        <f>IF($AC358=Sheet1!$B$2,'B. Expenditures'!L358,IF('B. Expenditures'!$AC358=Sheet1!$B$4,'B. Expenditures'!X358,IF($AC358=Sheet1!$B$3,'B. Expenditures'!R358,"")))</f>
        <v/>
      </c>
      <c r="AG358" s="14" t="str">
        <f>IF($AC358=Sheet1!$B$2,'B. Expenditures'!M358,IF('B. Expenditures'!$AC358=Sheet1!$B$4,'B. Expenditures'!Y358,IF($AC358=Sheet1!$B$3,'B. Expenditures'!S358,"")))</f>
        <v/>
      </c>
      <c r="AH358" s="14" t="str">
        <f>IF($AC358=Sheet1!$B$2,'B. Expenditures'!N358,IF('B. Expenditures'!$AC358=Sheet1!$B$4,'B. Expenditures'!Z358,IF($AC358=Sheet1!$B$3,'B. Expenditures'!T358,"")))</f>
        <v/>
      </c>
      <c r="AI358" s="14" t="str">
        <f>IF($AC358=Sheet1!$B$2,'B. Expenditures'!O358,IF('B. Expenditures'!$AC358=Sheet1!$B$4,'B. Expenditures'!AA358,IF($AC358=Sheet1!$B$3,'B. Expenditures'!U358,"")))</f>
        <v/>
      </c>
    </row>
    <row r="359" spans="3:35" x14ac:dyDescent="0.35">
      <c r="C359" s="35"/>
      <c r="D359" s="35"/>
      <c r="E359" s="7"/>
      <c r="F359" s="7"/>
      <c r="G359" s="7"/>
      <c r="I359" s="24" t="str">
        <f t="shared" si="351"/>
        <v/>
      </c>
      <c r="K359" s="14" t="str">
        <f t="shared" si="360"/>
        <v/>
      </c>
      <c r="L359" s="14" t="str">
        <f t="shared" ref="L359:O359" si="371">IFERROR((1+$I359)*K359, "")</f>
        <v/>
      </c>
      <c r="M359" s="14" t="str">
        <f t="shared" si="371"/>
        <v/>
      </c>
      <c r="N359" s="14" t="str">
        <f t="shared" si="371"/>
        <v/>
      </c>
      <c r="O359" s="14" t="str">
        <f t="shared" si="371"/>
        <v/>
      </c>
      <c r="P359" s="8"/>
      <c r="Q359" s="14" t="str">
        <f>IFERROR((AVERAGE(($E359/'A. Revenue'!$C$30), ('B. Expenditures'!$F359/'A. Revenue'!$D$30), ('B. Expenditures'!$G359/'A. Revenue'!$E$30)))*'A. Revenue'!J$30, "")</f>
        <v/>
      </c>
      <c r="R359" s="14" t="str">
        <f>IFERROR((AVERAGE(($E359/'A. Revenue'!$C$30), ('B. Expenditures'!$F359/'A. Revenue'!$D$30), ('B. Expenditures'!$G359/'A. Revenue'!$E$30)))*'A. Revenue'!K$30, "")</f>
        <v/>
      </c>
      <c r="S359" s="14" t="str">
        <f>IFERROR((AVERAGE(($E359/'A. Revenue'!$C$30), ('B. Expenditures'!$F359/'A. Revenue'!$D$30), ('B. Expenditures'!$G359/'A. Revenue'!$E$30)))*'A. Revenue'!L$30, "")</f>
        <v/>
      </c>
      <c r="T359" s="14" t="str">
        <f>IFERROR((AVERAGE(($E359/'A. Revenue'!$C$30), ('B. Expenditures'!$F359/'A. Revenue'!$D$30), ('B. Expenditures'!$G359/'A. Revenue'!$E$30)))*'A. Revenue'!M$30, "")</f>
        <v/>
      </c>
      <c r="U359" s="14" t="str">
        <f>IFERROR((AVERAGE(($E359/'A. Revenue'!$C$30), ('B. Expenditures'!$F359/'A. Revenue'!$D$30), ('B. Expenditures'!$G359/'A. Revenue'!$E$30)))*'A. Revenue'!N$30, "")</f>
        <v/>
      </c>
      <c r="V359" s="8"/>
      <c r="W359" s="7"/>
      <c r="X359" s="7"/>
      <c r="Y359" s="7"/>
      <c r="Z359" s="7"/>
      <c r="AA359" s="7"/>
      <c r="AC359" s="40" t="s">
        <v>33</v>
      </c>
      <c r="AE359" s="14" t="str">
        <f>IF($AC359=Sheet1!$B$2,'B. Expenditures'!K359,IF('B. Expenditures'!$AC359=Sheet1!$B$4,'B. Expenditures'!W359,IF($AC359=Sheet1!$B$3,'B. Expenditures'!Q359,"")))</f>
        <v/>
      </c>
      <c r="AF359" s="14" t="str">
        <f>IF($AC359=Sheet1!$B$2,'B. Expenditures'!L359,IF('B. Expenditures'!$AC359=Sheet1!$B$4,'B. Expenditures'!X359,IF($AC359=Sheet1!$B$3,'B. Expenditures'!R359,"")))</f>
        <v/>
      </c>
      <c r="AG359" s="14" t="str">
        <f>IF($AC359=Sheet1!$B$2,'B. Expenditures'!M359,IF('B. Expenditures'!$AC359=Sheet1!$B$4,'B. Expenditures'!Y359,IF($AC359=Sheet1!$B$3,'B. Expenditures'!S359,"")))</f>
        <v/>
      </c>
      <c r="AH359" s="14" t="str">
        <f>IF($AC359=Sheet1!$B$2,'B. Expenditures'!N359,IF('B. Expenditures'!$AC359=Sheet1!$B$4,'B. Expenditures'!Z359,IF($AC359=Sheet1!$B$3,'B. Expenditures'!T359,"")))</f>
        <v/>
      </c>
      <c r="AI359" s="14" t="str">
        <f>IF($AC359=Sheet1!$B$2,'B. Expenditures'!O359,IF('B. Expenditures'!$AC359=Sheet1!$B$4,'B. Expenditures'!AA359,IF($AC359=Sheet1!$B$3,'B. Expenditures'!U359,"")))</f>
        <v/>
      </c>
    </row>
    <row r="360" spans="3:35" x14ac:dyDescent="0.35">
      <c r="C360" s="35"/>
      <c r="D360" s="35"/>
      <c r="E360" s="7"/>
      <c r="F360" s="7"/>
      <c r="G360" s="7"/>
      <c r="I360" s="24" t="str">
        <f t="shared" si="351"/>
        <v/>
      </c>
      <c r="K360" s="14" t="str">
        <f t="shared" si="360"/>
        <v/>
      </c>
      <c r="L360" s="14" t="str">
        <f t="shared" ref="L360:O360" si="372">IFERROR((1+$I360)*K360, "")</f>
        <v/>
      </c>
      <c r="M360" s="14" t="str">
        <f t="shared" si="372"/>
        <v/>
      </c>
      <c r="N360" s="14" t="str">
        <f t="shared" si="372"/>
        <v/>
      </c>
      <c r="O360" s="14" t="str">
        <f t="shared" si="372"/>
        <v/>
      </c>
      <c r="P360" s="8"/>
      <c r="Q360" s="14" t="str">
        <f>IFERROR((AVERAGE(($E360/'A. Revenue'!$C$30), ('B. Expenditures'!$F360/'A. Revenue'!$D$30), ('B. Expenditures'!$G360/'A. Revenue'!$E$30)))*'A. Revenue'!J$30, "")</f>
        <v/>
      </c>
      <c r="R360" s="14" t="str">
        <f>IFERROR((AVERAGE(($E360/'A. Revenue'!$C$30), ('B. Expenditures'!$F360/'A. Revenue'!$D$30), ('B. Expenditures'!$G360/'A. Revenue'!$E$30)))*'A. Revenue'!K$30, "")</f>
        <v/>
      </c>
      <c r="S360" s="14" t="str">
        <f>IFERROR((AVERAGE(($E360/'A. Revenue'!$C$30), ('B. Expenditures'!$F360/'A. Revenue'!$D$30), ('B. Expenditures'!$G360/'A. Revenue'!$E$30)))*'A. Revenue'!L$30, "")</f>
        <v/>
      </c>
      <c r="T360" s="14" t="str">
        <f>IFERROR((AVERAGE(($E360/'A. Revenue'!$C$30), ('B. Expenditures'!$F360/'A. Revenue'!$D$30), ('B. Expenditures'!$G360/'A. Revenue'!$E$30)))*'A. Revenue'!M$30, "")</f>
        <v/>
      </c>
      <c r="U360" s="14" t="str">
        <f>IFERROR((AVERAGE(($E360/'A. Revenue'!$C$30), ('B. Expenditures'!$F360/'A. Revenue'!$D$30), ('B. Expenditures'!$G360/'A. Revenue'!$E$30)))*'A. Revenue'!N$30, "")</f>
        <v/>
      </c>
      <c r="V360" s="8"/>
      <c r="W360" s="7"/>
      <c r="X360" s="7"/>
      <c r="Y360" s="7"/>
      <c r="Z360" s="7"/>
      <c r="AA360" s="7"/>
      <c r="AC360" s="40" t="s">
        <v>33</v>
      </c>
      <c r="AE360" s="14" t="str">
        <f>IF($AC360=Sheet1!$B$2,'B. Expenditures'!K360,IF('B. Expenditures'!$AC360=Sheet1!$B$4,'B. Expenditures'!W360,IF($AC360=Sheet1!$B$3,'B. Expenditures'!Q360,"")))</f>
        <v/>
      </c>
      <c r="AF360" s="14" t="str">
        <f>IF($AC360=Sheet1!$B$2,'B. Expenditures'!L360,IF('B. Expenditures'!$AC360=Sheet1!$B$4,'B. Expenditures'!X360,IF($AC360=Sheet1!$B$3,'B. Expenditures'!R360,"")))</f>
        <v/>
      </c>
      <c r="AG360" s="14" t="str">
        <f>IF($AC360=Sheet1!$B$2,'B. Expenditures'!M360,IF('B. Expenditures'!$AC360=Sheet1!$B$4,'B. Expenditures'!Y360,IF($AC360=Sheet1!$B$3,'B. Expenditures'!S360,"")))</f>
        <v/>
      </c>
      <c r="AH360" s="14" t="str">
        <f>IF($AC360=Sheet1!$B$2,'B. Expenditures'!N360,IF('B. Expenditures'!$AC360=Sheet1!$B$4,'B. Expenditures'!Z360,IF($AC360=Sheet1!$B$3,'B. Expenditures'!T360,"")))</f>
        <v/>
      </c>
      <c r="AI360" s="14" t="str">
        <f>IF($AC360=Sheet1!$B$2,'B. Expenditures'!O360,IF('B. Expenditures'!$AC360=Sheet1!$B$4,'B. Expenditures'!AA360,IF($AC360=Sheet1!$B$3,'B. Expenditures'!U360,"")))</f>
        <v/>
      </c>
    </row>
    <row r="361" spans="3:35" x14ac:dyDescent="0.35">
      <c r="C361" s="35"/>
      <c r="D361" s="35"/>
      <c r="E361" s="7"/>
      <c r="F361" s="7"/>
      <c r="G361" s="7"/>
      <c r="I361" s="24" t="str">
        <f t="shared" si="351"/>
        <v/>
      </c>
      <c r="K361" s="14" t="str">
        <f t="shared" si="360"/>
        <v/>
      </c>
      <c r="L361" s="14" t="str">
        <f t="shared" ref="L361:O361" si="373">IFERROR((1+$I361)*K361, "")</f>
        <v/>
      </c>
      <c r="M361" s="14" t="str">
        <f t="shared" si="373"/>
        <v/>
      </c>
      <c r="N361" s="14" t="str">
        <f t="shared" si="373"/>
        <v/>
      </c>
      <c r="O361" s="14" t="str">
        <f t="shared" si="373"/>
        <v/>
      </c>
      <c r="P361" s="8"/>
      <c r="Q361" s="14" t="str">
        <f>IFERROR((AVERAGE(($E361/'A. Revenue'!$C$30), ('B. Expenditures'!$F361/'A. Revenue'!$D$30), ('B. Expenditures'!$G361/'A. Revenue'!$E$30)))*'A. Revenue'!J$30, "")</f>
        <v/>
      </c>
      <c r="R361" s="14" t="str">
        <f>IFERROR((AVERAGE(($E361/'A. Revenue'!$C$30), ('B. Expenditures'!$F361/'A. Revenue'!$D$30), ('B. Expenditures'!$G361/'A. Revenue'!$E$30)))*'A. Revenue'!K$30, "")</f>
        <v/>
      </c>
      <c r="S361" s="14" t="str">
        <f>IFERROR((AVERAGE(($E361/'A. Revenue'!$C$30), ('B. Expenditures'!$F361/'A. Revenue'!$D$30), ('B. Expenditures'!$G361/'A. Revenue'!$E$30)))*'A. Revenue'!L$30, "")</f>
        <v/>
      </c>
      <c r="T361" s="14" t="str">
        <f>IFERROR((AVERAGE(($E361/'A. Revenue'!$C$30), ('B. Expenditures'!$F361/'A. Revenue'!$D$30), ('B. Expenditures'!$G361/'A. Revenue'!$E$30)))*'A. Revenue'!M$30, "")</f>
        <v/>
      </c>
      <c r="U361" s="14" t="str">
        <f>IFERROR((AVERAGE(($E361/'A. Revenue'!$C$30), ('B. Expenditures'!$F361/'A. Revenue'!$D$30), ('B. Expenditures'!$G361/'A. Revenue'!$E$30)))*'A. Revenue'!N$30, "")</f>
        <v/>
      </c>
      <c r="V361" s="8"/>
      <c r="W361" s="7"/>
      <c r="X361" s="7"/>
      <c r="Y361" s="7"/>
      <c r="Z361" s="7"/>
      <c r="AA361" s="7"/>
      <c r="AC361" s="40" t="s">
        <v>33</v>
      </c>
      <c r="AE361" s="14" t="str">
        <f>IF($AC361=Sheet1!$B$2,'B. Expenditures'!K361,IF('B. Expenditures'!$AC361=Sheet1!$B$4,'B. Expenditures'!W361,IF($AC361=Sheet1!$B$3,'B. Expenditures'!Q361,"")))</f>
        <v/>
      </c>
      <c r="AF361" s="14" t="str">
        <f>IF($AC361=Sheet1!$B$2,'B. Expenditures'!L361,IF('B. Expenditures'!$AC361=Sheet1!$B$4,'B. Expenditures'!X361,IF($AC361=Sheet1!$B$3,'B. Expenditures'!R361,"")))</f>
        <v/>
      </c>
      <c r="AG361" s="14" t="str">
        <f>IF($AC361=Sheet1!$B$2,'B. Expenditures'!M361,IF('B. Expenditures'!$AC361=Sheet1!$B$4,'B. Expenditures'!Y361,IF($AC361=Sheet1!$B$3,'B. Expenditures'!S361,"")))</f>
        <v/>
      </c>
      <c r="AH361" s="14" t="str">
        <f>IF($AC361=Sheet1!$B$2,'B. Expenditures'!N361,IF('B. Expenditures'!$AC361=Sheet1!$B$4,'B. Expenditures'!Z361,IF($AC361=Sheet1!$B$3,'B. Expenditures'!T361,"")))</f>
        <v/>
      </c>
      <c r="AI361" s="14" t="str">
        <f>IF($AC361=Sheet1!$B$2,'B. Expenditures'!O361,IF('B. Expenditures'!$AC361=Sheet1!$B$4,'B. Expenditures'!AA361,IF($AC361=Sheet1!$B$3,'B. Expenditures'!U361,"")))</f>
        <v/>
      </c>
    </row>
    <row r="362" spans="3:35" x14ac:dyDescent="0.35">
      <c r="C362" s="35"/>
      <c r="D362" s="35"/>
      <c r="E362" s="7"/>
      <c r="F362" s="7"/>
      <c r="G362" s="7"/>
      <c r="I362" s="24" t="str">
        <f t="shared" si="351"/>
        <v/>
      </c>
      <c r="K362" s="14" t="str">
        <f t="shared" si="360"/>
        <v/>
      </c>
      <c r="L362" s="14" t="str">
        <f t="shared" ref="L362:O362" si="374">IFERROR((1+$I362)*K362, "")</f>
        <v/>
      </c>
      <c r="M362" s="14" t="str">
        <f t="shared" si="374"/>
        <v/>
      </c>
      <c r="N362" s="14" t="str">
        <f t="shared" si="374"/>
        <v/>
      </c>
      <c r="O362" s="14" t="str">
        <f t="shared" si="374"/>
        <v/>
      </c>
      <c r="P362" s="8"/>
      <c r="Q362" s="14" t="str">
        <f>IFERROR((AVERAGE(($E362/'A. Revenue'!$C$30), ('B. Expenditures'!$F362/'A. Revenue'!$D$30), ('B. Expenditures'!$G362/'A. Revenue'!$E$30)))*'A. Revenue'!J$30, "")</f>
        <v/>
      </c>
      <c r="R362" s="14" t="str">
        <f>IFERROR((AVERAGE(($E362/'A. Revenue'!$C$30), ('B. Expenditures'!$F362/'A. Revenue'!$D$30), ('B. Expenditures'!$G362/'A. Revenue'!$E$30)))*'A. Revenue'!K$30, "")</f>
        <v/>
      </c>
      <c r="S362" s="14" t="str">
        <f>IFERROR((AVERAGE(($E362/'A. Revenue'!$C$30), ('B. Expenditures'!$F362/'A. Revenue'!$D$30), ('B. Expenditures'!$G362/'A. Revenue'!$E$30)))*'A. Revenue'!L$30, "")</f>
        <v/>
      </c>
      <c r="T362" s="14" t="str">
        <f>IFERROR((AVERAGE(($E362/'A. Revenue'!$C$30), ('B. Expenditures'!$F362/'A. Revenue'!$D$30), ('B. Expenditures'!$G362/'A. Revenue'!$E$30)))*'A. Revenue'!M$30, "")</f>
        <v/>
      </c>
      <c r="U362" s="14" t="str">
        <f>IFERROR((AVERAGE(($E362/'A. Revenue'!$C$30), ('B. Expenditures'!$F362/'A. Revenue'!$D$30), ('B. Expenditures'!$G362/'A. Revenue'!$E$30)))*'A. Revenue'!N$30, "")</f>
        <v/>
      </c>
      <c r="V362" s="8"/>
      <c r="W362" s="7"/>
      <c r="X362" s="7"/>
      <c r="Y362" s="7"/>
      <c r="Z362" s="7"/>
      <c r="AA362" s="7"/>
      <c r="AC362" s="40" t="s">
        <v>33</v>
      </c>
      <c r="AE362" s="14" t="str">
        <f>IF($AC362=Sheet1!$B$2,'B. Expenditures'!K362,IF('B. Expenditures'!$AC362=Sheet1!$B$4,'B. Expenditures'!W362,IF($AC362=Sheet1!$B$3,'B. Expenditures'!Q362,"")))</f>
        <v/>
      </c>
      <c r="AF362" s="14" t="str">
        <f>IF($AC362=Sheet1!$B$2,'B. Expenditures'!L362,IF('B. Expenditures'!$AC362=Sheet1!$B$4,'B. Expenditures'!X362,IF($AC362=Sheet1!$B$3,'B. Expenditures'!R362,"")))</f>
        <v/>
      </c>
      <c r="AG362" s="14" t="str">
        <f>IF($AC362=Sheet1!$B$2,'B. Expenditures'!M362,IF('B. Expenditures'!$AC362=Sheet1!$B$4,'B. Expenditures'!Y362,IF($AC362=Sheet1!$B$3,'B. Expenditures'!S362,"")))</f>
        <v/>
      </c>
      <c r="AH362" s="14" t="str">
        <f>IF($AC362=Sheet1!$B$2,'B. Expenditures'!N362,IF('B. Expenditures'!$AC362=Sheet1!$B$4,'B. Expenditures'!Z362,IF($AC362=Sheet1!$B$3,'B. Expenditures'!T362,"")))</f>
        <v/>
      </c>
      <c r="AI362" s="14" t="str">
        <f>IF($AC362=Sheet1!$B$2,'B. Expenditures'!O362,IF('B. Expenditures'!$AC362=Sheet1!$B$4,'B. Expenditures'!AA362,IF($AC362=Sheet1!$B$3,'B. Expenditures'!U362,"")))</f>
        <v/>
      </c>
    </row>
    <row r="363" spans="3:35" x14ac:dyDescent="0.35">
      <c r="C363" s="35"/>
      <c r="D363" s="35"/>
      <c r="E363" s="7"/>
      <c r="F363" s="7"/>
      <c r="G363" s="7"/>
      <c r="I363" s="24" t="str">
        <f t="shared" si="351"/>
        <v/>
      </c>
      <c r="K363" s="14" t="str">
        <f t="shared" si="360"/>
        <v/>
      </c>
      <c r="L363" s="14" t="str">
        <f t="shared" ref="L363:O363" si="375">IFERROR((1+$I363)*K363, "")</f>
        <v/>
      </c>
      <c r="M363" s="14" t="str">
        <f t="shared" si="375"/>
        <v/>
      </c>
      <c r="N363" s="14" t="str">
        <f t="shared" si="375"/>
        <v/>
      </c>
      <c r="O363" s="14" t="str">
        <f t="shared" si="375"/>
        <v/>
      </c>
      <c r="P363" s="8"/>
      <c r="Q363" s="14" t="str">
        <f>IFERROR((AVERAGE(($E363/'A. Revenue'!$C$30), ('B. Expenditures'!$F363/'A. Revenue'!$D$30), ('B. Expenditures'!$G363/'A. Revenue'!$E$30)))*'A. Revenue'!J$30, "")</f>
        <v/>
      </c>
      <c r="R363" s="14" t="str">
        <f>IFERROR((AVERAGE(($E363/'A. Revenue'!$C$30), ('B. Expenditures'!$F363/'A. Revenue'!$D$30), ('B. Expenditures'!$G363/'A. Revenue'!$E$30)))*'A. Revenue'!K$30, "")</f>
        <v/>
      </c>
      <c r="S363" s="14" t="str">
        <f>IFERROR((AVERAGE(($E363/'A. Revenue'!$C$30), ('B. Expenditures'!$F363/'A. Revenue'!$D$30), ('B. Expenditures'!$G363/'A. Revenue'!$E$30)))*'A. Revenue'!L$30, "")</f>
        <v/>
      </c>
      <c r="T363" s="14" t="str">
        <f>IFERROR((AVERAGE(($E363/'A. Revenue'!$C$30), ('B. Expenditures'!$F363/'A. Revenue'!$D$30), ('B. Expenditures'!$G363/'A. Revenue'!$E$30)))*'A. Revenue'!M$30, "")</f>
        <v/>
      </c>
      <c r="U363" s="14" t="str">
        <f>IFERROR((AVERAGE(($E363/'A. Revenue'!$C$30), ('B. Expenditures'!$F363/'A. Revenue'!$D$30), ('B. Expenditures'!$G363/'A. Revenue'!$E$30)))*'A. Revenue'!N$30, "")</f>
        <v/>
      </c>
      <c r="V363" s="8"/>
      <c r="W363" s="7"/>
      <c r="X363" s="7"/>
      <c r="Y363" s="7"/>
      <c r="Z363" s="7"/>
      <c r="AA363" s="7"/>
      <c r="AC363" s="40" t="s">
        <v>33</v>
      </c>
      <c r="AE363" s="14" t="str">
        <f>IF($AC363=Sheet1!$B$2,'B. Expenditures'!K363,IF('B. Expenditures'!$AC363=Sheet1!$B$4,'B. Expenditures'!W363,IF($AC363=Sheet1!$B$3,'B. Expenditures'!Q363,"")))</f>
        <v/>
      </c>
      <c r="AF363" s="14" t="str">
        <f>IF($AC363=Sheet1!$B$2,'B. Expenditures'!L363,IF('B. Expenditures'!$AC363=Sheet1!$B$4,'B. Expenditures'!X363,IF($AC363=Sheet1!$B$3,'B. Expenditures'!R363,"")))</f>
        <v/>
      </c>
      <c r="AG363" s="14" t="str">
        <f>IF($AC363=Sheet1!$B$2,'B. Expenditures'!M363,IF('B. Expenditures'!$AC363=Sheet1!$B$4,'B. Expenditures'!Y363,IF($AC363=Sheet1!$B$3,'B. Expenditures'!S363,"")))</f>
        <v/>
      </c>
      <c r="AH363" s="14" t="str">
        <f>IF($AC363=Sheet1!$B$2,'B. Expenditures'!N363,IF('B. Expenditures'!$AC363=Sheet1!$B$4,'B. Expenditures'!Z363,IF($AC363=Sheet1!$B$3,'B. Expenditures'!T363,"")))</f>
        <v/>
      </c>
      <c r="AI363" s="14" t="str">
        <f>IF($AC363=Sheet1!$B$2,'B. Expenditures'!O363,IF('B. Expenditures'!$AC363=Sheet1!$B$4,'B. Expenditures'!AA363,IF($AC363=Sheet1!$B$3,'B. Expenditures'!U363,"")))</f>
        <v/>
      </c>
    </row>
    <row r="364" spans="3:35" x14ac:dyDescent="0.35">
      <c r="C364" s="35"/>
      <c r="D364" s="35"/>
      <c r="E364" s="7"/>
      <c r="F364" s="7"/>
      <c r="G364" s="7"/>
      <c r="I364" s="24" t="str">
        <f t="shared" si="351"/>
        <v/>
      </c>
      <c r="K364" s="14" t="str">
        <f t="shared" si="360"/>
        <v/>
      </c>
      <c r="L364" s="14" t="str">
        <f t="shared" ref="L364:O364" si="376">IFERROR((1+$I364)*K364, "")</f>
        <v/>
      </c>
      <c r="M364" s="14" t="str">
        <f t="shared" si="376"/>
        <v/>
      </c>
      <c r="N364" s="14" t="str">
        <f t="shared" si="376"/>
        <v/>
      </c>
      <c r="O364" s="14" t="str">
        <f t="shared" si="376"/>
        <v/>
      </c>
      <c r="P364" s="8"/>
      <c r="Q364" s="14" t="str">
        <f>IFERROR((AVERAGE(($E364/'A. Revenue'!$C$30), ('B. Expenditures'!$F364/'A. Revenue'!$D$30), ('B. Expenditures'!$G364/'A. Revenue'!$E$30)))*'A. Revenue'!J$30, "")</f>
        <v/>
      </c>
      <c r="R364" s="14" t="str">
        <f>IFERROR((AVERAGE(($E364/'A. Revenue'!$C$30), ('B. Expenditures'!$F364/'A. Revenue'!$D$30), ('B. Expenditures'!$G364/'A. Revenue'!$E$30)))*'A. Revenue'!K$30, "")</f>
        <v/>
      </c>
      <c r="S364" s="14" t="str">
        <f>IFERROR((AVERAGE(($E364/'A. Revenue'!$C$30), ('B. Expenditures'!$F364/'A. Revenue'!$D$30), ('B. Expenditures'!$G364/'A. Revenue'!$E$30)))*'A. Revenue'!L$30, "")</f>
        <v/>
      </c>
      <c r="T364" s="14" t="str">
        <f>IFERROR((AVERAGE(($E364/'A. Revenue'!$C$30), ('B. Expenditures'!$F364/'A. Revenue'!$D$30), ('B. Expenditures'!$G364/'A. Revenue'!$E$30)))*'A. Revenue'!M$30, "")</f>
        <v/>
      </c>
      <c r="U364" s="14" t="str">
        <f>IFERROR((AVERAGE(($E364/'A. Revenue'!$C$30), ('B. Expenditures'!$F364/'A. Revenue'!$D$30), ('B. Expenditures'!$G364/'A. Revenue'!$E$30)))*'A. Revenue'!N$30, "")</f>
        <v/>
      </c>
      <c r="V364" s="8"/>
      <c r="W364" s="7"/>
      <c r="X364" s="7"/>
      <c r="Y364" s="7"/>
      <c r="Z364" s="7"/>
      <c r="AA364" s="7"/>
      <c r="AC364" s="40" t="s">
        <v>33</v>
      </c>
      <c r="AE364" s="14" t="str">
        <f>IF($AC364=Sheet1!$B$2,'B. Expenditures'!K364,IF('B. Expenditures'!$AC364=Sheet1!$B$4,'B. Expenditures'!W364,IF($AC364=Sheet1!$B$3,'B. Expenditures'!Q364,"")))</f>
        <v/>
      </c>
      <c r="AF364" s="14" t="str">
        <f>IF($AC364=Sheet1!$B$2,'B. Expenditures'!L364,IF('B. Expenditures'!$AC364=Sheet1!$B$4,'B. Expenditures'!X364,IF($AC364=Sheet1!$B$3,'B. Expenditures'!R364,"")))</f>
        <v/>
      </c>
      <c r="AG364" s="14" t="str">
        <f>IF($AC364=Sheet1!$B$2,'B. Expenditures'!M364,IF('B. Expenditures'!$AC364=Sheet1!$B$4,'B. Expenditures'!Y364,IF($AC364=Sheet1!$B$3,'B. Expenditures'!S364,"")))</f>
        <v/>
      </c>
      <c r="AH364" s="14" t="str">
        <f>IF($AC364=Sheet1!$B$2,'B. Expenditures'!N364,IF('B. Expenditures'!$AC364=Sheet1!$B$4,'B. Expenditures'!Z364,IF($AC364=Sheet1!$B$3,'B. Expenditures'!T364,"")))</f>
        <v/>
      </c>
      <c r="AI364" s="14" t="str">
        <f>IF($AC364=Sheet1!$B$2,'B. Expenditures'!O364,IF('B. Expenditures'!$AC364=Sheet1!$B$4,'B. Expenditures'!AA364,IF($AC364=Sheet1!$B$3,'B. Expenditures'!U364,"")))</f>
        <v/>
      </c>
    </row>
    <row r="365" spans="3:35" x14ac:dyDescent="0.35">
      <c r="C365" s="35"/>
      <c r="D365" s="35"/>
      <c r="E365" s="7"/>
      <c r="F365" s="7"/>
      <c r="G365" s="7"/>
      <c r="I365" s="24" t="str">
        <f t="shared" si="351"/>
        <v/>
      </c>
      <c r="K365" s="14" t="str">
        <f t="shared" si="360"/>
        <v/>
      </c>
      <c r="L365" s="14" t="str">
        <f t="shared" ref="L365:O365" si="377">IFERROR((1+$I365)*K365, "")</f>
        <v/>
      </c>
      <c r="M365" s="14" t="str">
        <f t="shared" si="377"/>
        <v/>
      </c>
      <c r="N365" s="14" t="str">
        <f t="shared" si="377"/>
        <v/>
      </c>
      <c r="O365" s="14" t="str">
        <f t="shared" si="377"/>
        <v/>
      </c>
      <c r="P365" s="8"/>
      <c r="Q365" s="14" t="str">
        <f>IFERROR((AVERAGE(($E365/'A. Revenue'!$C$30), ('B. Expenditures'!$F365/'A. Revenue'!$D$30), ('B. Expenditures'!$G365/'A. Revenue'!$E$30)))*'A. Revenue'!J$30, "")</f>
        <v/>
      </c>
      <c r="R365" s="14" t="str">
        <f>IFERROR((AVERAGE(($E365/'A. Revenue'!$C$30), ('B. Expenditures'!$F365/'A. Revenue'!$D$30), ('B. Expenditures'!$G365/'A. Revenue'!$E$30)))*'A. Revenue'!K$30, "")</f>
        <v/>
      </c>
      <c r="S365" s="14" t="str">
        <f>IFERROR((AVERAGE(($E365/'A. Revenue'!$C$30), ('B. Expenditures'!$F365/'A. Revenue'!$D$30), ('B. Expenditures'!$G365/'A. Revenue'!$E$30)))*'A. Revenue'!L$30, "")</f>
        <v/>
      </c>
      <c r="T365" s="14" t="str">
        <f>IFERROR((AVERAGE(($E365/'A. Revenue'!$C$30), ('B. Expenditures'!$F365/'A. Revenue'!$D$30), ('B. Expenditures'!$G365/'A. Revenue'!$E$30)))*'A. Revenue'!M$30, "")</f>
        <v/>
      </c>
      <c r="U365" s="14" t="str">
        <f>IFERROR((AVERAGE(($E365/'A. Revenue'!$C$30), ('B. Expenditures'!$F365/'A. Revenue'!$D$30), ('B. Expenditures'!$G365/'A. Revenue'!$E$30)))*'A. Revenue'!N$30, "")</f>
        <v/>
      </c>
      <c r="V365" s="8"/>
      <c r="W365" s="7"/>
      <c r="X365" s="7"/>
      <c r="Y365" s="7"/>
      <c r="Z365" s="7"/>
      <c r="AA365" s="7"/>
      <c r="AC365" s="40" t="s">
        <v>33</v>
      </c>
      <c r="AE365" s="14" t="str">
        <f>IF($AC365=Sheet1!$B$2,'B. Expenditures'!K365,IF('B. Expenditures'!$AC365=Sheet1!$B$4,'B. Expenditures'!W365,IF($AC365=Sheet1!$B$3,'B. Expenditures'!Q365,"")))</f>
        <v/>
      </c>
      <c r="AF365" s="14" t="str">
        <f>IF($AC365=Sheet1!$B$2,'B. Expenditures'!L365,IF('B. Expenditures'!$AC365=Sheet1!$B$4,'B. Expenditures'!X365,IF($AC365=Sheet1!$B$3,'B. Expenditures'!R365,"")))</f>
        <v/>
      </c>
      <c r="AG365" s="14" t="str">
        <f>IF($AC365=Sheet1!$B$2,'B. Expenditures'!M365,IF('B. Expenditures'!$AC365=Sheet1!$B$4,'B. Expenditures'!Y365,IF($AC365=Sheet1!$B$3,'B. Expenditures'!S365,"")))</f>
        <v/>
      </c>
      <c r="AH365" s="14" t="str">
        <f>IF($AC365=Sheet1!$B$2,'B. Expenditures'!N365,IF('B. Expenditures'!$AC365=Sheet1!$B$4,'B. Expenditures'!Z365,IF($AC365=Sheet1!$B$3,'B. Expenditures'!T365,"")))</f>
        <v/>
      </c>
      <c r="AI365" s="14" t="str">
        <f>IF($AC365=Sheet1!$B$2,'B. Expenditures'!O365,IF('B. Expenditures'!$AC365=Sheet1!$B$4,'B. Expenditures'!AA365,IF($AC365=Sheet1!$B$3,'B. Expenditures'!U365,"")))</f>
        <v/>
      </c>
    </row>
    <row r="366" spans="3:35" x14ac:dyDescent="0.35">
      <c r="C366" s="35"/>
      <c r="D366" s="35"/>
      <c r="E366" s="7"/>
      <c r="F366" s="7"/>
      <c r="G366" s="7"/>
      <c r="I366" s="24" t="str">
        <f t="shared" si="351"/>
        <v/>
      </c>
      <c r="K366" s="14" t="str">
        <f t="shared" si="360"/>
        <v/>
      </c>
      <c r="L366" s="14" t="str">
        <f t="shared" ref="L366:O366" si="378">IFERROR((1+$I366)*K366, "")</f>
        <v/>
      </c>
      <c r="M366" s="14" t="str">
        <f t="shared" si="378"/>
        <v/>
      </c>
      <c r="N366" s="14" t="str">
        <f t="shared" si="378"/>
        <v/>
      </c>
      <c r="O366" s="14" t="str">
        <f t="shared" si="378"/>
        <v/>
      </c>
      <c r="P366" s="8"/>
      <c r="Q366" s="14" t="str">
        <f>IFERROR((AVERAGE(($E366/'A. Revenue'!$C$30), ('B. Expenditures'!$F366/'A. Revenue'!$D$30), ('B. Expenditures'!$G366/'A. Revenue'!$E$30)))*'A. Revenue'!J$30, "")</f>
        <v/>
      </c>
      <c r="R366" s="14" t="str">
        <f>IFERROR((AVERAGE(($E366/'A. Revenue'!$C$30), ('B. Expenditures'!$F366/'A. Revenue'!$D$30), ('B. Expenditures'!$G366/'A. Revenue'!$E$30)))*'A. Revenue'!K$30, "")</f>
        <v/>
      </c>
      <c r="S366" s="14" t="str">
        <f>IFERROR((AVERAGE(($E366/'A. Revenue'!$C$30), ('B. Expenditures'!$F366/'A. Revenue'!$D$30), ('B. Expenditures'!$G366/'A. Revenue'!$E$30)))*'A. Revenue'!L$30, "")</f>
        <v/>
      </c>
      <c r="T366" s="14" t="str">
        <f>IFERROR((AVERAGE(($E366/'A. Revenue'!$C$30), ('B. Expenditures'!$F366/'A. Revenue'!$D$30), ('B. Expenditures'!$G366/'A. Revenue'!$E$30)))*'A. Revenue'!M$30, "")</f>
        <v/>
      </c>
      <c r="U366" s="14" t="str">
        <f>IFERROR((AVERAGE(($E366/'A. Revenue'!$C$30), ('B. Expenditures'!$F366/'A. Revenue'!$D$30), ('B. Expenditures'!$G366/'A. Revenue'!$E$30)))*'A. Revenue'!N$30, "")</f>
        <v/>
      </c>
      <c r="V366" s="8"/>
      <c r="W366" s="7"/>
      <c r="X366" s="7"/>
      <c r="Y366" s="7"/>
      <c r="Z366" s="7"/>
      <c r="AA366" s="7"/>
      <c r="AC366" s="40" t="s">
        <v>33</v>
      </c>
      <c r="AE366" s="14" t="str">
        <f>IF($AC366=Sheet1!$B$2,'B. Expenditures'!K366,IF('B. Expenditures'!$AC366=Sheet1!$B$4,'B. Expenditures'!W366,IF($AC366=Sheet1!$B$3,'B. Expenditures'!Q366,"")))</f>
        <v/>
      </c>
      <c r="AF366" s="14" t="str">
        <f>IF($AC366=Sheet1!$B$2,'B. Expenditures'!L366,IF('B. Expenditures'!$AC366=Sheet1!$B$4,'B. Expenditures'!X366,IF($AC366=Sheet1!$B$3,'B. Expenditures'!R366,"")))</f>
        <v/>
      </c>
      <c r="AG366" s="14" t="str">
        <f>IF($AC366=Sheet1!$B$2,'B. Expenditures'!M366,IF('B. Expenditures'!$AC366=Sheet1!$B$4,'B. Expenditures'!Y366,IF($AC366=Sheet1!$B$3,'B. Expenditures'!S366,"")))</f>
        <v/>
      </c>
      <c r="AH366" s="14" t="str">
        <f>IF($AC366=Sheet1!$B$2,'B. Expenditures'!N366,IF('B. Expenditures'!$AC366=Sheet1!$B$4,'B. Expenditures'!Z366,IF($AC366=Sheet1!$B$3,'B. Expenditures'!T366,"")))</f>
        <v/>
      </c>
      <c r="AI366" s="14" t="str">
        <f>IF($AC366=Sheet1!$B$2,'B. Expenditures'!O366,IF('B. Expenditures'!$AC366=Sheet1!$B$4,'B. Expenditures'!AA366,IF($AC366=Sheet1!$B$3,'B. Expenditures'!U366,"")))</f>
        <v/>
      </c>
    </row>
    <row r="367" spans="3:35" x14ac:dyDescent="0.35">
      <c r="C367" s="35"/>
      <c r="D367" s="35"/>
      <c r="E367" s="7"/>
      <c r="F367" s="7"/>
      <c r="G367" s="7"/>
      <c r="I367" s="24" t="str">
        <f t="shared" si="351"/>
        <v/>
      </c>
      <c r="K367" s="14" t="str">
        <f t="shared" si="360"/>
        <v/>
      </c>
      <c r="L367" s="14" t="str">
        <f t="shared" ref="L367:O367" si="379">IFERROR((1+$I367)*K367, "")</f>
        <v/>
      </c>
      <c r="M367" s="14" t="str">
        <f t="shared" si="379"/>
        <v/>
      </c>
      <c r="N367" s="14" t="str">
        <f t="shared" si="379"/>
        <v/>
      </c>
      <c r="O367" s="14" t="str">
        <f t="shared" si="379"/>
        <v/>
      </c>
      <c r="P367" s="8"/>
      <c r="Q367" s="14" t="str">
        <f>IFERROR((AVERAGE(($E367/'A. Revenue'!$C$30), ('B. Expenditures'!$F367/'A. Revenue'!$D$30), ('B. Expenditures'!$G367/'A. Revenue'!$E$30)))*'A. Revenue'!J$30, "")</f>
        <v/>
      </c>
      <c r="R367" s="14" t="str">
        <f>IFERROR((AVERAGE(($E367/'A. Revenue'!$C$30), ('B. Expenditures'!$F367/'A. Revenue'!$D$30), ('B. Expenditures'!$G367/'A. Revenue'!$E$30)))*'A. Revenue'!K$30, "")</f>
        <v/>
      </c>
      <c r="S367" s="14" t="str">
        <f>IFERROR((AVERAGE(($E367/'A. Revenue'!$C$30), ('B. Expenditures'!$F367/'A. Revenue'!$D$30), ('B. Expenditures'!$G367/'A. Revenue'!$E$30)))*'A. Revenue'!L$30, "")</f>
        <v/>
      </c>
      <c r="T367" s="14" t="str">
        <f>IFERROR((AVERAGE(($E367/'A. Revenue'!$C$30), ('B. Expenditures'!$F367/'A. Revenue'!$D$30), ('B. Expenditures'!$G367/'A. Revenue'!$E$30)))*'A. Revenue'!M$30, "")</f>
        <v/>
      </c>
      <c r="U367" s="14" t="str">
        <f>IFERROR((AVERAGE(($E367/'A. Revenue'!$C$30), ('B. Expenditures'!$F367/'A. Revenue'!$D$30), ('B. Expenditures'!$G367/'A. Revenue'!$E$30)))*'A. Revenue'!N$30, "")</f>
        <v/>
      </c>
      <c r="V367" s="8"/>
      <c r="W367" s="7"/>
      <c r="X367" s="7"/>
      <c r="Y367" s="7"/>
      <c r="Z367" s="7"/>
      <c r="AA367" s="7"/>
      <c r="AC367" s="40" t="s">
        <v>33</v>
      </c>
      <c r="AE367" s="14" t="str">
        <f>IF($AC367=Sheet1!$B$2,'B. Expenditures'!K367,IF('B. Expenditures'!$AC367=Sheet1!$B$4,'B. Expenditures'!W367,IF($AC367=Sheet1!$B$3,'B. Expenditures'!Q367,"")))</f>
        <v/>
      </c>
      <c r="AF367" s="14" t="str">
        <f>IF($AC367=Sheet1!$B$2,'B. Expenditures'!L367,IF('B. Expenditures'!$AC367=Sheet1!$B$4,'B. Expenditures'!X367,IF($AC367=Sheet1!$B$3,'B. Expenditures'!R367,"")))</f>
        <v/>
      </c>
      <c r="AG367" s="14" t="str">
        <f>IF($AC367=Sheet1!$B$2,'B. Expenditures'!M367,IF('B. Expenditures'!$AC367=Sheet1!$B$4,'B. Expenditures'!Y367,IF($AC367=Sheet1!$B$3,'B. Expenditures'!S367,"")))</f>
        <v/>
      </c>
      <c r="AH367" s="14" t="str">
        <f>IF($AC367=Sheet1!$B$2,'B. Expenditures'!N367,IF('B. Expenditures'!$AC367=Sheet1!$B$4,'B. Expenditures'!Z367,IF($AC367=Sheet1!$B$3,'B. Expenditures'!T367,"")))</f>
        <v/>
      </c>
      <c r="AI367" s="14" t="str">
        <f>IF($AC367=Sheet1!$B$2,'B. Expenditures'!O367,IF('B. Expenditures'!$AC367=Sheet1!$B$4,'B. Expenditures'!AA367,IF($AC367=Sheet1!$B$3,'B. Expenditures'!U367,"")))</f>
        <v/>
      </c>
    </row>
    <row r="368" spans="3:35" x14ac:dyDescent="0.35">
      <c r="C368" s="35"/>
      <c r="D368" s="35"/>
      <c r="E368" s="7"/>
      <c r="F368" s="7"/>
      <c r="G368" s="7"/>
      <c r="I368" s="24" t="str">
        <f t="shared" si="351"/>
        <v/>
      </c>
      <c r="K368" s="14" t="str">
        <f t="shared" si="360"/>
        <v/>
      </c>
      <c r="L368" s="14" t="str">
        <f t="shared" ref="L368:O368" si="380">IFERROR((1+$I368)*K368, "")</f>
        <v/>
      </c>
      <c r="M368" s="14" t="str">
        <f t="shared" si="380"/>
        <v/>
      </c>
      <c r="N368" s="14" t="str">
        <f t="shared" si="380"/>
        <v/>
      </c>
      <c r="O368" s="14" t="str">
        <f t="shared" si="380"/>
        <v/>
      </c>
      <c r="P368" s="8"/>
      <c r="Q368" s="14" t="str">
        <f>IFERROR((AVERAGE(($E368/'A. Revenue'!$C$30), ('B. Expenditures'!$F368/'A. Revenue'!$D$30), ('B. Expenditures'!$G368/'A. Revenue'!$E$30)))*'A. Revenue'!J$30, "")</f>
        <v/>
      </c>
      <c r="R368" s="14" t="str">
        <f>IFERROR((AVERAGE(($E368/'A. Revenue'!$C$30), ('B. Expenditures'!$F368/'A. Revenue'!$D$30), ('B. Expenditures'!$G368/'A. Revenue'!$E$30)))*'A. Revenue'!K$30, "")</f>
        <v/>
      </c>
      <c r="S368" s="14" t="str">
        <f>IFERROR((AVERAGE(($E368/'A. Revenue'!$C$30), ('B. Expenditures'!$F368/'A. Revenue'!$D$30), ('B. Expenditures'!$G368/'A. Revenue'!$E$30)))*'A. Revenue'!L$30, "")</f>
        <v/>
      </c>
      <c r="T368" s="14" t="str">
        <f>IFERROR((AVERAGE(($E368/'A. Revenue'!$C$30), ('B. Expenditures'!$F368/'A. Revenue'!$D$30), ('B. Expenditures'!$G368/'A. Revenue'!$E$30)))*'A. Revenue'!M$30, "")</f>
        <v/>
      </c>
      <c r="U368" s="14" t="str">
        <f>IFERROR((AVERAGE(($E368/'A. Revenue'!$C$30), ('B. Expenditures'!$F368/'A. Revenue'!$D$30), ('B. Expenditures'!$G368/'A. Revenue'!$E$30)))*'A. Revenue'!N$30, "")</f>
        <v/>
      </c>
      <c r="V368" s="8"/>
      <c r="W368" s="7"/>
      <c r="X368" s="7"/>
      <c r="Y368" s="7"/>
      <c r="Z368" s="7"/>
      <c r="AA368" s="7"/>
      <c r="AC368" s="40" t="s">
        <v>33</v>
      </c>
      <c r="AE368" s="14" t="str">
        <f>IF($AC368=Sheet1!$B$2,'B. Expenditures'!K368,IF('B. Expenditures'!$AC368=Sheet1!$B$4,'B. Expenditures'!W368,IF($AC368=Sheet1!$B$3,'B. Expenditures'!Q368,"")))</f>
        <v/>
      </c>
      <c r="AF368" s="14" t="str">
        <f>IF($AC368=Sheet1!$B$2,'B. Expenditures'!L368,IF('B. Expenditures'!$AC368=Sheet1!$B$4,'B. Expenditures'!X368,IF($AC368=Sheet1!$B$3,'B. Expenditures'!R368,"")))</f>
        <v/>
      </c>
      <c r="AG368" s="14" t="str">
        <f>IF($AC368=Sheet1!$B$2,'B. Expenditures'!M368,IF('B. Expenditures'!$AC368=Sheet1!$B$4,'B. Expenditures'!Y368,IF($AC368=Sheet1!$B$3,'B. Expenditures'!S368,"")))</f>
        <v/>
      </c>
      <c r="AH368" s="14" t="str">
        <f>IF($AC368=Sheet1!$B$2,'B. Expenditures'!N368,IF('B. Expenditures'!$AC368=Sheet1!$B$4,'B. Expenditures'!Z368,IF($AC368=Sheet1!$B$3,'B. Expenditures'!T368,"")))</f>
        <v/>
      </c>
      <c r="AI368" s="14" t="str">
        <f>IF($AC368=Sheet1!$B$2,'B. Expenditures'!O368,IF('B. Expenditures'!$AC368=Sheet1!$B$4,'B. Expenditures'!AA368,IF($AC368=Sheet1!$B$3,'B. Expenditures'!U368,"")))</f>
        <v/>
      </c>
    </row>
    <row r="369" spans="3:35" x14ac:dyDescent="0.35">
      <c r="C369" s="35"/>
      <c r="D369" s="35"/>
      <c r="E369" s="7"/>
      <c r="F369" s="7"/>
      <c r="G369" s="7"/>
      <c r="I369" s="24" t="str">
        <f t="shared" si="351"/>
        <v/>
      </c>
      <c r="K369" s="14" t="str">
        <f t="shared" si="360"/>
        <v/>
      </c>
      <c r="L369" s="14" t="str">
        <f t="shared" ref="L369:O369" si="381">IFERROR((1+$I369)*K369, "")</f>
        <v/>
      </c>
      <c r="M369" s="14" t="str">
        <f t="shared" si="381"/>
        <v/>
      </c>
      <c r="N369" s="14" t="str">
        <f t="shared" si="381"/>
        <v/>
      </c>
      <c r="O369" s="14" t="str">
        <f t="shared" si="381"/>
        <v/>
      </c>
      <c r="P369" s="8"/>
      <c r="Q369" s="14" t="str">
        <f>IFERROR((AVERAGE(($E369/'A. Revenue'!$C$30), ('B. Expenditures'!$F369/'A. Revenue'!$D$30), ('B. Expenditures'!$G369/'A. Revenue'!$E$30)))*'A. Revenue'!J$30, "")</f>
        <v/>
      </c>
      <c r="R369" s="14" t="str">
        <f>IFERROR((AVERAGE(($E369/'A. Revenue'!$C$30), ('B. Expenditures'!$F369/'A. Revenue'!$D$30), ('B. Expenditures'!$G369/'A. Revenue'!$E$30)))*'A. Revenue'!K$30, "")</f>
        <v/>
      </c>
      <c r="S369" s="14" t="str">
        <f>IFERROR((AVERAGE(($E369/'A. Revenue'!$C$30), ('B. Expenditures'!$F369/'A. Revenue'!$D$30), ('B. Expenditures'!$G369/'A. Revenue'!$E$30)))*'A. Revenue'!L$30, "")</f>
        <v/>
      </c>
      <c r="T369" s="14" t="str">
        <f>IFERROR((AVERAGE(($E369/'A. Revenue'!$C$30), ('B. Expenditures'!$F369/'A. Revenue'!$D$30), ('B. Expenditures'!$G369/'A. Revenue'!$E$30)))*'A. Revenue'!M$30, "")</f>
        <v/>
      </c>
      <c r="U369" s="14" t="str">
        <f>IFERROR((AVERAGE(($E369/'A. Revenue'!$C$30), ('B. Expenditures'!$F369/'A. Revenue'!$D$30), ('B. Expenditures'!$G369/'A. Revenue'!$E$30)))*'A. Revenue'!N$30, "")</f>
        <v/>
      </c>
      <c r="V369" s="8"/>
      <c r="W369" s="7"/>
      <c r="X369" s="7"/>
      <c r="Y369" s="7"/>
      <c r="Z369" s="7"/>
      <c r="AA369" s="7"/>
      <c r="AC369" s="40" t="s">
        <v>33</v>
      </c>
      <c r="AE369" s="14" t="str">
        <f>IF($AC369=Sheet1!$B$2,'B. Expenditures'!K369,IF('B. Expenditures'!$AC369=Sheet1!$B$4,'B. Expenditures'!W369,IF($AC369=Sheet1!$B$3,'B. Expenditures'!Q369,"")))</f>
        <v/>
      </c>
      <c r="AF369" s="14" t="str">
        <f>IF($AC369=Sheet1!$B$2,'B. Expenditures'!L369,IF('B. Expenditures'!$AC369=Sheet1!$B$4,'B. Expenditures'!X369,IF($AC369=Sheet1!$B$3,'B. Expenditures'!R369,"")))</f>
        <v/>
      </c>
      <c r="AG369" s="14" t="str">
        <f>IF($AC369=Sheet1!$B$2,'B. Expenditures'!M369,IF('B. Expenditures'!$AC369=Sheet1!$B$4,'B. Expenditures'!Y369,IF($AC369=Sheet1!$B$3,'B. Expenditures'!S369,"")))</f>
        <v/>
      </c>
      <c r="AH369" s="14" t="str">
        <f>IF($AC369=Sheet1!$B$2,'B. Expenditures'!N369,IF('B. Expenditures'!$AC369=Sheet1!$B$4,'B. Expenditures'!Z369,IF($AC369=Sheet1!$B$3,'B. Expenditures'!T369,"")))</f>
        <v/>
      </c>
      <c r="AI369" s="14" t="str">
        <f>IF($AC369=Sheet1!$B$2,'B. Expenditures'!O369,IF('B. Expenditures'!$AC369=Sheet1!$B$4,'B. Expenditures'!AA369,IF($AC369=Sheet1!$B$3,'B. Expenditures'!U369,"")))</f>
        <v/>
      </c>
    </row>
    <row r="370" spans="3:35" x14ac:dyDescent="0.35">
      <c r="C370" s="35"/>
      <c r="D370" s="35"/>
      <c r="E370" s="7"/>
      <c r="F370" s="7"/>
      <c r="G370" s="7"/>
      <c r="I370" s="24" t="str">
        <f t="shared" si="351"/>
        <v/>
      </c>
      <c r="K370" s="14" t="str">
        <f t="shared" si="360"/>
        <v/>
      </c>
      <c r="L370" s="14" t="str">
        <f t="shared" ref="L370:O370" si="382">IFERROR((1+$I370)*K370, "")</f>
        <v/>
      </c>
      <c r="M370" s="14" t="str">
        <f t="shared" si="382"/>
        <v/>
      </c>
      <c r="N370" s="14" t="str">
        <f t="shared" si="382"/>
        <v/>
      </c>
      <c r="O370" s="14" t="str">
        <f t="shared" si="382"/>
        <v/>
      </c>
      <c r="P370" s="8"/>
      <c r="Q370" s="14" t="str">
        <f>IFERROR((AVERAGE(($E370/'A. Revenue'!$C$30), ('B. Expenditures'!$F370/'A. Revenue'!$D$30), ('B. Expenditures'!$G370/'A. Revenue'!$E$30)))*'A. Revenue'!J$30, "")</f>
        <v/>
      </c>
      <c r="R370" s="14" t="str">
        <f>IFERROR((AVERAGE(($E370/'A. Revenue'!$C$30), ('B. Expenditures'!$F370/'A. Revenue'!$D$30), ('B. Expenditures'!$G370/'A. Revenue'!$E$30)))*'A. Revenue'!K$30, "")</f>
        <v/>
      </c>
      <c r="S370" s="14" t="str">
        <f>IFERROR((AVERAGE(($E370/'A. Revenue'!$C$30), ('B. Expenditures'!$F370/'A. Revenue'!$D$30), ('B. Expenditures'!$G370/'A. Revenue'!$E$30)))*'A. Revenue'!L$30, "")</f>
        <v/>
      </c>
      <c r="T370" s="14" t="str">
        <f>IFERROR((AVERAGE(($E370/'A. Revenue'!$C$30), ('B. Expenditures'!$F370/'A. Revenue'!$D$30), ('B. Expenditures'!$G370/'A. Revenue'!$E$30)))*'A. Revenue'!M$30, "")</f>
        <v/>
      </c>
      <c r="U370" s="14" t="str">
        <f>IFERROR((AVERAGE(($E370/'A. Revenue'!$C$30), ('B. Expenditures'!$F370/'A. Revenue'!$D$30), ('B. Expenditures'!$G370/'A. Revenue'!$E$30)))*'A. Revenue'!N$30, "")</f>
        <v/>
      </c>
      <c r="V370" s="8"/>
      <c r="W370" s="7"/>
      <c r="X370" s="7"/>
      <c r="Y370" s="7"/>
      <c r="Z370" s="7"/>
      <c r="AA370" s="7"/>
      <c r="AC370" s="40" t="s">
        <v>33</v>
      </c>
      <c r="AE370" s="14" t="str">
        <f>IF($AC370=Sheet1!$B$2,'B. Expenditures'!K370,IF('B. Expenditures'!$AC370=Sheet1!$B$4,'B. Expenditures'!W370,IF($AC370=Sheet1!$B$3,'B. Expenditures'!Q370,"")))</f>
        <v/>
      </c>
      <c r="AF370" s="14" t="str">
        <f>IF($AC370=Sheet1!$B$2,'B. Expenditures'!L370,IF('B. Expenditures'!$AC370=Sheet1!$B$4,'B. Expenditures'!X370,IF($AC370=Sheet1!$B$3,'B. Expenditures'!R370,"")))</f>
        <v/>
      </c>
      <c r="AG370" s="14" t="str">
        <f>IF($AC370=Sheet1!$B$2,'B. Expenditures'!M370,IF('B. Expenditures'!$AC370=Sheet1!$B$4,'B. Expenditures'!Y370,IF($AC370=Sheet1!$B$3,'B. Expenditures'!S370,"")))</f>
        <v/>
      </c>
      <c r="AH370" s="14" t="str">
        <f>IF($AC370=Sheet1!$B$2,'B. Expenditures'!N370,IF('B. Expenditures'!$AC370=Sheet1!$B$4,'B. Expenditures'!Z370,IF($AC370=Sheet1!$B$3,'B. Expenditures'!T370,"")))</f>
        <v/>
      </c>
      <c r="AI370" s="14" t="str">
        <f>IF($AC370=Sheet1!$B$2,'B. Expenditures'!O370,IF('B. Expenditures'!$AC370=Sheet1!$B$4,'B. Expenditures'!AA370,IF($AC370=Sheet1!$B$3,'B. Expenditures'!U370,"")))</f>
        <v/>
      </c>
    </row>
    <row r="371" spans="3:35" x14ac:dyDescent="0.35">
      <c r="C371" s="35"/>
      <c r="D371" s="35"/>
      <c r="E371" s="7"/>
      <c r="F371" s="7"/>
      <c r="G371" s="7"/>
      <c r="I371" s="24" t="str">
        <f t="shared" si="351"/>
        <v/>
      </c>
      <c r="K371" s="14" t="str">
        <f t="shared" si="360"/>
        <v/>
      </c>
      <c r="L371" s="14" t="str">
        <f t="shared" ref="L371:O371" si="383">IFERROR((1+$I371)*K371, "")</f>
        <v/>
      </c>
      <c r="M371" s="14" t="str">
        <f t="shared" si="383"/>
        <v/>
      </c>
      <c r="N371" s="14" t="str">
        <f t="shared" si="383"/>
        <v/>
      </c>
      <c r="O371" s="14" t="str">
        <f t="shared" si="383"/>
        <v/>
      </c>
      <c r="P371" s="8"/>
      <c r="Q371" s="14" t="str">
        <f>IFERROR((AVERAGE(($E371/'A. Revenue'!$C$30), ('B. Expenditures'!$F371/'A. Revenue'!$D$30), ('B. Expenditures'!$G371/'A. Revenue'!$E$30)))*'A. Revenue'!J$30, "")</f>
        <v/>
      </c>
      <c r="R371" s="14" t="str">
        <f>IFERROR((AVERAGE(($E371/'A. Revenue'!$C$30), ('B. Expenditures'!$F371/'A. Revenue'!$D$30), ('B. Expenditures'!$G371/'A. Revenue'!$E$30)))*'A. Revenue'!K$30, "")</f>
        <v/>
      </c>
      <c r="S371" s="14" t="str">
        <f>IFERROR((AVERAGE(($E371/'A. Revenue'!$C$30), ('B. Expenditures'!$F371/'A. Revenue'!$D$30), ('B. Expenditures'!$G371/'A. Revenue'!$E$30)))*'A. Revenue'!L$30, "")</f>
        <v/>
      </c>
      <c r="T371" s="14" t="str">
        <f>IFERROR((AVERAGE(($E371/'A. Revenue'!$C$30), ('B. Expenditures'!$F371/'A. Revenue'!$D$30), ('B. Expenditures'!$G371/'A. Revenue'!$E$30)))*'A. Revenue'!M$30, "")</f>
        <v/>
      </c>
      <c r="U371" s="14" t="str">
        <f>IFERROR((AVERAGE(($E371/'A. Revenue'!$C$30), ('B. Expenditures'!$F371/'A. Revenue'!$D$30), ('B. Expenditures'!$G371/'A. Revenue'!$E$30)))*'A. Revenue'!N$30, "")</f>
        <v/>
      </c>
      <c r="V371" s="8"/>
      <c r="W371" s="7"/>
      <c r="X371" s="7"/>
      <c r="Y371" s="7"/>
      <c r="Z371" s="7"/>
      <c r="AA371" s="7"/>
      <c r="AC371" s="40" t="s">
        <v>33</v>
      </c>
      <c r="AE371" s="14" t="str">
        <f>IF($AC371=Sheet1!$B$2,'B. Expenditures'!K371,IF('B. Expenditures'!$AC371=Sheet1!$B$4,'B. Expenditures'!W371,IF($AC371=Sheet1!$B$3,'B. Expenditures'!Q371,"")))</f>
        <v/>
      </c>
      <c r="AF371" s="14" t="str">
        <f>IF($AC371=Sheet1!$B$2,'B. Expenditures'!L371,IF('B. Expenditures'!$AC371=Sheet1!$B$4,'B. Expenditures'!X371,IF($AC371=Sheet1!$B$3,'B. Expenditures'!R371,"")))</f>
        <v/>
      </c>
      <c r="AG371" s="14" t="str">
        <f>IF($AC371=Sheet1!$B$2,'B. Expenditures'!M371,IF('B. Expenditures'!$AC371=Sheet1!$B$4,'B. Expenditures'!Y371,IF($AC371=Sheet1!$B$3,'B. Expenditures'!S371,"")))</f>
        <v/>
      </c>
      <c r="AH371" s="14" t="str">
        <f>IF($AC371=Sheet1!$B$2,'B. Expenditures'!N371,IF('B. Expenditures'!$AC371=Sheet1!$B$4,'B. Expenditures'!Z371,IF($AC371=Sheet1!$B$3,'B. Expenditures'!T371,"")))</f>
        <v/>
      </c>
      <c r="AI371" s="14" t="str">
        <f>IF($AC371=Sheet1!$B$2,'B. Expenditures'!O371,IF('B. Expenditures'!$AC371=Sheet1!$B$4,'B. Expenditures'!AA371,IF($AC371=Sheet1!$B$3,'B. Expenditures'!U371,"")))</f>
        <v/>
      </c>
    </row>
    <row r="372" spans="3:35" x14ac:dyDescent="0.35">
      <c r="C372" s="35"/>
      <c r="D372" s="35"/>
      <c r="E372" s="7"/>
      <c r="F372" s="7"/>
      <c r="G372" s="7"/>
      <c r="I372" s="24" t="str">
        <f t="shared" si="351"/>
        <v/>
      </c>
      <c r="K372" s="14" t="str">
        <f t="shared" si="360"/>
        <v/>
      </c>
      <c r="L372" s="14" t="str">
        <f t="shared" ref="L372:O372" si="384">IFERROR((1+$I372)*K372, "")</f>
        <v/>
      </c>
      <c r="M372" s="14" t="str">
        <f t="shared" si="384"/>
        <v/>
      </c>
      <c r="N372" s="14" t="str">
        <f t="shared" si="384"/>
        <v/>
      </c>
      <c r="O372" s="14" t="str">
        <f t="shared" si="384"/>
        <v/>
      </c>
      <c r="P372" s="8"/>
      <c r="Q372" s="14" t="str">
        <f>IFERROR((AVERAGE(($E372/'A. Revenue'!$C$30), ('B. Expenditures'!$F372/'A. Revenue'!$D$30), ('B. Expenditures'!$G372/'A. Revenue'!$E$30)))*'A. Revenue'!J$30, "")</f>
        <v/>
      </c>
      <c r="R372" s="14" t="str">
        <f>IFERROR((AVERAGE(($E372/'A. Revenue'!$C$30), ('B. Expenditures'!$F372/'A. Revenue'!$D$30), ('B. Expenditures'!$G372/'A. Revenue'!$E$30)))*'A. Revenue'!K$30, "")</f>
        <v/>
      </c>
      <c r="S372" s="14" t="str">
        <f>IFERROR((AVERAGE(($E372/'A. Revenue'!$C$30), ('B. Expenditures'!$F372/'A. Revenue'!$D$30), ('B. Expenditures'!$G372/'A. Revenue'!$E$30)))*'A. Revenue'!L$30, "")</f>
        <v/>
      </c>
      <c r="T372" s="14" t="str">
        <f>IFERROR((AVERAGE(($E372/'A. Revenue'!$C$30), ('B. Expenditures'!$F372/'A. Revenue'!$D$30), ('B. Expenditures'!$G372/'A. Revenue'!$E$30)))*'A. Revenue'!M$30, "")</f>
        <v/>
      </c>
      <c r="U372" s="14" t="str">
        <f>IFERROR((AVERAGE(($E372/'A. Revenue'!$C$30), ('B. Expenditures'!$F372/'A. Revenue'!$D$30), ('B. Expenditures'!$G372/'A. Revenue'!$E$30)))*'A. Revenue'!N$30, "")</f>
        <v/>
      </c>
      <c r="V372" s="8"/>
      <c r="W372" s="7"/>
      <c r="X372" s="7"/>
      <c r="Y372" s="7"/>
      <c r="Z372" s="7"/>
      <c r="AA372" s="7"/>
      <c r="AC372" s="40" t="s">
        <v>33</v>
      </c>
      <c r="AE372" s="14" t="str">
        <f>IF($AC372=Sheet1!$B$2,'B. Expenditures'!K372,IF('B. Expenditures'!$AC372=Sheet1!$B$4,'B. Expenditures'!W372,IF($AC372=Sheet1!$B$3,'B. Expenditures'!Q372,"")))</f>
        <v/>
      </c>
      <c r="AF372" s="14" t="str">
        <f>IF($AC372=Sheet1!$B$2,'B. Expenditures'!L372,IF('B. Expenditures'!$AC372=Sheet1!$B$4,'B. Expenditures'!X372,IF($AC372=Sheet1!$B$3,'B. Expenditures'!R372,"")))</f>
        <v/>
      </c>
      <c r="AG372" s="14" t="str">
        <f>IF($AC372=Sheet1!$B$2,'B. Expenditures'!M372,IF('B. Expenditures'!$AC372=Sheet1!$B$4,'B. Expenditures'!Y372,IF($AC372=Sheet1!$B$3,'B. Expenditures'!S372,"")))</f>
        <v/>
      </c>
      <c r="AH372" s="14" t="str">
        <f>IF($AC372=Sheet1!$B$2,'B. Expenditures'!N372,IF('B. Expenditures'!$AC372=Sheet1!$B$4,'B. Expenditures'!Z372,IF($AC372=Sheet1!$B$3,'B. Expenditures'!T372,"")))</f>
        <v/>
      </c>
      <c r="AI372" s="14" t="str">
        <f>IF($AC372=Sheet1!$B$2,'B. Expenditures'!O372,IF('B. Expenditures'!$AC372=Sheet1!$B$4,'B. Expenditures'!AA372,IF($AC372=Sheet1!$B$3,'B. Expenditures'!U372,"")))</f>
        <v/>
      </c>
    </row>
    <row r="373" spans="3:35" x14ac:dyDescent="0.35">
      <c r="C373" s="35"/>
      <c r="D373" s="35"/>
      <c r="E373" s="7"/>
      <c r="F373" s="7"/>
      <c r="G373" s="7"/>
      <c r="I373" s="24" t="str">
        <f t="shared" si="351"/>
        <v/>
      </c>
      <c r="K373" s="14" t="str">
        <f t="shared" si="360"/>
        <v/>
      </c>
      <c r="L373" s="14" t="str">
        <f t="shared" ref="L373:O373" si="385">IFERROR((1+$I373)*K373, "")</f>
        <v/>
      </c>
      <c r="M373" s="14" t="str">
        <f t="shared" si="385"/>
        <v/>
      </c>
      <c r="N373" s="14" t="str">
        <f t="shared" si="385"/>
        <v/>
      </c>
      <c r="O373" s="14" t="str">
        <f t="shared" si="385"/>
        <v/>
      </c>
      <c r="P373" s="8"/>
      <c r="Q373" s="14" t="str">
        <f>IFERROR((AVERAGE(($E373/'A. Revenue'!$C$30), ('B. Expenditures'!$F373/'A. Revenue'!$D$30), ('B. Expenditures'!$G373/'A. Revenue'!$E$30)))*'A. Revenue'!J$30, "")</f>
        <v/>
      </c>
      <c r="R373" s="14" t="str">
        <f>IFERROR((AVERAGE(($E373/'A. Revenue'!$C$30), ('B. Expenditures'!$F373/'A. Revenue'!$D$30), ('B. Expenditures'!$G373/'A. Revenue'!$E$30)))*'A. Revenue'!K$30, "")</f>
        <v/>
      </c>
      <c r="S373" s="14" t="str">
        <f>IFERROR((AVERAGE(($E373/'A. Revenue'!$C$30), ('B. Expenditures'!$F373/'A. Revenue'!$D$30), ('B. Expenditures'!$G373/'A. Revenue'!$E$30)))*'A. Revenue'!L$30, "")</f>
        <v/>
      </c>
      <c r="T373" s="14" t="str">
        <f>IFERROR((AVERAGE(($E373/'A. Revenue'!$C$30), ('B. Expenditures'!$F373/'A. Revenue'!$D$30), ('B. Expenditures'!$G373/'A. Revenue'!$E$30)))*'A. Revenue'!M$30, "")</f>
        <v/>
      </c>
      <c r="U373" s="14" t="str">
        <f>IFERROR((AVERAGE(($E373/'A. Revenue'!$C$30), ('B. Expenditures'!$F373/'A. Revenue'!$D$30), ('B. Expenditures'!$G373/'A. Revenue'!$E$30)))*'A. Revenue'!N$30, "")</f>
        <v/>
      </c>
      <c r="V373" s="8"/>
      <c r="W373" s="7"/>
      <c r="X373" s="7"/>
      <c r="Y373" s="7"/>
      <c r="Z373" s="7"/>
      <c r="AA373" s="7"/>
      <c r="AC373" s="40" t="s">
        <v>33</v>
      </c>
      <c r="AE373" s="14" t="str">
        <f>IF($AC373=Sheet1!$B$2,'B. Expenditures'!K373,IF('B. Expenditures'!$AC373=Sheet1!$B$4,'B. Expenditures'!W373,IF($AC373=Sheet1!$B$3,'B. Expenditures'!Q373,"")))</f>
        <v/>
      </c>
      <c r="AF373" s="14" t="str">
        <f>IF($AC373=Sheet1!$B$2,'B. Expenditures'!L373,IF('B. Expenditures'!$AC373=Sheet1!$B$4,'B. Expenditures'!X373,IF($AC373=Sheet1!$B$3,'B. Expenditures'!R373,"")))</f>
        <v/>
      </c>
      <c r="AG373" s="14" t="str">
        <f>IF($AC373=Sheet1!$B$2,'B. Expenditures'!M373,IF('B. Expenditures'!$AC373=Sheet1!$B$4,'B. Expenditures'!Y373,IF($AC373=Sheet1!$B$3,'B. Expenditures'!S373,"")))</f>
        <v/>
      </c>
      <c r="AH373" s="14" t="str">
        <f>IF($AC373=Sheet1!$B$2,'B. Expenditures'!N373,IF('B. Expenditures'!$AC373=Sheet1!$B$4,'B. Expenditures'!Z373,IF($AC373=Sheet1!$B$3,'B. Expenditures'!T373,"")))</f>
        <v/>
      </c>
      <c r="AI373" s="14" t="str">
        <f>IF($AC373=Sheet1!$B$2,'B. Expenditures'!O373,IF('B. Expenditures'!$AC373=Sheet1!$B$4,'B. Expenditures'!AA373,IF($AC373=Sheet1!$B$3,'B. Expenditures'!U373,"")))</f>
        <v/>
      </c>
    </row>
    <row r="374" spans="3:35" x14ac:dyDescent="0.35">
      <c r="C374" s="35"/>
      <c r="D374" s="35"/>
      <c r="E374" s="7"/>
      <c r="F374" s="7"/>
      <c r="G374" s="7"/>
      <c r="I374" s="24" t="str">
        <f t="shared" si="351"/>
        <v/>
      </c>
      <c r="K374" s="14" t="str">
        <f t="shared" si="360"/>
        <v/>
      </c>
      <c r="L374" s="14" t="str">
        <f t="shared" ref="L374:O374" si="386">IFERROR((1+$I374)*K374, "")</f>
        <v/>
      </c>
      <c r="M374" s="14" t="str">
        <f t="shared" si="386"/>
        <v/>
      </c>
      <c r="N374" s="14" t="str">
        <f t="shared" si="386"/>
        <v/>
      </c>
      <c r="O374" s="14" t="str">
        <f t="shared" si="386"/>
        <v/>
      </c>
      <c r="P374" s="8"/>
      <c r="Q374" s="14" t="str">
        <f>IFERROR((AVERAGE(($E374/'A. Revenue'!$C$30), ('B. Expenditures'!$F374/'A. Revenue'!$D$30), ('B. Expenditures'!$G374/'A. Revenue'!$E$30)))*'A. Revenue'!J$30, "")</f>
        <v/>
      </c>
      <c r="R374" s="14" t="str">
        <f>IFERROR((AVERAGE(($E374/'A. Revenue'!$C$30), ('B. Expenditures'!$F374/'A. Revenue'!$D$30), ('B. Expenditures'!$G374/'A. Revenue'!$E$30)))*'A. Revenue'!K$30, "")</f>
        <v/>
      </c>
      <c r="S374" s="14" t="str">
        <f>IFERROR((AVERAGE(($E374/'A. Revenue'!$C$30), ('B. Expenditures'!$F374/'A. Revenue'!$D$30), ('B. Expenditures'!$G374/'A. Revenue'!$E$30)))*'A. Revenue'!L$30, "")</f>
        <v/>
      </c>
      <c r="T374" s="14" t="str">
        <f>IFERROR((AVERAGE(($E374/'A. Revenue'!$C$30), ('B. Expenditures'!$F374/'A. Revenue'!$D$30), ('B. Expenditures'!$G374/'A. Revenue'!$E$30)))*'A. Revenue'!M$30, "")</f>
        <v/>
      </c>
      <c r="U374" s="14" t="str">
        <f>IFERROR((AVERAGE(($E374/'A. Revenue'!$C$30), ('B. Expenditures'!$F374/'A. Revenue'!$D$30), ('B. Expenditures'!$G374/'A. Revenue'!$E$30)))*'A. Revenue'!N$30, "")</f>
        <v/>
      </c>
      <c r="V374" s="8"/>
      <c r="W374" s="7"/>
      <c r="X374" s="7"/>
      <c r="Y374" s="7"/>
      <c r="Z374" s="7"/>
      <c r="AA374" s="7"/>
      <c r="AC374" s="40" t="s">
        <v>33</v>
      </c>
      <c r="AE374" s="14" t="str">
        <f>IF($AC374=Sheet1!$B$2,'B. Expenditures'!K374,IF('B. Expenditures'!$AC374=Sheet1!$B$4,'B. Expenditures'!W374,IF($AC374=Sheet1!$B$3,'B. Expenditures'!Q374,"")))</f>
        <v/>
      </c>
      <c r="AF374" s="14" t="str">
        <f>IF($AC374=Sheet1!$B$2,'B. Expenditures'!L374,IF('B. Expenditures'!$AC374=Sheet1!$B$4,'B. Expenditures'!X374,IF($AC374=Sheet1!$B$3,'B. Expenditures'!R374,"")))</f>
        <v/>
      </c>
      <c r="AG374" s="14" t="str">
        <f>IF($AC374=Sheet1!$B$2,'B. Expenditures'!M374,IF('B. Expenditures'!$AC374=Sheet1!$B$4,'B. Expenditures'!Y374,IF($AC374=Sheet1!$B$3,'B. Expenditures'!S374,"")))</f>
        <v/>
      </c>
      <c r="AH374" s="14" t="str">
        <f>IF($AC374=Sheet1!$B$2,'B. Expenditures'!N374,IF('B. Expenditures'!$AC374=Sheet1!$B$4,'B. Expenditures'!Z374,IF($AC374=Sheet1!$B$3,'B. Expenditures'!T374,"")))</f>
        <v/>
      </c>
      <c r="AI374" s="14" t="str">
        <f>IF($AC374=Sheet1!$B$2,'B. Expenditures'!O374,IF('B. Expenditures'!$AC374=Sheet1!$B$4,'B. Expenditures'!AA374,IF($AC374=Sheet1!$B$3,'B. Expenditures'!U374,"")))</f>
        <v/>
      </c>
    </row>
    <row r="375" spans="3:35" x14ac:dyDescent="0.35">
      <c r="C375" s="35"/>
      <c r="D375" s="35"/>
      <c r="E375" s="7"/>
      <c r="F375" s="7"/>
      <c r="G375" s="7"/>
      <c r="I375" s="24" t="str">
        <f t="shared" si="351"/>
        <v/>
      </c>
      <c r="K375" s="14" t="str">
        <f t="shared" si="360"/>
        <v/>
      </c>
      <c r="L375" s="14" t="str">
        <f t="shared" ref="L375:O375" si="387">IFERROR((1+$I375)*K375, "")</f>
        <v/>
      </c>
      <c r="M375" s="14" t="str">
        <f t="shared" si="387"/>
        <v/>
      </c>
      <c r="N375" s="14" t="str">
        <f t="shared" si="387"/>
        <v/>
      </c>
      <c r="O375" s="14" t="str">
        <f t="shared" si="387"/>
        <v/>
      </c>
      <c r="P375" s="8"/>
      <c r="Q375" s="14" t="str">
        <f>IFERROR((AVERAGE(($E375/'A. Revenue'!$C$30), ('B. Expenditures'!$F375/'A. Revenue'!$D$30), ('B. Expenditures'!$G375/'A. Revenue'!$E$30)))*'A. Revenue'!J$30, "")</f>
        <v/>
      </c>
      <c r="R375" s="14" t="str">
        <f>IFERROR((AVERAGE(($E375/'A. Revenue'!$C$30), ('B. Expenditures'!$F375/'A. Revenue'!$D$30), ('B. Expenditures'!$G375/'A. Revenue'!$E$30)))*'A. Revenue'!K$30, "")</f>
        <v/>
      </c>
      <c r="S375" s="14" t="str">
        <f>IFERROR((AVERAGE(($E375/'A. Revenue'!$C$30), ('B. Expenditures'!$F375/'A. Revenue'!$D$30), ('B. Expenditures'!$G375/'A. Revenue'!$E$30)))*'A. Revenue'!L$30, "")</f>
        <v/>
      </c>
      <c r="T375" s="14" t="str">
        <f>IFERROR((AVERAGE(($E375/'A. Revenue'!$C$30), ('B. Expenditures'!$F375/'A. Revenue'!$D$30), ('B. Expenditures'!$G375/'A. Revenue'!$E$30)))*'A. Revenue'!M$30, "")</f>
        <v/>
      </c>
      <c r="U375" s="14" t="str">
        <f>IFERROR((AVERAGE(($E375/'A. Revenue'!$C$30), ('B. Expenditures'!$F375/'A. Revenue'!$D$30), ('B. Expenditures'!$G375/'A. Revenue'!$E$30)))*'A. Revenue'!N$30, "")</f>
        <v/>
      </c>
      <c r="V375" s="8"/>
      <c r="W375" s="7"/>
      <c r="X375" s="7"/>
      <c r="Y375" s="7"/>
      <c r="Z375" s="7"/>
      <c r="AA375" s="7"/>
      <c r="AC375" s="40" t="s">
        <v>33</v>
      </c>
      <c r="AE375" s="14" t="str">
        <f>IF($AC375=Sheet1!$B$2,'B. Expenditures'!K375,IF('B. Expenditures'!$AC375=Sheet1!$B$4,'B. Expenditures'!W375,IF($AC375=Sheet1!$B$3,'B. Expenditures'!Q375,"")))</f>
        <v/>
      </c>
      <c r="AF375" s="14" t="str">
        <f>IF($AC375=Sheet1!$B$2,'B. Expenditures'!L375,IF('B. Expenditures'!$AC375=Sheet1!$B$4,'B. Expenditures'!X375,IF($AC375=Sheet1!$B$3,'B. Expenditures'!R375,"")))</f>
        <v/>
      </c>
      <c r="AG375" s="14" t="str">
        <f>IF($AC375=Sheet1!$B$2,'B. Expenditures'!M375,IF('B. Expenditures'!$AC375=Sheet1!$B$4,'B. Expenditures'!Y375,IF($AC375=Sheet1!$B$3,'B. Expenditures'!S375,"")))</f>
        <v/>
      </c>
      <c r="AH375" s="14" t="str">
        <f>IF($AC375=Sheet1!$B$2,'B. Expenditures'!N375,IF('B. Expenditures'!$AC375=Sheet1!$B$4,'B. Expenditures'!Z375,IF($AC375=Sheet1!$B$3,'B. Expenditures'!T375,"")))</f>
        <v/>
      </c>
      <c r="AI375" s="14" t="str">
        <f>IF($AC375=Sheet1!$B$2,'B. Expenditures'!O375,IF('B. Expenditures'!$AC375=Sheet1!$B$4,'B. Expenditures'!AA375,IF($AC375=Sheet1!$B$3,'B. Expenditures'!U375,"")))</f>
        <v/>
      </c>
    </row>
    <row r="376" spans="3:35" x14ac:dyDescent="0.35">
      <c r="C376" s="35"/>
      <c r="D376" s="35"/>
      <c r="E376" s="7"/>
      <c r="F376" s="7"/>
      <c r="G376" s="7"/>
      <c r="I376" s="24" t="str">
        <f t="shared" si="351"/>
        <v/>
      </c>
      <c r="K376" s="14" t="str">
        <f t="shared" si="360"/>
        <v/>
      </c>
      <c r="L376" s="14" t="str">
        <f t="shared" ref="L376:O376" si="388">IFERROR((1+$I376)*K376, "")</f>
        <v/>
      </c>
      <c r="M376" s="14" t="str">
        <f t="shared" si="388"/>
        <v/>
      </c>
      <c r="N376" s="14" t="str">
        <f t="shared" si="388"/>
        <v/>
      </c>
      <c r="O376" s="14" t="str">
        <f t="shared" si="388"/>
        <v/>
      </c>
      <c r="P376" s="8"/>
      <c r="Q376" s="14" t="str">
        <f>IFERROR((AVERAGE(($E376/'A. Revenue'!$C$30), ('B. Expenditures'!$F376/'A. Revenue'!$D$30), ('B. Expenditures'!$G376/'A. Revenue'!$E$30)))*'A. Revenue'!J$30, "")</f>
        <v/>
      </c>
      <c r="R376" s="14" t="str">
        <f>IFERROR((AVERAGE(($E376/'A. Revenue'!$C$30), ('B. Expenditures'!$F376/'A. Revenue'!$D$30), ('B. Expenditures'!$G376/'A. Revenue'!$E$30)))*'A. Revenue'!K$30, "")</f>
        <v/>
      </c>
      <c r="S376" s="14" t="str">
        <f>IFERROR((AVERAGE(($E376/'A. Revenue'!$C$30), ('B. Expenditures'!$F376/'A. Revenue'!$D$30), ('B. Expenditures'!$G376/'A. Revenue'!$E$30)))*'A. Revenue'!L$30, "")</f>
        <v/>
      </c>
      <c r="T376" s="14" t="str">
        <f>IFERROR((AVERAGE(($E376/'A. Revenue'!$C$30), ('B. Expenditures'!$F376/'A. Revenue'!$D$30), ('B. Expenditures'!$G376/'A. Revenue'!$E$30)))*'A. Revenue'!M$30, "")</f>
        <v/>
      </c>
      <c r="U376" s="14" t="str">
        <f>IFERROR((AVERAGE(($E376/'A. Revenue'!$C$30), ('B. Expenditures'!$F376/'A. Revenue'!$D$30), ('B. Expenditures'!$G376/'A. Revenue'!$E$30)))*'A. Revenue'!N$30, "")</f>
        <v/>
      </c>
      <c r="V376" s="8"/>
      <c r="W376" s="7"/>
      <c r="X376" s="7"/>
      <c r="Y376" s="7"/>
      <c r="Z376" s="7"/>
      <c r="AA376" s="7"/>
      <c r="AC376" s="40" t="s">
        <v>33</v>
      </c>
      <c r="AE376" s="14" t="str">
        <f>IF($AC376=Sheet1!$B$2,'B. Expenditures'!K376,IF('B. Expenditures'!$AC376=Sheet1!$B$4,'B. Expenditures'!W376,IF($AC376=Sheet1!$B$3,'B. Expenditures'!Q376,"")))</f>
        <v/>
      </c>
      <c r="AF376" s="14" t="str">
        <f>IF($AC376=Sheet1!$B$2,'B. Expenditures'!L376,IF('B. Expenditures'!$AC376=Sheet1!$B$4,'B. Expenditures'!X376,IF($AC376=Sheet1!$B$3,'B. Expenditures'!R376,"")))</f>
        <v/>
      </c>
      <c r="AG376" s="14" t="str">
        <f>IF($AC376=Sheet1!$B$2,'B. Expenditures'!M376,IF('B. Expenditures'!$AC376=Sheet1!$B$4,'B. Expenditures'!Y376,IF($AC376=Sheet1!$B$3,'B. Expenditures'!S376,"")))</f>
        <v/>
      </c>
      <c r="AH376" s="14" t="str">
        <f>IF($AC376=Sheet1!$B$2,'B. Expenditures'!N376,IF('B. Expenditures'!$AC376=Sheet1!$B$4,'B. Expenditures'!Z376,IF($AC376=Sheet1!$B$3,'B. Expenditures'!T376,"")))</f>
        <v/>
      </c>
      <c r="AI376" s="14" t="str">
        <f>IF($AC376=Sheet1!$B$2,'B. Expenditures'!O376,IF('B. Expenditures'!$AC376=Sheet1!$B$4,'B. Expenditures'!AA376,IF($AC376=Sheet1!$B$3,'B. Expenditures'!U376,"")))</f>
        <v/>
      </c>
    </row>
    <row r="377" spans="3:35" x14ac:dyDescent="0.35">
      <c r="C377" s="35"/>
      <c r="D377" s="35"/>
      <c r="E377" s="7"/>
      <c r="F377" s="7"/>
      <c r="G377" s="7"/>
      <c r="I377" s="24" t="str">
        <f t="shared" si="351"/>
        <v/>
      </c>
      <c r="K377" s="14" t="str">
        <f t="shared" si="360"/>
        <v/>
      </c>
      <c r="L377" s="14" t="str">
        <f t="shared" ref="L377:O377" si="389">IFERROR((1+$I377)*K377, "")</f>
        <v/>
      </c>
      <c r="M377" s="14" t="str">
        <f t="shared" si="389"/>
        <v/>
      </c>
      <c r="N377" s="14" t="str">
        <f t="shared" si="389"/>
        <v/>
      </c>
      <c r="O377" s="14" t="str">
        <f t="shared" si="389"/>
        <v/>
      </c>
      <c r="P377" s="8"/>
      <c r="Q377" s="14" t="str">
        <f>IFERROR((AVERAGE(($E377/'A. Revenue'!$C$30), ('B. Expenditures'!$F377/'A. Revenue'!$D$30), ('B. Expenditures'!$G377/'A. Revenue'!$E$30)))*'A. Revenue'!J$30, "")</f>
        <v/>
      </c>
      <c r="R377" s="14" t="str">
        <f>IFERROR((AVERAGE(($E377/'A. Revenue'!$C$30), ('B. Expenditures'!$F377/'A. Revenue'!$D$30), ('B. Expenditures'!$G377/'A. Revenue'!$E$30)))*'A. Revenue'!K$30, "")</f>
        <v/>
      </c>
      <c r="S377" s="14" t="str">
        <f>IFERROR((AVERAGE(($E377/'A. Revenue'!$C$30), ('B. Expenditures'!$F377/'A. Revenue'!$D$30), ('B. Expenditures'!$G377/'A. Revenue'!$E$30)))*'A. Revenue'!L$30, "")</f>
        <v/>
      </c>
      <c r="T377" s="14" t="str">
        <f>IFERROR((AVERAGE(($E377/'A. Revenue'!$C$30), ('B. Expenditures'!$F377/'A. Revenue'!$D$30), ('B. Expenditures'!$G377/'A. Revenue'!$E$30)))*'A. Revenue'!M$30, "")</f>
        <v/>
      </c>
      <c r="U377" s="14" t="str">
        <f>IFERROR((AVERAGE(($E377/'A. Revenue'!$C$30), ('B. Expenditures'!$F377/'A. Revenue'!$D$30), ('B. Expenditures'!$G377/'A. Revenue'!$E$30)))*'A. Revenue'!N$30, "")</f>
        <v/>
      </c>
      <c r="V377" s="8"/>
      <c r="W377" s="7"/>
      <c r="X377" s="7"/>
      <c r="Y377" s="7"/>
      <c r="Z377" s="7"/>
      <c r="AA377" s="7"/>
      <c r="AC377" s="40" t="s">
        <v>33</v>
      </c>
      <c r="AE377" s="14" t="str">
        <f>IF($AC377=Sheet1!$B$2,'B. Expenditures'!K377,IF('B. Expenditures'!$AC377=Sheet1!$B$4,'B. Expenditures'!W377,IF($AC377=Sheet1!$B$3,'B. Expenditures'!Q377,"")))</f>
        <v/>
      </c>
      <c r="AF377" s="14" t="str">
        <f>IF($AC377=Sheet1!$B$2,'B. Expenditures'!L377,IF('B. Expenditures'!$AC377=Sheet1!$B$4,'B. Expenditures'!X377,IF($AC377=Sheet1!$B$3,'B. Expenditures'!R377,"")))</f>
        <v/>
      </c>
      <c r="AG377" s="14" t="str">
        <f>IF($AC377=Sheet1!$B$2,'B. Expenditures'!M377,IF('B. Expenditures'!$AC377=Sheet1!$B$4,'B. Expenditures'!Y377,IF($AC377=Sheet1!$B$3,'B. Expenditures'!S377,"")))</f>
        <v/>
      </c>
      <c r="AH377" s="14" t="str">
        <f>IF($AC377=Sheet1!$B$2,'B. Expenditures'!N377,IF('B. Expenditures'!$AC377=Sheet1!$B$4,'B. Expenditures'!Z377,IF($AC377=Sheet1!$B$3,'B. Expenditures'!T377,"")))</f>
        <v/>
      </c>
      <c r="AI377" s="14" t="str">
        <f>IF($AC377=Sheet1!$B$2,'B. Expenditures'!O377,IF('B. Expenditures'!$AC377=Sheet1!$B$4,'B. Expenditures'!AA377,IF($AC377=Sheet1!$B$3,'B. Expenditures'!U377,"")))</f>
        <v/>
      </c>
    </row>
    <row r="378" spans="3:35" x14ac:dyDescent="0.35">
      <c r="C378" s="35"/>
      <c r="D378" s="35"/>
      <c r="E378" s="7"/>
      <c r="F378" s="7"/>
      <c r="G378" s="7"/>
      <c r="I378" s="24" t="str">
        <f t="shared" si="351"/>
        <v/>
      </c>
      <c r="K378" s="14" t="str">
        <f t="shared" si="360"/>
        <v/>
      </c>
      <c r="L378" s="14" t="str">
        <f t="shared" ref="L378:O378" si="390">IFERROR((1+$I378)*K378, "")</f>
        <v/>
      </c>
      <c r="M378" s="14" t="str">
        <f t="shared" si="390"/>
        <v/>
      </c>
      <c r="N378" s="14" t="str">
        <f t="shared" si="390"/>
        <v/>
      </c>
      <c r="O378" s="14" t="str">
        <f t="shared" si="390"/>
        <v/>
      </c>
      <c r="P378" s="8"/>
      <c r="Q378" s="14" t="str">
        <f>IFERROR((AVERAGE(($E378/'A. Revenue'!$C$30), ('B. Expenditures'!$F378/'A. Revenue'!$D$30), ('B. Expenditures'!$G378/'A. Revenue'!$E$30)))*'A. Revenue'!J$30, "")</f>
        <v/>
      </c>
      <c r="R378" s="14" t="str">
        <f>IFERROR((AVERAGE(($E378/'A. Revenue'!$C$30), ('B. Expenditures'!$F378/'A. Revenue'!$D$30), ('B. Expenditures'!$G378/'A. Revenue'!$E$30)))*'A. Revenue'!K$30, "")</f>
        <v/>
      </c>
      <c r="S378" s="14" t="str">
        <f>IFERROR((AVERAGE(($E378/'A. Revenue'!$C$30), ('B. Expenditures'!$F378/'A. Revenue'!$D$30), ('B. Expenditures'!$G378/'A. Revenue'!$E$30)))*'A. Revenue'!L$30, "")</f>
        <v/>
      </c>
      <c r="T378" s="14" t="str">
        <f>IFERROR((AVERAGE(($E378/'A. Revenue'!$C$30), ('B. Expenditures'!$F378/'A. Revenue'!$D$30), ('B. Expenditures'!$G378/'A. Revenue'!$E$30)))*'A. Revenue'!M$30, "")</f>
        <v/>
      </c>
      <c r="U378" s="14" t="str">
        <f>IFERROR((AVERAGE(($E378/'A. Revenue'!$C$30), ('B. Expenditures'!$F378/'A. Revenue'!$D$30), ('B. Expenditures'!$G378/'A. Revenue'!$E$30)))*'A. Revenue'!N$30, "")</f>
        <v/>
      </c>
      <c r="V378" s="8"/>
      <c r="W378" s="7"/>
      <c r="X378" s="7"/>
      <c r="Y378" s="7"/>
      <c r="Z378" s="7"/>
      <c r="AA378" s="7"/>
      <c r="AC378" s="40" t="s">
        <v>33</v>
      </c>
      <c r="AE378" s="14" t="str">
        <f>IF($AC378=Sheet1!$B$2,'B. Expenditures'!K378,IF('B. Expenditures'!$AC378=Sheet1!$B$4,'B. Expenditures'!W378,IF($AC378=Sheet1!$B$3,'B. Expenditures'!Q378,"")))</f>
        <v/>
      </c>
      <c r="AF378" s="14" t="str">
        <f>IF($AC378=Sheet1!$B$2,'B. Expenditures'!L378,IF('B. Expenditures'!$AC378=Sheet1!$B$4,'B. Expenditures'!X378,IF($AC378=Sheet1!$B$3,'B. Expenditures'!R378,"")))</f>
        <v/>
      </c>
      <c r="AG378" s="14" t="str">
        <f>IF($AC378=Sheet1!$B$2,'B. Expenditures'!M378,IF('B. Expenditures'!$AC378=Sheet1!$B$4,'B. Expenditures'!Y378,IF($AC378=Sheet1!$B$3,'B. Expenditures'!S378,"")))</f>
        <v/>
      </c>
      <c r="AH378" s="14" t="str">
        <f>IF($AC378=Sheet1!$B$2,'B. Expenditures'!N378,IF('B. Expenditures'!$AC378=Sheet1!$B$4,'B. Expenditures'!Z378,IF($AC378=Sheet1!$B$3,'B. Expenditures'!T378,"")))</f>
        <v/>
      </c>
      <c r="AI378" s="14" t="str">
        <f>IF($AC378=Sheet1!$B$2,'B. Expenditures'!O378,IF('B. Expenditures'!$AC378=Sheet1!$B$4,'B. Expenditures'!AA378,IF($AC378=Sheet1!$B$3,'B. Expenditures'!U378,"")))</f>
        <v/>
      </c>
    </row>
    <row r="379" spans="3:35" x14ac:dyDescent="0.35">
      <c r="C379" s="35"/>
      <c r="D379" s="35"/>
      <c r="E379" s="7"/>
      <c r="F379" s="7"/>
      <c r="G379" s="7"/>
      <c r="I379" s="24" t="str">
        <f t="shared" si="351"/>
        <v/>
      </c>
      <c r="K379" s="14" t="str">
        <f t="shared" si="360"/>
        <v/>
      </c>
      <c r="L379" s="14" t="str">
        <f t="shared" ref="L379:O379" si="391">IFERROR((1+$I379)*K379, "")</f>
        <v/>
      </c>
      <c r="M379" s="14" t="str">
        <f t="shared" si="391"/>
        <v/>
      </c>
      <c r="N379" s="14" t="str">
        <f t="shared" si="391"/>
        <v/>
      </c>
      <c r="O379" s="14" t="str">
        <f t="shared" si="391"/>
        <v/>
      </c>
      <c r="P379" s="8"/>
      <c r="Q379" s="14" t="str">
        <f>IFERROR((AVERAGE(($E379/'A. Revenue'!$C$30), ('B. Expenditures'!$F379/'A. Revenue'!$D$30), ('B. Expenditures'!$G379/'A. Revenue'!$E$30)))*'A. Revenue'!J$30, "")</f>
        <v/>
      </c>
      <c r="R379" s="14" t="str">
        <f>IFERROR((AVERAGE(($E379/'A. Revenue'!$C$30), ('B. Expenditures'!$F379/'A. Revenue'!$D$30), ('B. Expenditures'!$G379/'A. Revenue'!$E$30)))*'A. Revenue'!K$30, "")</f>
        <v/>
      </c>
      <c r="S379" s="14" t="str">
        <f>IFERROR((AVERAGE(($E379/'A. Revenue'!$C$30), ('B. Expenditures'!$F379/'A. Revenue'!$D$30), ('B. Expenditures'!$G379/'A. Revenue'!$E$30)))*'A. Revenue'!L$30, "")</f>
        <v/>
      </c>
      <c r="T379" s="14" t="str">
        <f>IFERROR((AVERAGE(($E379/'A. Revenue'!$C$30), ('B. Expenditures'!$F379/'A. Revenue'!$D$30), ('B. Expenditures'!$G379/'A. Revenue'!$E$30)))*'A. Revenue'!M$30, "")</f>
        <v/>
      </c>
      <c r="U379" s="14" t="str">
        <f>IFERROR((AVERAGE(($E379/'A. Revenue'!$C$30), ('B. Expenditures'!$F379/'A. Revenue'!$D$30), ('B. Expenditures'!$G379/'A. Revenue'!$E$30)))*'A. Revenue'!N$30, "")</f>
        <v/>
      </c>
      <c r="V379" s="8"/>
      <c r="W379" s="7"/>
      <c r="X379" s="7"/>
      <c r="Y379" s="7"/>
      <c r="Z379" s="7"/>
      <c r="AA379" s="7"/>
      <c r="AC379" s="40" t="s">
        <v>33</v>
      </c>
      <c r="AE379" s="14" t="str">
        <f>IF($AC379=Sheet1!$B$2,'B. Expenditures'!K379,IF('B. Expenditures'!$AC379=Sheet1!$B$4,'B. Expenditures'!W379,IF($AC379=Sheet1!$B$3,'B. Expenditures'!Q379,"")))</f>
        <v/>
      </c>
      <c r="AF379" s="14" t="str">
        <f>IF($AC379=Sheet1!$B$2,'B. Expenditures'!L379,IF('B. Expenditures'!$AC379=Sheet1!$B$4,'B. Expenditures'!X379,IF($AC379=Sheet1!$B$3,'B. Expenditures'!R379,"")))</f>
        <v/>
      </c>
      <c r="AG379" s="14" t="str">
        <f>IF($AC379=Sheet1!$B$2,'B. Expenditures'!M379,IF('B. Expenditures'!$AC379=Sheet1!$B$4,'B. Expenditures'!Y379,IF($AC379=Sheet1!$B$3,'B. Expenditures'!S379,"")))</f>
        <v/>
      </c>
      <c r="AH379" s="14" t="str">
        <f>IF($AC379=Sheet1!$B$2,'B. Expenditures'!N379,IF('B. Expenditures'!$AC379=Sheet1!$B$4,'B. Expenditures'!Z379,IF($AC379=Sheet1!$B$3,'B. Expenditures'!T379,"")))</f>
        <v/>
      </c>
      <c r="AI379" s="14" t="str">
        <f>IF($AC379=Sheet1!$B$2,'B. Expenditures'!O379,IF('B. Expenditures'!$AC379=Sheet1!$B$4,'B. Expenditures'!AA379,IF($AC379=Sheet1!$B$3,'B. Expenditures'!U379,"")))</f>
        <v/>
      </c>
    </row>
    <row r="380" spans="3:35" x14ac:dyDescent="0.35">
      <c r="C380" s="35"/>
      <c r="D380" s="35"/>
      <c r="E380" s="7"/>
      <c r="F380" s="7"/>
      <c r="G380" s="7"/>
      <c r="I380" s="24" t="str">
        <f t="shared" si="351"/>
        <v/>
      </c>
      <c r="K380" s="14" t="str">
        <f t="shared" si="360"/>
        <v/>
      </c>
      <c r="L380" s="14" t="str">
        <f t="shared" ref="L380:O380" si="392">IFERROR((1+$I380)*K380, "")</f>
        <v/>
      </c>
      <c r="M380" s="14" t="str">
        <f t="shared" si="392"/>
        <v/>
      </c>
      <c r="N380" s="14" t="str">
        <f t="shared" si="392"/>
        <v/>
      </c>
      <c r="O380" s="14" t="str">
        <f t="shared" si="392"/>
        <v/>
      </c>
      <c r="P380" s="8"/>
      <c r="Q380" s="14" t="str">
        <f>IFERROR((AVERAGE(($E380/'A. Revenue'!$C$30), ('B. Expenditures'!$F380/'A. Revenue'!$D$30), ('B. Expenditures'!$G380/'A. Revenue'!$E$30)))*'A. Revenue'!J$30, "")</f>
        <v/>
      </c>
      <c r="R380" s="14" t="str">
        <f>IFERROR((AVERAGE(($E380/'A. Revenue'!$C$30), ('B. Expenditures'!$F380/'A. Revenue'!$D$30), ('B. Expenditures'!$G380/'A. Revenue'!$E$30)))*'A. Revenue'!K$30, "")</f>
        <v/>
      </c>
      <c r="S380" s="14" t="str">
        <f>IFERROR((AVERAGE(($E380/'A. Revenue'!$C$30), ('B. Expenditures'!$F380/'A. Revenue'!$D$30), ('B. Expenditures'!$G380/'A. Revenue'!$E$30)))*'A. Revenue'!L$30, "")</f>
        <v/>
      </c>
      <c r="T380" s="14" t="str">
        <f>IFERROR((AVERAGE(($E380/'A. Revenue'!$C$30), ('B. Expenditures'!$F380/'A. Revenue'!$D$30), ('B. Expenditures'!$G380/'A. Revenue'!$E$30)))*'A. Revenue'!M$30, "")</f>
        <v/>
      </c>
      <c r="U380" s="14" t="str">
        <f>IFERROR((AVERAGE(($E380/'A. Revenue'!$C$30), ('B. Expenditures'!$F380/'A. Revenue'!$D$30), ('B. Expenditures'!$G380/'A. Revenue'!$E$30)))*'A. Revenue'!N$30, "")</f>
        <v/>
      </c>
      <c r="V380" s="8"/>
      <c r="W380" s="7"/>
      <c r="X380" s="7"/>
      <c r="Y380" s="7"/>
      <c r="Z380" s="7"/>
      <c r="AA380" s="7"/>
      <c r="AC380" s="40" t="s">
        <v>33</v>
      </c>
      <c r="AE380" s="14" t="str">
        <f>IF($AC380=Sheet1!$B$2,'B. Expenditures'!K380,IF('B. Expenditures'!$AC380=Sheet1!$B$4,'B. Expenditures'!W380,IF($AC380=Sheet1!$B$3,'B. Expenditures'!Q380,"")))</f>
        <v/>
      </c>
      <c r="AF380" s="14" t="str">
        <f>IF($AC380=Sheet1!$B$2,'B. Expenditures'!L380,IF('B. Expenditures'!$AC380=Sheet1!$B$4,'B. Expenditures'!X380,IF($AC380=Sheet1!$B$3,'B. Expenditures'!R380,"")))</f>
        <v/>
      </c>
      <c r="AG380" s="14" t="str">
        <f>IF($AC380=Sheet1!$B$2,'B. Expenditures'!M380,IF('B. Expenditures'!$AC380=Sheet1!$B$4,'B. Expenditures'!Y380,IF($AC380=Sheet1!$B$3,'B. Expenditures'!S380,"")))</f>
        <v/>
      </c>
      <c r="AH380" s="14" t="str">
        <f>IF($AC380=Sheet1!$B$2,'B. Expenditures'!N380,IF('B. Expenditures'!$AC380=Sheet1!$B$4,'B. Expenditures'!Z380,IF($AC380=Sheet1!$B$3,'B. Expenditures'!T380,"")))</f>
        <v/>
      </c>
      <c r="AI380" s="14" t="str">
        <f>IF($AC380=Sheet1!$B$2,'B. Expenditures'!O380,IF('B. Expenditures'!$AC380=Sheet1!$B$4,'B. Expenditures'!AA380,IF($AC380=Sheet1!$B$3,'B. Expenditures'!U380,"")))</f>
        <v/>
      </c>
    </row>
    <row r="381" spans="3:35" x14ac:dyDescent="0.35">
      <c r="C381" s="35"/>
      <c r="D381" s="35"/>
      <c r="E381" s="7"/>
      <c r="F381" s="7"/>
      <c r="G381" s="7"/>
      <c r="I381" s="24" t="str">
        <f t="shared" si="351"/>
        <v/>
      </c>
      <c r="K381" s="14" t="str">
        <f t="shared" si="360"/>
        <v/>
      </c>
      <c r="L381" s="14" t="str">
        <f t="shared" ref="L381:O381" si="393">IFERROR((1+$I381)*K381, "")</f>
        <v/>
      </c>
      <c r="M381" s="14" t="str">
        <f t="shared" si="393"/>
        <v/>
      </c>
      <c r="N381" s="14" t="str">
        <f t="shared" si="393"/>
        <v/>
      </c>
      <c r="O381" s="14" t="str">
        <f t="shared" si="393"/>
        <v/>
      </c>
      <c r="P381" s="8"/>
      <c r="Q381" s="14" t="str">
        <f>IFERROR((AVERAGE(($E381/'A. Revenue'!$C$30), ('B. Expenditures'!$F381/'A. Revenue'!$D$30), ('B. Expenditures'!$G381/'A. Revenue'!$E$30)))*'A. Revenue'!J$30, "")</f>
        <v/>
      </c>
      <c r="R381" s="14" t="str">
        <f>IFERROR((AVERAGE(($E381/'A. Revenue'!$C$30), ('B. Expenditures'!$F381/'A. Revenue'!$D$30), ('B. Expenditures'!$G381/'A. Revenue'!$E$30)))*'A. Revenue'!K$30, "")</f>
        <v/>
      </c>
      <c r="S381" s="14" t="str">
        <f>IFERROR((AVERAGE(($E381/'A. Revenue'!$C$30), ('B. Expenditures'!$F381/'A. Revenue'!$D$30), ('B. Expenditures'!$G381/'A. Revenue'!$E$30)))*'A. Revenue'!L$30, "")</f>
        <v/>
      </c>
      <c r="T381" s="14" t="str">
        <f>IFERROR((AVERAGE(($E381/'A. Revenue'!$C$30), ('B. Expenditures'!$F381/'A. Revenue'!$D$30), ('B. Expenditures'!$G381/'A. Revenue'!$E$30)))*'A. Revenue'!M$30, "")</f>
        <v/>
      </c>
      <c r="U381" s="14" t="str">
        <f>IFERROR((AVERAGE(($E381/'A. Revenue'!$C$30), ('B. Expenditures'!$F381/'A. Revenue'!$D$30), ('B. Expenditures'!$G381/'A. Revenue'!$E$30)))*'A. Revenue'!N$30, "")</f>
        <v/>
      </c>
      <c r="V381" s="8"/>
      <c r="W381" s="7"/>
      <c r="X381" s="7"/>
      <c r="Y381" s="7"/>
      <c r="Z381" s="7"/>
      <c r="AA381" s="7"/>
      <c r="AC381" s="40" t="s">
        <v>33</v>
      </c>
      <c r="AE381" s="14" t="str">
        <f>IF($AC381=Sheet1!$B$2,'B. Expenditures'!K381,IF('B. Expenditures'!$AC381=Sheet1!$B$4,'B. Expenditures'!W381,IF($AC381=Sheet1!$B$3,'B. Expenditures'!Q381,"")))</f>
        <v/>
      </c>
      <c r="AF381" s="14" t="str">
        <f>IF($AC381=Sheet1!$B$2,'B. Expenditures'!L381,IF('B. Expenditures'!$AC381=Sheet1!$B$4,'B. Expenditures'!X381,IF($AC381=Sheet1!$B$3,'B. Expenditures'!R381,"")))</f>
        <v/>
      </c>
      <c r="AG381" s="14" t="str">
        <f>IF($AC381=Sheet1!$B$2,'B. Expenditures'!M381,IF('B. Expenditures'!$AC381=Sheet1!$B$4,'B. Expenditures'!Y381,IF($AC381=Sheet1!$B$3,'B. Expenditures'!S381,"")))</f>
        <v/>
      </c>
      <c r="AH381" s="14" t="str">
        <f>IF($AC381=Sheet1!$B$2,'B. Expenditures'!N381,IF('B. Expenditures'!$AC381=Sheet1!$B$4,'B. Expenditures'!Z381,IF($AC381=Sheet1!$B$3,'B. Expenditures'!T381,"")))</f>
        <v/>
      </c>
      <c r="AI381" s="14" t="str">
        <f>IF($AC381=Sheet1!$B$2,'B. Expenditures'!O381,IF('B. Expenditures'!$AC381=Sheet1!$B$4,'B. Expenditures'!AA381,IF($AC381=Sheet1!$B$3,'B. Expenditures'!U381,"")))</f>
        <v/>
      </c>
    </row>
    <row r="382" spans="3:35" x14ac:dyDescent="0.35">
      <c r="C382" s="35"/>
      <c r="D382" s="35"/>
      <c r="E382" s="7"/>
      <c r="F382" s="7"/>
      <c r="G382" s="7"/>
      <c r="I382" s="24" t="str">
        <f t="shared" si="351"/>
        <v/>
      </c>
      <c r="K382" s="14" t="str">
        <f t="shared" si="360"/>
        <v/>
      </c>
      <c r="L382" s="14" t="str">
        <f t="shared" ref="L382:O382" si="394">IFERROR((1+$I382)*K382, "")</f>
        <v/>
      </c>
      <c r="M382" s="14" t="str">
        <f t="shared" si="394"/>
        <v/>
      </c>
      <c r="N382" s="14" t="str">
        <f t="shared" si="394"/>
        <v/>
      </c>
      <c r="O382" s="14" t="str">
        <f t="shared" si="394"/>
        <v/>
      </c>
      <c r="P382" s="8"/>
      <c r="Q382" s="14" t="str">
        <f>IFERROR((AVERAGE(($E382/'A. Revenue'!$C$30), ('B. Expenditures'!$F382/'A. Revenue'!$D$30), ('B. Expenditures'!$G382/'A. Revenue'!$E$30)))*'A. Revenue'!J$30, "")</f>
        <v/>
      </c>
      <c r="R382" s="14" t="str">
        <f>IFERROR((AVERAGE(($E382/'A. Revenue'!$C$30), ('B. Expenditures'!$F382/'A. Revenue'!$D$30), ('B. Expenditures'!$G382/'A. Revenue'!$E$30)))*'A. Revenue'!K$30, "")</f>
        <v/>
      </c>
      <c r="S382" s="14" t="str">
        <f>IFERROR((AVERAGE(($E382/'A. Revenue'!$C$30), ('B. Expenditures'!$F382/'A. Revenue'!$D$30), ('B. Expenditures'!$G382/'A. Revenue'!$E$30)))*'A. Revenue'!L$30, "")</f>
        <v/>
      </c>
      <c r="T382" s="14" t="str">
        <f>IFERROR((AVERAGE(($E382/'A. Revenue'!$C$30), ('B. Expenditures'!$F382/'A. Revenue'!$D$30), ('B. Expenditures'!$G382/'A. Revenue'!$E$30)))*'A. Revenue'!M$30, "")</f>
        <v/>
      </c>
      <c r="U382" s="14" t="str">
        <f>IFERROR((AVERAGE(($E382/'A. Revenue'!$C$30), ('B. Expenditures'!$F382/'A. Revenue'!$D$30), ('B. Expenditures'!$G382/'A. Revenue'!$E$30)))*'A. Revenue'!N$30, "")</f>
        <v/>
      </c>
      <c r="V382" s="8"/>
      <c r="W382" s="7"/>
      <c r="X382" s="7"/>
      <c r="Y382" s="7"/>
      <c r="Z382" s="7"/>
      <c r="AA382" s="7"/>
      <c r="AC382" s="40" t="s">
        <v>33</v>
      </c>
      <c r="AE382" s="14" t="str">
        <f>IF($AC382=Sheet1!$B$2,'B. Expenditures'!K382,IF('B. Expenditures'!$AC382=Sheet1!$B$4,'B. Expenditures'!W382,IF($AC382=Sheet1!$B$3,'B. Expenditures'!Q382,"")))</f>
        <v/>
      </c>
      <c r="AF382" s="14" t="str">
        <f>IF($AC382=Sheet1!$B$2,'B. Expenditures'!L382,IF('B. Expenditures'!$AC382=Sheet1!$B$4,'B. Expenditures'!X382,IF($AC382=Sheet1!$B$3,'B. Expenditures'!R382,"")))</f>
        <v/>
      </c>
      <c r="AG382" s="14" t="str">
        <f>IF($AC382=Sheet1!$B$2,'B. Expenditures'!M382,IF('B. Expenditures'!$AC382=Sheet1!$B$4,'B. Expenditures'!Y382,IF($AC382=Sheet1!$B$3,'B. Expenditures'!S382,"")))</f>
        <v/>
      </c>
      <c r="AH382" s="14" t="str">
        <f>IF($AC382=Sheet1!$B$2,'B. Expenditures'!N382,IF('B. Expenditures'!$AC382=Sheet1!$B$4,'B. Expenditures'!Z382,IF($AC382=Sheet1!$B$3,'B. Expenditures'!T382,"")))</f>
        <v/>
      </c>
      <c r="AI382" s="14" t="str">
        <f>IF($AC382=Sheet1!$B$2,'B. Expenditures'!O382,IF('B. Expenditures'!$AC382=Sheet1!$B$4,'B. Expenditures'!AA382,IF($AC382=Sheet1!$B$3,'B. Expenditures'!U382,"")))</f>
        <v/>
      </c>
    </row>
    <row r="383" spans="3:35" x14ac:dyDescent="0.35">
      <c r="C383" s="35"/>
      <c r="D383" s="35"/>
      <c r="E383" s="7"/>
      <c r="F383" s="7"/>
      <c r="G383" s="7"/>
      <c r="I383" s="24" t="str">
        <f t="shared" si="351"/>
        <v/>
      </c>
      <c r="K383" s="14" t="str">
        <f t="shared" si="360"/>
        <v/>
      </c>
      <c r="L383" s="14" t="str">
        <f t="shared" ref="L383:O383" si="395">IFERROR((1+$I383)*K383, "")</f>
        <v/>
      </c>
      <c r="M383" s="14" t="str">
        <f t="shared" si="395"/>
        <v/>
      </c>
      <c r="N383" s="14" t="str">
        <f t="shared" si="395"/>
        <v/>
      </c>
      <c r="O383" s="14" t="str">
        <f t="shared" si="395"/>
        <v/>
      </c>
      <c r="P383" s="8"/>
      <c r="Q383" s="14" t="str">
        <f>IFERROR((AVERAGE(($E383/'A. Revenue'!$C$30), ('B. Expenditures'!$F383/'A. Revenue'!$D$30), ('B. Expenditures'!$G383/'A. Revenue'!$E$30)))*'A. Revenue'!J$30, "")</f>
        <v/>
      </c>
      <c r="R383" s="14" t="str">
        <f>IFERROR((AVERAGE(($E383/'A. Revenue'!$C$30), ('B. Expenditures'!$F383/'A. Revenue'!$D$30), ('B. Expenditures'!$G383/'A. Revenue'!$E$30)))*'A. Revenue'!K$30, "")</f>
        <v/>
      </c>
      <c r="S383" s="14" t="str">
        <f>IFERROR((AVERAGE(($E383/'A. Revenue'!$C$30), ('B. Expenditures'!$F383/'A. Revenue'!$D$30), ('B. Expenditures'!$G383/'A. Revenue'!$E$30)))*'A. Revenue'!L$30, "")</f>
        <v/>
      </c>
      <c r="T383" s="14" t="str">
        <f>IFERROR((AVERAGE(($E383/'A. Revenue'!$C$30), ('B. Expenditures'!$F383/'A. Revenue'!$D$30), ('B. Expenditures'!$G383/'A. Revenue'!$E$30)))*'A. Revenue'!M$30, "")</f>
        <v/>
      </c>
      <c r="U383" s="14" t="str">
        <f>IFERROR((AVERAGE(($E383/'A. Revenue'!$C$30), ('B. Expenditures'!$F383/'A. Revenue'!$D$30), ('B. Expenditures'!$G383/'A. Revenue'!$E$30)))*'A. Revenue'!N$30, "")</f>
        <v/>
      </c>
      <c r="V383" s="8"/>
      <c r="W383" s="7"/>
      <c r="X383" s="7"/>
      <c r="Y383" s="7"/>
      <c r="Z383" s="7"/>
      <c r="AA383" s="7"/>
      <c r="AC383" s="40" t="s">
        <v>33</v>
      </c>
      <c r="AE383" s="14" t="str">
        <f>IF($AC383=Sheet1!$B$2,'B. Expenditures'!K383,IF('B. Expenditures'!$AC383=Sheet1!$B$4,'B. Expenditures'!W383,IF($AC383=Sheet1!$B$3,'B. Expenditures'!Q383,"")))</f>
        <v/>
      </c>
      <c r="AF383" s="14" t="str">
        <f>IF($AC383=Sheet1!$B$2,'B. Expenditures'!L383,IF('B. Expenditures'!$AC383=Sheet1!$B$4,'B. Expenditures'!X383,IF($AC383=Sheet1!$B$3,'B. Expenditures'!R383,"")))</f>
        <v/>
      </c>
      <c r="AG383" s="14" t="str">
        <f>IF($AC383=Sheet1!$B$2,'B. Expenditures'!M383,IF('B. Expenditures'!$AC383=Sheet1!$B$4,'B. Expenditures'!Y383,IF($AC383=Sheet1!$B$3,'B. Expenditures'!S383,"")))</f>
        <v/>
      </c>
      <c r="AH383" s="14" t="str">
        <f>IF($AC383=Sheet1!$B$2,'B. Expenditures'!N383,IF('B. Expenditures'!$AC383=Sheet1!$B$4,'B. Expenditures'!Z383,IF($AC383=Sheet1!$B$3,'B. Expenditures'!T383,"")))</f>
        <v/>
      </c>
      <c r="AI383" s="14" t="str">
        <f>IF($AC383=Sheet1!$B$2,'B. Expenditures'!O383,IF('B. Expenditures'!$AC383=Sheet1!$B$4,'B. Expenditures'!AA383,IF($AC383=Sheet1!$B$3,'B. Expenditures'!U383,"")))</f>
        <v/>
      </c>
    </row>
    <row r="384" spans="3:35" x14ac:dyDescent="0.35">
      <c r="C384" s="35"/>
      <c r="D384" s="35"/>
      <c r="E384" s="7"/>
      <c r="F384" s="7"/>
      <c r="G384" s="7"/>
      <c r="I384" s="24" t="str">
        <f t="shared" si="351"/>
        <v/>
      </c>
      <c r="K384" s="14" t="str">
        <f t="shared" si="360"/>
        <v/>
      </c>
      <c r="L384" s="14" t="str">
        <f t="shared" ref="L384:O384" si="396">IFERROR((1+$I384)*K384, "")</f>
        <v/>
      </c>
      <c r="M384" s="14" t="str">
        <f t="shared" si="396"/>
        <v/>
      </c>
      <c r="N384" s="14" t="str">
        <f t="shared" si="396"/>
        <v/>
      </c>
      <c r="O384" s="14" t="str">
        <f t="shared" si="396"/>
        <v/>
      </c>
      <c r="P384" s="8"/>
      <c r="Q384" s="14" t="str">
        <f>IFERROR((AVERAGE(($E384/'A. Revenue'!$C$30), ('B. Expenditures'!$F384/'A. Revenue'!$D$30), ('B. Expenditures'!$G384/'A. Revenue'!$E$30)))*'A. Revenue'!J$30, "")</f>
        <v/>
      </c>
      <c r="R384" s="14" t="str">
        <f>IFERROR((AVERAGE(($E384/'A. Revenue'!$C$30), ('B. Expenditures'!$F384/'A. Revenue'!$D$30), ('B. Expenditures'!$G384/'A. Revenue'!$E$30)))*'A. Revenue'!K$30, "")</f>
        <v/>
      </c>
      <c r="S384" s="14" t="str">
        <f>IFERROR((AVERAGE(($E384/'A. Revenue'!$C$30), ('B. Expenditures'!$F384/'A. Revenue'!$D$30), ('B. Expenditures'!$G384/'A. Revenue'!$E$30)))*'A. Revenue'!L$30, "")</f>
        <v/>
      </c>
      <c r="T384" s="14" t="str">
        <f>IFERROR((AVERAGE(($E384/'A. Revenue'!$C$30), ('B. Expenditures'!$F384/'A. Revenue'!$D$30), ('B. Expenditures'!$G384/'A. Revenue'!$E$30)))*'A. Revenue'!M$30, "")</f>
        <v/>
      </c>
      <c r="U384" s="14" t="str">
        <f>IFERROR((AVERAGE(($E384/'A. Revenue'!$C$30), ('B. Expenditures'!$F384/'A. Revenue'!$D$30), ('B. Expenditures'!$G384/'A. Revenue'!$E$30)))*'A. Revenue'!N$30, "")</f>
        <v/>
      </c>
      <c r="V384" s="8"/>
      <c r="W384" s="7"/>
      <c r="X384" s="7"/>
      <c r="Y384" s="7"/>
      <c r="Z384" s="7"/>
      <c r="AA384" s="7"/>
      <c r="AC384" s="40" t="s">
        <v>33</v>
      </c>
      <c r="AE384" s="14" t="str">
        <f>IF($AC384=Sheet1!$B$2,'B. Expenditures'!K384,IF('B. Expenditures'!$AC384=Sheet1!$B$4,'B. Expenditures'!W384,IF($AC384=Sheet1!$B$3,'B. Expenditures'!Q384,"")))</f>
        <v/>
      </c>
      <c r="AF384" s="14" t="str">
        <f>IF($AC384=Sheet1!$B$2,'B. Expenditures'!L384,IF('B. Expenditures'!$AC384=Sheet1!$B$4,'B. Expenditures'!X384,IF($AC384=Sheet1!$B$3,'B. Expenditures'!R384,"")))</f>
        <v/>
      </c>
      <c r="AG384" s="14" t="str">
        <f>IF($AC384=Sheet1!$B$2,'B. Expenditures'!M384,IF('B. Expenditures'!$AC384=Sheet1!$B$4,'B. Expenditures'!Y384,IF($AC384=Sheet1!$B$3,'B. Expenditures'!S384,"")))</f>
        <v/>
      </c>
      <c r="AH384" s="14" t="str">
        <f>IF($AC384=Sheet1!$B$2,'B. Expenditures'!N384,IF('B. Expenditures'!$AC384=Sheet1!$B$4,'B. Expenditures'!Z384,IF($AC384=Sheet1!$B$3,'B. Expenditures'!T384,"")))</f>
        <v/>
      </c>
      <c r="AI384" s="14" t="str">
        <f>IF($AC384=Sheet1!$B$2,'B. Expenditures'!O384,IF('B. Expenditures'!$AC384=Sheet1!$B$4,'B. Expenditures'!AA384,IF($AC384=Sheet1!$B$3,'B. Expenditures'!U384,"")))</f>
        <v/>
      </c>
    </row>
    <row r="385" spans="3:35" x14ac:dyDescent="0.35">
      <c r="C385" s="35"/>
      <c r="D385" s="35"/>
      <c r="E385" s="7"/>
      <c r="F385" s="7"/>
      <c r="G385" s="7"/>
      <c r="I385" s="24" t="str">
        <f t="shared" si="351"/>
        <v/>
      </c>
      <c r="K385" s="14" t="str">
        <f t="shared" si="360"/>
        <v/>
      </c>
      <c r="L385" s="14" t="str">
        <f t="shared" ref="L385:O385" si="397">IFERROR((1+$I385)*K385, "")</f>
        <v/>
      </c>
      <c r="M385" s="14" t="str">
        <f t="shared" si="397"/>
        <v/>
      </c>
      <c r="N385" s="14" t="str">
        <f t="shared" si="397"/>
        <v/>
      </c>
      <c r="O385" s="14" t="str">
        <f t="shared" si="397"/>
        <v/>
      </c>
      <c r="P385" s="8"/>
      <c r="Q385" s="14" t="str">
        <f>IFERROR((AVERAGE(($E385/'A. Revenue'!$C$30), ('B. Expenditures'!$F385/'A. Revenue'!$D$30), ('B. Expenditures'!$G385/'A. Revenue'!$E$30)))*'A. Revenue'!J$30, "")</f>
        <v/>
      </c>
      <c r="R385" s="14" t="str">
        <f>IFERROR((AVERAGE(($E385/'A. Revenue'!$C$30), ('B. Expenditures'!$F385/'A. Revenue'!$D$30), ('B. Expenditures'!$G385/'A. Revenue'!$E$30)))*'A. Revenue'!K$30, "")</f>
        <v/>
      </c>
      <c r="S385" s="14" t="str">
        <f>IFERROR((AVERAGE(($E385/'A. Revenue'!$C$30), ('B. Expenditures'!$F385/'A. Revenue'!$D$30), ('B. Expenditures'!$G385/'A. Revenue'!$E$30)))*'A. Revenue'!L$30, "")</f>
        <v/>
      </c>
      <c r="T385" s="14" t="str">
        <f>IFERROR((AVERAGE(($E385/'A. Revenue'!$C$30), ('B. Expenditures'!$F385/'A. Revenue'!$D$30), ('B. Expenditures'!$G385/'A. Revenue'!$E$30)))*'A. Revenue'!M$30, "")</f>
        <v/>
      </c>
      <c r="U385" s="14" t="str">
        <f>IFERROR((AVERAGE(($E385/'A. Revenue'!$C$30), ('B. Expenditures'!$F385/'A. Revenue'!$D$30), ('B. Expenditures'!$G385/'A. Revenue'!$E$30)))*'A. Revenue'!N$30, "")</f>
        <v/>
      </c>
      <c r="V385" s="8"/>
      <c r="W385" s="7"/>
      <c r="X385" s="7"/>
      <c r="Y385" s="7"/>
      <c r="Z385" s="7"/>
      <c r="AA385" s="7"/>
      <c r="AC385" s="40" t="s">
        <v>33</v>
      </c>
      <c r="AE385" s="14" t="str">
        <f>IF($AC385=Sheet1!$B$2,'B. Expenditures'!K385,IF('B. Expenditures'!$AC385=Sheet1!$B$4,'B. Expenditures'!W385,IF($AC385=Sheet1!$B$3,'B. Expenditures'!Q385,"")))</f>
        <v/>
      </c>
      <c r="AF385" s="14" t="str">
        <f>IF($AC385=Sheet1!$B$2,'B. Expenditures'!L385,IF('B. Expenditures'!$AC385=Sheet1!$B$4,'B. Expenditures'!X385,IF($AC385=Sheet1!$B$3,'B. Expenditures'!R385,"")))</f>
        <v/>
      </c>
      <c r="AG385" s="14" t="str">
        <f>IF($AC385=Sheet1!$B$2,'B. Expenditures'!M385,IF('B. Expenditures'!$AC385=Sheet1!$B$4,'B. Expenditures'!Y385,IF($AC385=Sheet1!$B$3,'B. Expenditures'!S385,"")))</f>
        <v/>
      </c>
      <c r="AH385" s="14" t="str">
        <f>IF($AC385=Sheet1!$B$2,'B. Expenditures'!N385,IF('B. Expenditures'!$AC385=Sheet1!$B$4,'B. Expenditures'!Z385,IF($AC385=Sheet1!$B$3,'B. Expenditures'!T385,"")))</f>
        <v/>
      </c>
      <c r="AI385" s="14" t="str">
        <f>IF($AC385=Sheet1!$B$2,'B. Expenditures'!O385,IF('B. Expenditures'!$AC385=Sheet1!$B$4,'B. Expenditures'!AA385,IF($AC385=Sheet1!$B$3,'B. Expenditures'!U385,"")))</f>
        <v/>
      </c>
    </row>
    <row r="386" spans="3:35" x14ac:dyDescent="0.35">
      <c r="C386" s="35"/>
      <c r="D386" s="35"/>
      <c r="E386" s="7"/>
      <c r="F386" s="7"/>
      <c r="G386" s="7"/>
      <c r="I386" s="24" t="str">
        <f t="shared" si="351"/>
        <v/>
      </c>
      <c r="K386" s="14" t="str">
        <f t="shared" si="360"/>
        <v/>
      </c>
      <c r="L386" s="14" t="str">
        <f t="shared" ref="L386:O386" si="398">IFERROR((1+$I386)*K386, "")</f>
        <v/>
      </c>
      <c r="M386" s="14" t="str">
        <f t="shared" si="398"/>
        <v/>
      </c>
      <c r="N386" s="14" t="str">
        <f t="shared" si="398"/>
        <v/>
      </c>
      <c r="O386" s="14" t="str">
        <f t="shared" si="398"/>
        <v/>
      </c>
      <c r="P386" s="8"/>
      <c r="Q386" s="14" t="str">
        <f>IFERROR((AVERAGE(($E386/'A. Revenue'!$C$30), ('B. Expenditures'!$F386/'A. Revenue'!$D$30), ('B. Expenditures'!$G386/'A. Revenue'!$E$30)))*'A. Revenue'!J$30, "")</f>
        <v/>
      </c>
      <c r="R386" s="14" t="str">
        <f>IFERROR((AVERAGE(($E386/'A. Revenue'!$C$30), ('B. Expenditures'!$F386/'A. Revenue'!$D$30), ('B. Expenditures'!$G386/'A. Revenue'!$E$30)))*'A. Revenue'!K$30, "")</f>
        <v/>
      </c>
      <c r="S386" s="14" t="str">
        <f>IFERROR((AVERAGE(($E386/'A. Revenue'!$C$30), ('B. Expenditures'!$F386/'A. Revenue'!$D$30), ('B. Expenditures'!$G386/'A. Revenue'!$E$30)))*'A. Revenue'!L$30, "")</f>
        <v/>
      </c>
      <c r="T386" s="14" t="str">
        <f>IFERROR((AVERAGE(($E386/'A. Revenue'!$C$30), ('B. Expenditures'!$F386/'A. Revenue'!$D$30), ('B. Expenditures'!$G386/'A. Revenue'!$E$30)))*'A. Revenue'!M$30, "")</f>
        <v/>
      </c>
      <c r="U386" s="14" t="str">
        <f>IFERROR((AVERAGE(($E386/'A. Revenue'!$C$30), ('B. Expenditures'!$F386/'A. Revenue'!$D$30), ('B. Expenditures'!$G386/'A. Revenue'!$E$30)))*'A. Revenue'!N$30, "")</f>
        <v/>
      </c>
      <c r="V386" s="8"/>
      <c r="W386" s="7"/>
      <c r="X386" s="7"/>
      <c r="Y386" s="7"/>
      <c r="Z386" s="7"/>
      <c r="AA386" s="7"/>
      <c r="AC386" s="40" t="s">
        <v>33</v>
      </c>
      <c r="AE386" s="14" t="str">
        <f>IF($AC386=Sheet1!$B$2,'B. Expenditures'!K386,IF('B. Expenditures'!$AC386=Sheet1!$B$4,'B. Expenditures'!W386,IF($AC386=Sheet1!$B$3,'B. Expenditures'!Q386,"")))</f>
        <v/>
      </c>
      <c r="AF386" s="14" t="str">
        <f>IF($AC386=Sheet1!$B$2,'B. Expenditures'!L386,IF('B. Expenditures'!$AC386=Sheet1!$B$4,'B. Expenditures'!X386,IF($AC386=Sheet1!$B$3,'B. Expenditures'!R386,"")))</f>
        <v/>
      </c>
      <c r="AG386" s="14" t="str">
        <f>IF($AC386=Sheet1!$B$2,'B. Expenditures'!M386,IF('B. Expenditures'!$AC386=Sheet1!$B$4,'B. Expenditures'!Y386,IF($AC386=Sheet1!$B$3,'B. Expenditures'!S386,"")))</f>
        <v/>
      </c>
      <c r="AH386" s="14" t="str">
        <f>IF($AC386=Sheet1!$B$2,'B. Expenditures'!N386,IF('B. Expenditures'!$AC386=Sheet1!$B$4,'B. Expenditures'!Z386,IF($AC386=Sheet1!$B$3,'B. Expenditures'!T386,"")))</f>
        <v/>
      </c>
      <c r="AI386" s="14" t="str">
        <f>IF($AC386=Sheet1!$B$2,'B. Expenditures'!O386,IF('B. Expenditures'!$AC386=Sheet1!$B$4,'B. Expenditures'!AA386,IF($AC386=Sheet1!$B$3,'B. Expenditures'!U386,"")))</f>
        <v/>
      </c>
    </row>
    <row r="387" spans="3:35" x14ac:dyDescent="0.35">
      <c r="C387" s="35"/>
      <c r="D387" s="35"/>
      <c r="E387" s="7"/>
      <c r="F387" s="7"/>
      <c r="G387" s="7"/>
      <c r="I387" s="24" t="str">
        <f t="shared" si="351"/>
        <v/>
      </c>
      <c r="K387" s="14" t="str">
        <f t="shared" si="360"/>
        <v/>
      </c>
      <c r="L387" s="14" t="str">
        <f t="shared" ref="L387:O387" si="399">IFERROR((1+$I387)*K387, "")</f>
        <v/>
      </c>
      <c r="M387" s="14" t="str">
        <f t="shared" si="399"/>
        <v/>
      </c>
      <c r="N387" s="14" t="str">
        <f t="shared" si="399"/>
        <v/>
      </c>
      <c r="O387" s="14" t="str">
        <f t="shared" si="399"/>
        <v/>
      </c>
      <c r="P387" s="8"/>
      <c r="Q387" s="14" t="str">
        <f>IFERROR((AVERAGE(($E387/'A. Revenue'!$C$30), ('B. Expenditures'!$F387/'A. Revenue'!$D$30), ('B. Expenditures'!$G387/'A. Revenue'!$E$30)))*'A. Revenue'!J$30, "")</f>
        <v/>
      </c>
      <c r="R387" s="14" t="str">
        <f>IFERROR((AVERAGE(($E387/'A. Revenue'!$C$30), ('B. Expenditures'!$F387/'A. Revenue'!$D$30), ('B. Expenditures'!$G387/'A. Revenue'!$E$30)))*'A. Revenue'!K$30, "")</f>
        <v/>
      </c>
      <c r="S387" s="14" t="str">
        <f>IFERROR((AVERAGE(($E387/'A. Revenue'!$C$30), ('B. Expenditures'!$F387/'A. Revenue'!$D$30), ('B. Expenditures'!$G387/'A. Revenue'!$E$30)))*'A. Revenue'!L$30, "")</f>
        <v/>
      </c>
      <c r="T387" s="14" t="str">
        <f>IFERROR((AVERAGE(($E387/'A. Revenue'!$C$30), ('B. Expenditures'!$F387/'A. Revenue'!$D$30), ('B. Expenditures'!$G387/'A. Revenue'!$E$30)))*'A. Revenue'!M$30, "")</f>
        <v/>
      </c>
      <c r="U387" s="14" t="str">
        <f>IFERROR((AVERAGE(($E387/'A. Revenue'!$C$30), ('B. Expenditures'!$F387/'A. Revenue'!$D$30), ('B. Expenditures'!$G387/'A. Revenue'!$E$30)))*'A. Revenue'!N$30, "")</f>
        <v/>
      </c>
      <c r="V387" s="8"/>
      <c r="W387" s="7"/>
      <c r="X387" s="7"/>
      <c r="Y387" s="7"/>
      <c r="Z387" s="7"/>
      <c r="AA387" s="7"/>
      <c r="AC387" s="40" t="s">
        <v>33</v>
      </c>
      <c r="AE387" s="14" t="str">
        <f>IF($AC387=Sheet1!$B$2,'B. Expenditures'!K387,IF('B. Expenditures'!$AC387=Sheet1!$B$4,'B. Expenditures'!W387,IF($AC387=Sheet1!$B$3,'B. Expenditures'!Q387,"")))</f>
        <v/>
      </c>
      <c r="AF387" s="14" t="str">
        <f>IF($AC387=Sheet1!$B$2,'B. Expenditures'!L387,IF('B. Expenditures'!$AC387=Sheet1!$B$4,'B. Expenditures'!X387,IF($AC387=Sheet1!$B$3,'B. Expenditures'!R387,"")))</f>
        <v/>
      </c>
      <c r="AG387" s="14" t="str">
        <f>IF($AC387=Sheet1!$B$2,'B. Expenditures'!M387,IF('B. Expenditures'!$AC387=Sheet1!$B$4,'B. Expenditures'!Y387,IF($AC387=Sheet1!$B$3,'B. Expenditures'!S387,"")))</f>
        <v/>
      </c>
      <c r="AH387" s="14" t="str">
        <f>IF($AC387=Sheet1!$B$2,'B. Expenditures'!N387,IF('B. Expenditures'!$AC387=Sheet1!$B$4,'B. Expenditures'!Z387,IF($AC387=Sheet1!$B$3,'B. Expenditures'!T387,"")))</f>
        <v/>
      </c>
      <c r="AI387" s="14" t="str">
        <f>IF($AC387=Sheet1!$B$2,'B. Expenditures'!O387,IF('B. Expenditures'!$AC387=Sheet1!$B$4,'B. Expenditures'!AA387,IF($AC387=Sheet1!$B$3,'B. Expenditures'!U387,"")))</f>
        <v/>
      </c>
    </row>
    <row r="388" spans="3:35" x14ac:dyDescent="0.35">
      <c r="C388" s="35"/>
      <c r="D388" s="35"/>
      <c r="E388" s="7"/>
      <c r="F388" s="7"/>
      <c r="G388" s="7"/>
      <c r="I388" s="24" t="str">
        <f t="shared" si="351"/>
        <v/>
      </c>
      <c r="K388" s="14" t="str">
        <f t="shared" si="360"/>
        <v/>
      </c>
      <c r="L388" s="14" t="str">
        <f t="shared" ref="L388:O388" si="400">IFERROR((1+$I388)*K388, "")</f>
        <v/>
      </c>
      <c r="M388" s="14" t="str">
        <f t="shared" si="400"/>
        <v/>
      </c>
      <c r="N388" s="14" t="str">
        <f t="shared" si="400"/>
        <v/>
      </c>
      <c r="O388" s="14" t="str">
        <f t="shared" si="400"/>
        <v/>
      </c>
      <c r="P388" s="8"/>
      <c r="Q388" s="14" t="str">
        <f>IFERROR((AVERAGE(($E388/'A. Revenue'!$C$30), ('B. Expenditures'!$F388/'A. Revenue'!$D$30), ('B. Expenditures'!$G388/'A. Revenue'!$E$30)))*'A. Revenue'!J$30, "")</f>
        <v/>
      </c>
      <c r="R388" s="14" t="str">
        <f>IFERROR((AVERAGE(($E388/'A. Revenue'!$C$30), ('B. Expenditures'!$F388/'A. Revenue'!$D$30), ('B. Expenditures'!$G388/'A. Revenue'!$E$30)))*'A. Revenue'!K$30, "")</f>
        <v/>
      </c>
      <c r="S388" s="14" t="str">
        <f>IFERROR((AVERAGE(($E388/'A. Revenue'!$C$30), ('B. Expenditures'!$F388/'A. Revenue'!$D$30), ('B. Expenditures'!$G388/'A. Revenue'!$E$30)))*'A. Revenue'!L$30, "")</f>
        <v/>
      </c>
      <c r="T388" s="14" t="str">
        <f>IFERROR((AVERAGE(($E388/'A. Revenue'!$C$30), ('B. Expenditures'!$F388/'A. Revenue'!$D$30), ('B. Expenditures'!$G388/'A. Revenue'!$E$30)))*'A. Revenue'!M$30, "")</f>
        <v/>
      </c>
      <c r="U388" s="14" t="str">
        <f>IFERROR((AVERAGE(($E388/'A. Revenue'!$C$30), ('B. Expenditures'!$F388/'A. Revenue'!$D$30), ('B. Expenditures'!$G388/'A. Revenue'!$E$30)))*'A. Revenue'!N$30, "")</f>
        <v/>
      </c>
      <c r="V388" s="8"/>
      <c r="W388" s="7"/>
      <c r="X388" s="7"/>
      <c r="Y388" s="7"/>
      <c r="Z388" s="7"/>
      <c r="AA388" s="7"/>
      <c r="AC388" s="40" t="s">
        <v>33</v>
      </c>
      <c r="AE388" s="14" t="str">
        <f>IF($AC388=Sheet1!$B$2,'B. Expenditures'!K388,IF('B. Expenditures'!$AC388=Sheet1!$B$4,'B. Expenditures'!W388,IF($AC388=Sheet1!$B$3,'B. Expenditures'!Q388,"")))</f>
        <v/>
      </c>
      <c r="AF388" s="14" t="str">
        <f>IF($AC388=Sheet1!$B$2,'B. Expenditures'!L388,IF('B. Expenditures'!$AC388=Sheet1!$B$4,'B. Expenditures'!X388,IF($AC388=Sheet1!$B$3,'B. Expenditures'!R388,"")))</f>
        <v/>
      </c>
      <c r="AG388" s="14" t="str">
        <f>IF($AC388=Sheet1!$B$2,'B. Expenditures'!M388,IF('B. Expenditures'!$AC388=Sheet1!$B$4,'B. Expenditures'!Y388,IF($AC388=Sheet1!$B$3,'B. Expenditures'!S388,"")))</f>
        <v/>
      </c>
      <c r="AH388" s="14" t="str">
        <f>IF($AC388=Sheet1!$B$2,'B. Expenditures'!N388,IF('B. Expenditures'!$AC388=Sheet1!$B$4,'B. Expenditures'!Z388,IF($AC388=Sheet1!$B$3,'B. Expenditures'!T388,"")))</f>
        <v/>
      </c>
      <c r="AI388" s="14" t="str">
        <f>IF($AC388=Sheet1!$B$2,'B. Expenditures'!O388,IF('B. Expenditures'!$AC388=Sheet1!$B$4,'B. Expenditures'!AA388,IF($AC388=Sheet1!$B$3,'B. Expenditures'!U388,"")))</f>
        <v/>
      </c>
    </row>
    <row r="389" spans="3:35" x14ac:dyDescent="0.35">
      <c r="C389" s="35"/>
      <c r="D389" s="35"/>
      <c r="E389" s="7"/>
      <c r="F389" s="7"/>
      <c r="G389" s="7"/>
      <c r="I389" s="24" t="str">
        <f t="shared" si="351"/>
        <v/>
      </c>
      <c r="K389" s="14" t="str">
        <f t="shared" si="360"/>
        <v/>
      </c>
      <c r="L389" s="14" t="str">
        <f t="shared" ref="L389:O389" si="401">IFERROR((1+$I389)*K389, "")</f>
        <v/>
      </c>
      <c r="M389" s="14" t="str">
        <f t="shared" si="401"/>
        <v/>
      </c>
      <c r="N389" s="14" t="str">
        <f t="shared" si="401"/>
        <v/>
      </c>
      <c r="O389" s="14" t="str">
        <f t="shared" si="401"/>
        <v/>
      </c>
      <c r="P389" s="8"/>
      <c r="Q389" s="14" t="str">
        <f>IFERROR((AVERAGE(($E389/'A. Revenue'!$C$30), ('B. Expenditures'!$F389/'A. Revenue'!$D$30), ('B. Expenditures'!$G389/'A. Revenue'!$E$30)))*'A. Revenue'!J$30, "")</f>
        <v/>
      </c>
      <c r="R389" s="14" t="str">
        <f>IFERROR((AVERAGE(($E389/'A. Revenue'!$C$30), ('B. Expenditures'!$F389/'A. Revenue'!$D$30), ('B. Expenditures'!$G389/'A. Revenue'!$E$30)))*'A. Revenue'!K$30, "")</f>
        <v/>
      </c>
      <c r="S389" s="14" t="str">
        <f>IFERROR((AVERAGE(($E389/'A. Revenue'!$C$30), ('B. Expenditures'!$F389/'A. Revenue'!$D$30), ('B. Expenditures'!$G389/'A. Revenue'!$E$30)))*'A. Revenue'!L$30, "")</f>
        <v/>
      </c>
      <c r="T389" s="14" t="str">
        <f>IFERROR((AVERAGE(($E389/'A. Revenue'!$C$30), ('B. Expenditures'!$F389/'A. Revenue'!$D$30), ('B. Expenditures'!$G389/'A. Revenue'!$E$30)))*'A. Revenue'!M$30, "")</f>
        <v/>
      </c>
      <c r="U389" s="14" t="str">
        <f>IFERROR((AVERAGE(($E389/'A. Revenue'!$C$30), ('B. Expenditures'!$F389/'A. Revenue'!$D$30), ('B. Expenditures'!$G389/'A. Revenue'!$E$30)))*'A. Revenue'!N$30, "")</f>
        <v/>
      </c>
      <c r="V389" s="8"/>
      <c r="W389" s="7"/>
      <c r="X389" s="7"/>
      <c r="Y389" s="7"/>
      <c r="Z389" s="7"/>
      <c r="AA389" s="7"/>
      <c r="AC389" s="40" t="s">
        <v>33</v>
      </c>
      <c r="AE389" s="14" t="str">
        <f>IF($AC389=Sheet1!$B$2,'B. Expenditures'!K389,IF('B. Expenditures'!$AC389=Sheet1!$B$4,'B. Expenditures'!W389,IF($AC389=Sheet1!$B$3,'B. Expenditures'!Q389,"")))</f>
        <v/>
      </c>
      <c r="AF389" s="14" t="str">
        <f>IF($AC389=Sheet1!$B$2,'B. Expenditures'!L389,IF('B. Expenditures'!$AC389=Sheet1!$B$4,'B. Expenditures'!X389,IF($AC389=Sheet1!$B$3,'B. Expenditures'!R389,"")))</f>
        <v/>
      </c>
      <c r="AG389" s="14" t="str">
        <f>IF($AC389=Sheet1!$B$2,'B. Expenditures'!M389,IF('B. Expenditures'!$AC389=Sheet1!$B$4,'B. Expenditures'!Y389,IF($AC389=Sheet1!$B$3,'B. Expenditures'!S389,"")))</f>
        <v/>
      </c>
      <c r="AH389" s="14" t="str">
        <f>IF($AC389=Sheet1!$B$2,'B. Expenditures'!N389,IF('B. Expenditures'!$AC389=Sheet1!$B$4,'B. Expenditures'!Z389,IF($AC389=Sheet1!$B$3,'B. Expenditures'!T389,"")))</f>
        <v/>
      </c>
      <c r="AI389" s="14" t="str">
        <f>IF($AC389=Sheet1!$B$2,'B. Expenditures'!O389,IF('B. Expenditures'!$AC389=Sheet1!$B$4,'B. Expenditures'!AA389,IF($AC389=Sheet1!$B$3,'B. Expenditures'!U389,"")))</f>
        <v/>
      </c>
    </row>
    <row r="390" spans="3:35" x14ac:dyDescent="0.35">
      <c r="C390" s="35"/>
      <c r="D390" s="35"/>
      <c r="E390" s="7"/>
      <c r="F390" s="7"/>
      <c r="G390" s="7"/>
      <c r="I390" s="24" t="str">
        <f t="shared" si="351"/>
        <v/>
      </c>
      <c r="K390" s="14" t="str">
        <f t="shared" si="360"/>
        <v/>
      </c>
      <c r="L390" s="14" t="str">
        <f t="shared" ref="L390:O390" si="402">IFERROR((1+$I390)*K390, "")</f>
        <v/>
      </c>
      <c r="M390" s="14" t="str">
        <f t="shared" si="402"/>
        <v/>
      </c>
      <c r="N390" s="14" t="str">
        <f t="shared" si="402"/>
        <v/>
      </c>
      <c r="O390" s="14" t="str">
        <f t="shared" si="402"/>
        <v/>
      </c>
      <c r="P390" s="8"/>
      <c r="Q390" s="14" t="str">
        <f>IFERROR((AVERAGE(($E390/'A. Revenue'!$C$30), ('B. Expenditures'!$F390/'A. Revenue'!$D$30), ('B. Expenditures'!$G390/'A. Revenue'!$E$30)))*'A. Revenue'!J$30, "")</f>
        <v/>
      </c>
      <c r="R390" s="14" t="str">
        <f>IFERROR((AVERAGE(($E390/'A. Revenue'!$C$30), ('B. Expenditures'!$F390/'A. Revenue'!$D$30), ('B. Expenditures'!$G390/'A. Revenue'!$E$30)))*'A. Revenue'!K$30, "")</f>
        <v/>
      </c>
      <c r="S390" s="14" t="str">
        <f>IFERROR((AVERAGE(($E390/'A. Revenue'!$C$30), ('B. Expenditures'!$F390/'A. Revenue'!$D$30), ('B. Expenditures'!$G390/'A. Revenue'!$E$30)))*'A. Revenue'!L$30, "")</f>
        <v/>
      </c>
      <c r="T390" s="14" t="str">
        <f>IFERROR((AVERAGE(($E390/'A. Revenue'!$C$30), ('B. Expenditures'!$F390/'A. Revenue'!$D$30), ('B. Expenditures'!$G390/'A. Revenue'!$E$30)))*'A. Revenue'!M$30, "")</f>
        <v/>
      </c>
      <c r="U390" s="14" t="str">
        <f>IFERROR((AVERAGE(($E390/'A. Revenue'!$C$30), ('B. Expenditures'!$F390/'A. Revenue'!$D$30), ('B. Expenditures'!$G390/'A. Revenue'!$E$30)))*'A. Revenue'!N$30, "")</f>
        <v/>
      </c>
      <c r="V390" s="8"/>
      <c r="W390" s="7"/>
      <c r="X390" s="7"/>
      <c r="Y390" s="7"/>
      <c r="Z390" s="7"/>
      <c r="AA390" s="7"/>
      <c r="AC390" s="40" t="s">
        <v>33</v>
      </c>
      <c r="AE390" s="14" t="str">
        <f>IF($AC390=Sheet1!$B$2,'B. Expenditures'!K390,IF('B. Expenditures'!$AC390=Sheet1!$B$4,'B. Expenditures'!W390,IF($AC390=Sheet1!$B$3,'B. Expenditures'!Q390,"")))</f>
        <v/>
      </c>
      <c r="AF390" s="14" t="str">
        <f>IF($AC390=Sheet1!$B$2,'B. Expenditures'!L390,IF('B. Expenditures'!$AC390=Sheet1!$B$4,'B. Expenditures'!X390,IF($AC390=Sheet1!$B$3,'B. Expenditures'!R390,"")))</f>
        <v/>
      </c>
      <c r="AG390" s="14" t="str">
        <f>IF($AC390=Sheet1!$B$2,'B. Expenditures'!M390,IF('B. Expenditures'!$AC390=Sheet1!$B$4,'B. Expenditures'!Y390,IF($AC390=Sheet1!$B$3,'B. Expenditures'!S390,"")))</f>
        <v/>
      </c>
      <c r="AH390" s="14" t="str">
        <f>IF($AC390=Sheet1!$B$2,'B. Expenditures'!N390,IF('B. Expenditures'!$AC390=Sheet1!$B$4,'B. Expenditures'!Z390,IF($AC390=Sheet1!$B$3,'B. Expenditures'!T390,"")))</f>
        <v/>
      </c>
      <c r="AI390" s="14" t="str">
        <f>IF($AC390=Sheet1!$B$2,'B. Expenditures'!O390,IF('B. Expenditures'!$AC390=Sheet1!$B$4,'B. Expenditures'!AA390,IF($AC390=Sheet1!$B$3,'B. Expenditures'!U390,"")))</f>
        <v/>
      </c>
    </row>
    <row r="391" spans="3:35" x14ac:dyDescent="0.35">
      <c r="C391" s="35"/>
      <c r="D391" s="35"/>
      <c r="E391" s="7"/>
      <c r="F391" s="7"/>
      <c r="G391" s="7"/>
      <c r="I391" s="24" t="str">
        <f t="shared" si="351"/>
        <v/>
      </c>
      <c r="K391" s="14" t="str">
        <f t="shared" si="360"/>
        <v/>
      </c>
      <c r="L391" s="14" t="str">
        <f t="shared" ref="L391:O391" si="403">IFERROR((1+$I391)*K391, "")</f>
        <v/>
      </c>
      <c r="M391" s="14" t="str">
        <f t="shared" si="403"/>
        <v/>
      </c>
      <c r="N391" s="14" t="str">
        <f t="shared" si="403"/>
        <v/>
      </c>
      <c r="O391" s="14" t="str">
        <f t="shared" si="403"/>
        <v/>
      </c>
      <c r="P391" s="8"/>
      <c r="Q391" s="14" t="str">
        <f>IFERROR((AVERAGE(($E391/'A. Revenue'!$C$30), ('B. Expenditures'!$F391/'A. Revenue'!$D$30), ('B. Expenditures'!$G391/'A. Revenue'!$E$30)))*'A. Revenue'!J$30, "")</f>
        <v/>
      </c>
      <c r="R391" s="14" t="str">
        <f>IFERROR((AVERAGE(($E391/'A. Revenue'!$C$30), ('B. Expenditures'!$F391/'A. Revenue'!$D$30), ('B. Expenditures'!$G391/'A. Revenue'!$E$30)))*'A. Revenue'!K$30, "")</f>
        <v/>
      </c>
      <c r="S391" s="14" t="str">
        <f>IFERROR((AVERAGE(($E391/'A. Revenue'!$C$30), ('B. Expenditures'!$F391/'A. Revenue'!$D$30), ('B. Expenditures'!$G391/'A. Revenue'!$E$30)))*'A. Revenue'!L$30, "")</f>
        <v/>
      </c>
      <c r="T391" s="14" t="str">
        <f>IFERROR((AVERAGE(($E391/'A. Revenue'!$C$30), ('B. Expenditures'!$F391/'A. Revenue'!$D$30), ('B. Expenditures'!$G391/'A. Revenue'!$E$30)))*'A. Revenue'!M$30, "")</f>
        <v/>
      </c>
      <c r="U391" s="14" t="str">
        <f>IFERROR((AVERAGE(($E391/'A. Revenue'!$C$30), ('B. Expenditures'!$F391/'A. Revenue'!$D$30), ('B. Expenditures'!$G391/'A. Revenue'!$E$30)))*'A. Revenue'!N$30, "")</f>
        <v/>
      </c>
      <c r="V391" s="8"/>
      <c r="W391" s="7"/>
      <c r="X391" s="7"/>
      <c r="Y391" s="7"/>
      <c r="Z391" s="7"/>
      <c r="AA391" s="7"/>
      <c r="AC391" s="40" t="s">
        <v>33</v>
      </c>
      <c r="AE391" s="14" t="str">
        <f>IF($AC391=Sheet1!$B$2,'B. Expenditures'!K391,IF('B. Expenditures'!$AC391=Sheet1!$B$4,'B. Expenditures'!W391,IF($AC391=Sheet1!$B$3,'B. Expenditures'!Q391,"")))</f>
        <v/>
      </c>
      <c r="AF391" s="14" t="str">
        <f>IF($AC391=Sheet1!$B$2,'B. Expenditures'!L391,IF('B. Expenditures'!$AC391=Sheet1!$B$4,'B. Expenditures'!X391,IF($AC391=Sheet1!$B$3,'B. Expenditures'!R391,"")))</f>
        <v/>
      </c>
      <c r="AG391" s="14" t="str">
        <f>IF($AC391=Sheet1!$B$2,'B. Expenditures'!M391,IF('B. Expenditures'!$AC391=Sheet1!$B$4,'B. Expenditures'!Y391,IF($AC391=Sheet1!$B$3,'B. Expenditures'!S391,"")))</f>
        <v/>
      </c>
      <c r="AH391" s="14" t="str">
        <f>IF($AC391=Sheet1!$B$2,'B. Expenditures'!N391,IF('B. Expenditures'!$AC391=Sheet1!$B$4,'B. Expenditures'!Z391,IF($AC391=Sheet1!$B$3,'B. Expenditures'!T391,"")))</f>
        <v/>
      </c>
      <c r="AI391" s="14" t="str">
        <f>IF($AC391=Sheet1!$B$2,'B. Expenditures'!O391,IF('B. Expenditures'!$AC391=Sheet1!$B$4,'B. Expenditures'!AA391,IF($AC391=Sheet1!$B$3,'B. Expenditures'!U391,"")))</f>
        <v/>
      </c>
    </row>
    <row r="392" spans="3:35" x14ac:dyDescent="0.35">
      <c r="C392" s="35"/>
      <c r="D392" s="35"/>
      <c r="E392" s="7"/>
      <c r="F392" s="7"/>
      <c r="G392" s="7"/>
      <c r="I392" s="24" t="str">
        <f t="shared" si="351"/>
        <v/>
      </c>
      <c r="K392" s="14" t="str">
        <f t="shared" si="360"/>
        <v/>
      </c>
      <c r="L392" s="14" t="str">
        <f t="shared" ref="L392:O392" si="404">IFERROR((1+$I392)*K392, "")</f>
        <v/>
      </c>
      <c r="M392" s="14" t="str">
        <f t="shared" si="404"/>
        <v/>
      </c>
      <c r="N392" s="14" t="str">
        <f t="shared" si="404"/>
        <v/>
      </c>
      <c r="O392" s="14" t="str">
        <f t="shared" si="404"/>
        <v/>
      </c>
      <c r="P392" s="8"/>
      <c r="Q392" s="14" t="str">
        <f>IFERROR((AVERAGE(($E392/'A. Revenue'!$C$30), ('B. Expenditures'!$F392/'A. Revenue'!$D$30), ('B. Expenditures'!$G392/'A. Revenue'!$E$30)))*'A. Revenue'!J$30, "")</f>
        <v/>
      </c>
      <c r="R392" s="14" t="str">
        <f>IFERROR((AVERAGE(($E392/'A. Revenue'!$C$30), ('B. Expenditures'!$F392/'A. Revenue'!$D$30), ('B. Expenditures'!$G392/'A. Revenue'!$E$30)))*'A. Revenue'!K$30, "")</f>
        <v/>
      </c>
      <c r="S392" s="14" t="str">
        <f>IFERROR((AVERAGE(($E392/'A. Revenue'!$C$30), ('B. Expenditures'!$F392/'A. Revenue'!$D$30), ('B. Expenditures'!$G392/'A. Revenue'!$E$30)))*'A. Revenue'!L$30, "")</f>
        <v/>
      </c>
      <c r="T392" s="14" t="str">
        <f>IFERROR((AVERAGE(($E392/'A. Revenue'!$C$30), ('B. Expenditures'!$F392/'A. Revenue'!$D$30), ('B. Expenditures'!$G392/'A. Revenue'!$E$30)))*'A. Revenue'!M$30, "")</f>
        <v/>
      </c>
      <c r="U392" s="14" t="str">
        <f>IFERROR((AVERAGE(($E392/'A. Revenue'!$C$30), ('B. Expenditures'!$F392/'A. Revenue'!$D$30), ('B. Expenditures'!$G392/'A. Revenue'!$E$30)))*'A. Revenue'!N$30, "")</f>
        <v/>
      </c>
      <c r="V392" s="8"/>
      <c r="W392" s="7"/>
      <c r="X392" s="7"/>
      <c r="Y392" s="7"/>
      <c r="Z392" s="7"/>
      <c r="AA392" s="7"/>
      <c r="AC392" s="40" t="s">
        <v>33</v>
      </c>
      <c r="AE392" s="14" t="str">
        <f>IF($AC392=Sheet1!$B$2,'B. Expenditures'!K392,IF('B. Expenditures'!$AC392=Sheet1!$B$4,'B. Expenditures'!W392,IF($AC392=Sheet1!$B$3,'B. Expenditures'!Q392,"")))</f>
        <v/>
      </c>
      <c r="AF392" s="14" t="str">
        <f>IF($AC392=Sheet1!$B$2,'B. Expenditures'!L392,IF('B. Expenditures'!$AC392=Sheet1!$B$4,'B. Expenditures'!X392,IF($AC392=Sheet1!$B$3,'B. Expenditures'!R392,"")))</f>
        <v/>
      </c>
      <c r="AG392" s="14" t="str">
        <f>IF($AC392=Sheet1!$B$2,'B. Expenditures'!M392,IF('B. Expenditures'!$AC392=Sheet1!$B$4,'B. Expenditures'!Y392,IF($AC392=Sheet1!$B$3,'B. Expenditures'!S392,"")))</f>
        <v/>
      </c>
      <c r="AH392" s="14" t="str">
        <f>IF($AC392=Sheet1!$B$2,'B. Expenditures'!N392,IF('B. Expenditures'!$AC392=Sheet1!$B$4,'B. Expenditures'!Z392,IF($AC392=Sheet1!$B$3,'B. Expenditures'!T392,"")))</f>
        <v/>
      </c>
      <c r="AI392" s="14" t="str">
        <f>IF($AC392=Sheet1!$B$2,'B. Expenditures'!O392,IF('B. Expenditures'!$AC392=Sheet1!$B$4,'B. Expenditures'!AA392,IF($AC392=Sheet1!$B$3,'B. Expenditures'!U392,"")))</f>
        <v/>
      </c>
    </row>
    <row r="393" spans="3:35" x14ac:dyDescent="0.35">
      <c r="C393" s="35"/>
      <c r="D393" s="35"/>
      <c r="E393" s="7"/>
      <c r="F393" s="7"/>
      <c r="G393" s="7"/>
      <c r="I393" s="24" t="str">
        <f t="shared" si="351"/>
        <v/>
      </c>
      <c r="K393" s="14" t="str">
        <f t="shared" si="360"/>
        <v/>
      </c>
      <c r="L393" s="14" t="str">
        <f t="shared" ref="L393:O393" si="405">IFERROR((1+$I393)*K393, "")</f>
        <v/>
      </c>
      <c r="M393" s="14" t="str">
        <f t="shared" si="405"/>
        <v/>
      </c>
      <c r="N393" s="14" t="str">
        <f t="shared" si="405"/>
        <v/>
      </c>
      <c r="O393" s="14" t="str">
        <f t="shared" si="405"/>
        <v/>
      </c>
      <c r="P393" s="8"/>
      <c r="Q393" s="14" t="str">
        <f>IFERROR((AVERAGE(($E393/'A. Revenue'!$C$30), ('B. Expenditures'!$F393/'A. Revenue'!$D$30), ('B. Expenditures'!$G393/'A. Revenue'!$E$30)))*'A. Revenue'!J$30, "")</f>
        <v/>
      </c>
      <c r="R393" s="14" t="str">
        <f>IFERROR((AVERAGE(($E393/'A. Revenue'!$C$30), ('B. Expenditures'!$F393/'A. Revenue'!$D$30), ('B. Expenditures'!$G393/'A. Revenue'!$E$30)))*'A. Revenue'!K$30, "")</f>
        <v/>
      </c>
      <c r="S393" s="14" t="str">
        <f>IFERROR((AVERAGE(($E393/'A. Revenue'!$C$30), ('B. Expenditures'!$F393/'A. Revenue'!$D$30), ('B. Expenditures'!$G393/'A. Revenue'!$E$30)))*'A. Revenue'!L$30, "")</f>
        <v/>
      </c>
      <c r="T393" s="14" t="str">
        <f>IFERROR((AVERAGE(($E393/'A. Revenue'!$C$30), ('B. Expenditures'!$F393/'A. Revenue'!$D$30), ('B. Expenditures'!$G393/'A. Revenue'!$E$30)))*'A. Revenue'!M$30, "")</f>
        <v/>
      </c>
      <c r="U393" s="14" t="str">
        <f>IFERROR((AVERAGE(($E393/'A. Revenue'!$C$30), ('B. Expenditures'!$F393/'A. Revenue'!$D$30), ('B. Expenditures'!$G393/'A. Revenue'!$E$30)))*'A. Revenue'!N$30, "")</f>
        <v/>
      </c>
      <c r="V393" s="8"/>
      <c r="W393" s="7"/>
      <c r="X393" s="7"/>
      <c r="Y393" s="7"/>
      <c r="Z393" s="7"/>
      <c r="AA393" s="7"/>
      <c r="AC393" s="40" t="s">
        <v>33</v>
      </c>
      <c r="AE393" s="14" t="str">
        <f>IF($AC393=Sheet1!$B$2,'B. Expenditures'!K393,IF('B. Expenditures'!$AC393=Sheet1!$B$4,'B. Expenditures'!W393,IF($AC393=Sheet1!$B$3,'B. Expenditures'!Q393,"")))</f>
        <v/>
      </c>
      <c r="AF393" s="14" t="str">
        <f>IF($AC393=Sheet1!$B$2,'B. Expenditures'!L393,IF('B. Expenditures'!$AC393=Sheet1!$B$4,'B. Expenditures'!X393,IF($AC393=Sheet1!$B$3,'B. Expenditures'!R393,"")))</f>
        <v/>
      </c>
      <c r="AG393" s="14" t="str">
        <f>IF($AC393=Sheet1!$B$2,'B. Expenditures'!M393,IF('B. Expenditures'!$AC393=Sheet1!$B$4,'B. Expenditures'!Y393,IF($AC393=Sheet1!$B$3,'B. Expenditures'!S393,"")))</f>
        <v/>
      </c>
      <c r="AH393" s="14" t="str">
        <f>IF($AC393=Sheet1!$B$2,'B. Expenditures'!N393,IF('B. Expenditures'!$AC393=Sheet1!$B$4,'B. Expenditures'!Z393,IF($AC393=Sheet1!$B$3,'B. Expenditures'!T393,"")))</f>
        <v/>
      </c>
      <c r="AI393" s="14" t="str">
        <f>IF($AC393=Sheet1!$B$2,'B. Expenditures'!O393,IF('B. Expenditures'!$AC393=Sheet1!$B$4,'B. Expenditures'!AA393,IF($AC393=Sheet1!$B$3,'B. Expenditures'!U393,"")))</f>
        <v/>
      </c>
    </row>
    <row r="394" spans="3:35" x14ac:dyDescent="0.35">
      <c r="C394" s="35"/>
      <c r="D394" s="35"/>
      <c r="E394" s="7"/>
      <c r="F394" s="7"/>
      <c r="G394" s="7"/>
      <c r="I394" s="24" t="str">
        <f t="shared" si="351"/>
        <v/>
      </c>
      <c r="K394" s="14" t="str">
        <f t="shared" si="360"/>
        <v/>
      </c>
      <c r="L394" s="14" t="str">
        <f t="shared" ref="L394:O394" si="406">IFERROR((1+$I394)*K394, "")</f>
        <v/>
      </c>
      <c r="M394" s="14" t="str">
        <f t="shared" si="406"/>
        <v/>
      </c>
      <c r="N394" s="14" t="str">
        <f t="shared" si="406"/>
        <v/>
      </c>
      <c r="O394" s="14" t="str">
        <f t="shared" si="406"/>
        <v/>
      </c>
      <c r="P394" s="8"/>
      <c r="Q394" s="14" t="str">
        <f>IFERROR((AVERAGE(($E394/'A. Revenue'!$C$30), ('B. Expenditures'!$F394/'A. Revenue'!$D$30), ('B. Expenditures'!$G394/'A. Revenue'!$E$30)))*'A. Revenue'!J$30, "")</f>
        <v/>
      </c>
      <c r="R394" s="14" t="str">
        <f>IFERROR((AVERAGE(($E394/'A. Revenue'!$C$30), ('B. Expenditures'!$F394/'A. Revenue'!$D$30), ('B. Expenditures'!$G394/'A. Revenue'!$E$30)))*'A. Revenue'!K$30, "")</f>
        <v/>
      </c>
      <c r="S394" s="14" t="str">
        <f>IFERROR((AVERAGE(($E394/'A. Revenue'!$C$30), ('B. Expenditures'!$F394/'A. Revenue'!$D$30), ('B. Expenditures'!$G394/'A. Revenue'!$E$30)))*'A. Revenue'!L$30, "")</f>
        <v/>
      </c>
      <c r="T394" s="14" t="str">
        <f>IFERROR((AVERAGE(($E394/'A. Revenue'!$C$30), ('B. Expenditures'!$F394/'A. Revenue'!$D$30), ('B. Expenditures'!$G394/'A. Revenue'!$E$30)))*'A. Revenue'!M$30, "")</f>
        <v/>
      </c>
      <c r="U394" s="14" t="str">
        <f>IFERROR((AVERAGE(($E394/'A. Revenue'!$C$30), ('B. Expenditures'!$F394/'A. Revenue'!$D$30), ('B. Expenditures'!$G394/'A. Revenue'!$E$30)))*'A. Revenue'!N$30, "")</f>
        <v/>
      </c>
      <c r="V394" s="8"/>
      <c r="W394" s="7"/>
      <c r="X394" s="7"/>
      <c r="Y394" s="7"/>
      <c r="Z394" s="7"/>
      <c r="AA394" s="7"/>
      <c r="AC394" s="40" t="s">
        <v>33</v>
      </c>
      <c r="AE394" s="14" t="str">
        <f>IF($AC394=Sheet1!$B$2,'B. Expenditures'!K394,IF('B. Expenditures'!$AC394=Sheet1!$B$4,'B. Expenditures'!W394,IF($AC394=Sheet1!$B$3,'B. Expenditures'!Q394,"")))</f>
        <v/>
      </c>
      <c r="AF394" s="14" t="str">
        <f>IF($AC394=Sheet1!$B$2,'B. Expenditures'!L394,IF('B. Expenditures'!$AC394=Sheet1!$B$4,'B. Expenditures'!X394,IF($AC394=Sheet1!$B$3,'B. Expenditures'!R394,"")))</f>
        <v/>
      </c>
      <c r="AG394" s="14" t="str">
        <f>IF($AC394=Sheet1!$B$2,'B. Expenditures'!M394,IF('B. Expenditures'!$AC394=Sheet1!$B$4,'B. Expenditures'!Y394,IF($AC394=Sheet1!$B$3,'B. Expenditures'!S394,"")))</f>
        <v/>
      </c>
      <c r="AH394" s="14" t="str">
        <f>IF($AC394=Sheet1!$B$2,'B. Expenditures'!N394,IF('B. Expenditures'!$AC394=Sheet1!$B$4,'B. Expenditures'!Z394,IF($AC394=Sheet1!$B$3,'B. Expenditures'!T394,"")))</f>
        <v/>
      </c>
      <c r="AI394" s="14" t="str">
        <f>IF($AC394=Sheet1!$B$2,'B. Expenditures'!O394,IF('B. Expenditures'!$AC394=Sheet1!$B$4,'B. Expenditures'!AA394,IF($AC394=Sheet1!$B$3,'B. Expenditures'!U394,"")))</f>
        <v/>
      </c>
    </row>
    <row r="395" spans="3:35" x14ac:dyDescent="0.35">
      <c r="C395" s="35"/>
      <c r="D395" s="35"/>
      <c r="E395" s="7"/>
      <c r="F395" s="7"/>
      <c r="G395" s="7"/>
      <c r="I395" s="24" t="str">
        <f t="shared" si="351"/>
        <v/>
      </c>
      <c r="K395" s="14" t="str">
        <f t="shared" si="360"/>
        <v/>
      </c>
      <c r="L395" s="14" t="str">
        <f t="shared" ref="L395:O395" si="407">IFERROR((1+$I395)*K395, "")</f>
        <v/>
      </c>
      <c r="M395" s="14" t="str">
        <f t="shared" si="407"/>
        <v/>
      </c>
      <c r="N395" s="14" t="str">
        <f t="shared" si="407"/>
        <v/>
      </c>
      <c r="O395" s="14" t="str">
        <f t="shared" si="407"/>
        <v/>
      </c>
      <c r="P395" s="8"/>
      <c r="Q395" s="14" t="str">
        <f>IFERROR((AVERAGE(($E395/'A. Revenue'!$C$30), ('B. Expenditures'!$F395/'A. Revenue'!$D$30), ('B. Expenditures'!$G395/'A. Revenue'!$E$30)))*'A. Revenue'!J$30, "")</f>
        <v/>
      </c>
      <c r="R395" s="14" t="str">
        <f>IFERROR((AVERAGE(($E395/'A. Revenue'!$C$30), ('B. Expenditures'!$F395/'A. Revenue'!$D$30), ('B. Expenditures'!$G395/'A. Revenue'!$E$30)))*'A. Revenue'!K$30, "")</f>
        <v/>
      </c>
      <c r="S395" s="14" t="str">
        <f>IFERROR((AVERAGE(($E395/'A. Revenue'!$C$30), ('B. Expenditures'!$F395/'A. Revenue'!$D$30), ('B. Expenditures'!$G395/'A. Revenue'!$E$30)))*'A. Revenue'!L$30, "")</f>
        <v/>
      </c>
      <c r="T395" s="14" t="str">
        <f>IFERROR((AVERAGE(($E395/'A. Revenue'!$C$30), ('B. Expenditures'!$F395/'A. Revenue'!$D$30), ('B. Expenditures'!$G395/'A. Revenue'!$E$30)))*'A. Revenue'!M$30, "")</f>
        <v/>
      </c>
      <c r="U395" s="14" t="str">
        <f>IFERROR((AVERAGE(($E395/'A. Revenue'!$C$30), ('B. Expenditures'!$F395/'A. Revenue'!$D$30), ('B. Expenditures'!$G395/'A. Revenue'!$E$30)))*'A. Revenue'!N$30, "")</f>
        <v/>
      </c>
      <c r="V395" s="8"/>
      <c r="W395" s="7"/>
      <c r="X395" s="7"/>
      <c r="Y395" s="7"/>
      <c r="Z395" s="7"/>
      <c r="AA395" s="7"/>
      <c r="AC395" s="40" t="s">
        <v>33</v>
      </c>
      <c r="AE395" s="14" t="str">
        <f>IF($AC395=Sheet1!$B$2,'B. Expenditures'!K395,IF('B. Expenditures'!$AC395=Sheet1!$B$4,'B. Expenditures'!W395,IF($AC395=Sheet1!$B$3,'B. Expenditures'!Q395,"")))</f>
        <v/>
      </c>
      <c r="AF395" s="14" t="str">
        <f>IF($AC395=Sheet1!$B$2,'B. Expenditures'!L395,IF('B. Expenditures'!$AC395=Sheet1!$B$4,'B. Expenditures'!X395,IF($AC395=Sheet1!$B$3,'B. Expenditures'!R395,"")))</f>
        <v/>
      </c>
      <c r="AG395" s="14" t="str">
        <f>IF($AC395=Sheet1!$B$2,'B. Expenditures'!M395,IF('B. Expenditures'!$AC395=Sheet1!$B$4,'B. Expenditures'!Y395,IF($AC395=Sheet1!$B$3,'B. Expenditures'!S395,"")))</f>
        <v/>
      </c>
      <c r="AH395" s="14" t="str">
        <f>IF($AC395=Sheet1!$B$2,'B. Expenditures'!N395,IF('B. Expenditures'!$AC395=Sheet1!$B$4,'B. Expenditures'!Z395,IF($AC395=Sheet1!$B$3,'B. Expenditures'!T395,"")))</f>
        <v/>
      </c>
      <c r="AI395" s="14" t="str">
        <f>IF($AC395=Sheet1!$B$2,'B. Expenditures'!O395,IF('B. Expenditures'!$AC395=Sheet1!$B$4,'B. Expenditures'!AA395,IF($AC395=Sheet1!$B$3,'B. Expenditures'!U395,"")))</f>
        <v/>
      </c>
    </row>
    <row r="396" spans="3:35" x14ac:dyDescent="0.35">
      <c r="C396" s="35"/>
      <c r="D396" s="35"/>
      <c r="E396" s="7"/>
      <c r="F396" s="7"/>
      <c r="G396" s="7"/>
      <c r="I396" s="24" t="str">
        <f t="shared" si="351"/>
        <v/>
      </c>
      <c r="K396" s="14" t="str">
        <f t="shared" si="360"/>
        <v/>
      </c>
      <c r="L396" s="14" t="str">
        <f t="shared" ref="L396:O396" si="408">IFERROR((1+$I396)*K396, "")</f>
        <v/>
      </c>
      <c r="M396" s="14" t="str">
        <f t="shared" si="408"/>
        <v/>
      </c>
      <c r="N396" s="14" t="str">
        <f t="shared" si="408"/>
        <v/>
      </c>
      <c r="O396" s="14" t="str">
        <f t="shared" si="408"/>
        <v/>
      </c>
      <c r="P396" s="8"/>
      <c r="Q396" s="14" t="str">
        <f>IFERROR((AVERAGE(($E396/'A. Revenue'!$C$30), ('B. Expenditures'!$F396/'A. Revenue'!$D$30), ('B. Expenditures'!$G396/'A. Revenue'!$E$30)))*'A. Revenue'!J$30, "")</f>
        <v/>
      </c>
      <c r="R396" s="14" t="str">
        <f>IFERROR((AVERAGE(($E396/'A. Revenue'!$C$30), ('B. Expenditures'!$F396/'A. Revenue'!$D$30), ('B. Expenditures'!$G396/'A. Revenue'!$E$30)))*'A. Revenue'!K$30, "")</f>
        <v/>
      </c>
      <c r="S396" s="14" t="str">
        <f>IFERROR((AVERAGE(($E396/'A. Revenue'!$C$30), ('B. Expenditures'!$F396/'A. Revenue'!$D$30), ('B. Expenditures'!$G396/'A. Revenue'!$E$30)))*'A. Revenue'!L$30, "")</f>
        <v/>
      </c>
      <c r="T396" s="14" t="str">
        <f>IFERROR((AVERAGE(($E396/'A. Revenue'!$C$30), ('B. Expenditures'!$F396/'A. Revenue'!$D$30), ('B. Expenditures'!$G396/'A. Revenue'!$E$30)))*'A. Revenue'!M$30, "")</f>
        <v/>
      </c>
      <c r="U396" s="14" t="str">
        <f>IFERROR((AVERAGE(($E396/'A. Revenue'!$C$30), ('B. Expenditures'!$F396/'A. Revenue'!$D$30), ('B. Expenditures'!$G396/'A. Revenue'!$E$30)))*'A. Revenue'!N$30, "")</f>
        <v/>
      </c>
      <c r="V396" s="8"/>
      <c r="W396" s="7"/>
      <c r="X396" s="7"/>
      <c r="Y396" s="7"/>
      <c r="Z396" s="7"/>
      <c r="AA396" s="7"/>
      <c r="AC396" s="40" t="s">
        <v>33</v>
      </c>
      <c r="AE396" s="14" t="str">
        <f>IF($AC396=Sheet1!$B$2,'B. Expenditures'!K396,IF('B. Expenditures'!$AC396=Sheet1!$B$4,'B. Expenditures'!W396,IF($AC396=Sheet1!$B$3,'B. Expenditures'!Q396,"")))</f>
        <v/>
      </c>
      <c r="AF396" s="14" t="str">
        <f>IF($AC396=Sheet1!$B$2,'B. Expenditures'!L396,IF('B. Expenditures'!$AC396=Sheet1!$B$4,'B. Expenditures'!X396,IF($AC396=Sheet1!$B$3,'B. Expenditures'!R396,"")))</f>
        <v/>
      </c>
      <c r="AG396" s="14" t="str">
        <f>IF($AC396=Sheet1!$B$2,'B. Expenditures'!M396,IF('B. Expenditures'!$AC396=Sheet1!$B$4,'B. Expenditures'!Y396,IF($AC396=Sheet1!$B$3,'B. Expenditures'!S396,"")))</f>
        <v/>
      </c>
      <c r="AH396" s="14" t="str">
        <f>IF($AC396=Sheet1!$B$2,'B. Expenditures'!N396,IF('B. Expenditures'!$AC396=Sheet1!$B$4,'B. Expenditures'!Z396,IF($AC396=Sheet1!$B$3,'B. Expenditures'!T396,"")))</f>
        <v/>
      </c>
      <c r="AI396" s="14" t="str">
        <f>IF($AC396=Sheet1!$B$2,'B. Expenditures'!O396,IF('B. Expenditures'!$AC396=Sheet1!$B$4,'B. Expenditures'!AA396,IF($AC396=Sheet1!$B$3,'B. Expenditures'!U396,"")))</f>
        <v/>
      </c>
    </row>
    <row r="397" spans="3:35" x14ac:dyDescent="0.35">
      <c r="C397" s="35"/>
      <c r="D397" s="35"/>
      <c r="E397" s="7"/>
      <c r="F397" s="7"/>
      <c r="G397" s="7"/>
      <c r="I397" s="24" t="str">
        <f t="shared" si="351"/>
        <v/>
      </c>
      <c r="K397" s="14" t="str">
        <f t="shared" si="360"/>
        <v/>
      </c>
      <c r="L397" s="14" t="str">
        <f t="shared" ref="L397:O397" si="409">IFERROR((1+$I397)*K397, "")</f>
        <v/>
      </c>
      <c r="M397" s="14" t="str">
        <f t="shared" si="409"/>
        <v/>
      </c>
      <c r="N397" s="14" t="str">
        <f t="shared" si="409"/>
        <v/>
      </c>
      <c r="O397" s="14" t="str">
        <f t="shared" si="409"/>
        <v/>
      </c>
      <c r="P397" s="8"/>
      <c r="Q397" s="14" t="str">
        <f>IFERROR((AVERAGE(($E397/'A. Revenue'!$C$30), ('B. Expenditures'!$F397/'A. Revenue'!$D$30), ('B. Expenditures'!$G397/'A. Revenue'!$E$30)))*'A. Revenue'!J$30, "")</f>
        <v/>
      </c>
      <c r="R397" s="14" t="str">
        <f>IFERROR((AVERAGE(($E397/'A. Revenue'!$C$30), ('B. Expenditures'!$F397/'A. Revenue'!$D$30), ('B. Expenditures'!$G397/'A. Revenue'!$E$30)))*'A. Revenue'!K$30, "")</f>
        <v/>
      </c>
      <c r="S397" s="14" t="str">
        <f>IFERROR((AVERAGE(($E397/'A. Revenue'!$C$30), ('B. Expenditures'!$F397/'A. Revenue'!$D$30), ('B. Expenditures'!$G397/'A. Revenue'!$E$30)))*'A. Revenue'!L$30, "")</f>
        <v/>
      </c>
      <c r="T397" s="14" t="str">
        <f>IFERROR((AVERAGE(($E397/'A. Revenue'!$C$30), ('B. Expenditures'!$F397/'A. Revenue'!$D$30), ('B. Expenditures'!$G397/'A. Revenue'!$E$30)))*'A. Revenue'!M$30, "")</f>
        <v/>
      </c>
      <c r="U397" s="14" t="str">
        <f>IFERROR((AVERAGE(($E397/'A. Revenue'!$C$30), ('B. Expenditures'!$F397/'A. Revenue'!$D$30), ('B. Expenditures'!$G397/'A. Revenue'!$E$30)))*'A. Revenue'!N$30, "")</f>
        <v/>
      </c>
      <c r="V397" s="8"/>
      <c r="W397" s="7"/>
      <c r="X397" s="7"/>
      <c r="Y397" s="7"/>
      <c r="Z397" s="7"/>
      <c r="AA397" s="7"/>
      <c r="AC397" s="40" t="s">
        <v>33</v>
      </c>
      <c r="AE397" s="14" t="str">
        <f>IF($AC397=Sheet1!$B$2,'B. Expenditures'!K397,IF('B. Expenditures'!$AC397=Sheet1!$B$4,'B. Expenditures'!W397,IF($AC397=Sheet1!$B$3,'B. Expenditures'!Q397,"")))</f>
        <v/>
      </c>
      <c r="AF397" s="14" t="str">
        <f>IF($AC397=Sheet1!$B$2,'B. Expenditures'!L397,IF('B. Expenditures'!$AC397=Sheet1!$B$4,'B. Expenditures'!X397,IF($AC397=Sheet1!$B$3,'B. Expenditures'!R397,"")))</f>
        <v/>
      </c>
      <c r="AG397" s="14" t="str">
        <f>IF($AC397=Sheet1!$B$2,'B. Expenditures'!M397,IF('B. Expenditures'!$AC397=Sheet1!$B$4,'B. Expenditures'!Y397,IF($AC397=Sheet1!$B$3,'B. Expenditures'!S397,"")))</f>
        <v/>
      </c>
      <c r="AH397" s="14" t="str">
        <f>IF($AC397=Sheet1!$B$2,'B. Expenditures'!N397,IF('B. Expenditures'!$AC397=Sheet1!$B$4,'B. Expenditures'!Z397,IF($AC397=Sheet1!$B$3,'B. Expenditures'!T397,"")))</f>
        <v/>
      </c>
      <c r="AI397" s="14" t="str">
        <f>IF($AC397=Sheet1!$B$2,'B. Expenditures'!O397,IF('B. Expenditures'!$AC397=Sheet1!$B$4,'B. Expenditures'!AA397,IF($AC397=Sheet1!$B$3,'B. Expenditures'!U397,"")))</f>
        <v/>
      </c>
    </row>
    <row r="398" spans="3:35" x14ac:dyDescent="0.35">
      <c r="C398" s="35"/>
      <c r="D398" s="35"/>
      <c r="E398" s="7"/>
      <c r="F398" s="7"/>
      <c r="G398" s="7"/>
      <c r="I398" s="24" t="str">
        <f t="shared" si="351"/>
        <v/>
      </c>
      <c r="K398" s="14" t="str">
        <f t="shared" si="360"/>
        <v/>
      </c>
      <c r="L398" s="14" t="str">
        <f t="shared" ref="L398:O398" si="410">IFERROR((1+$I398)*K398, "")</f>
        <v/>
      </c>
      <c r="M398" s="14" t="str">
        <f t="shared" si="410"/>
        <v/>
      </c>
      <c r="N398" s="14" t="str">
        <f t="shared" si="410"/>
        <v/>
      </c>
      <c r="O398" s="14" t="str">
        <f t="shared" si="410"/>
        <v/>
      </c>
      <c r="P398" s="8"/>
      <c r="Q398" s="14" t="str">
        <f>IFERROR((AVERAGE(($E398/'A. Revenue'!$C$30), ('B. Expenditures'!$F398/'A. Revenue'!$D$30), ('B. Expenditures'!$G398/'A. Revenue'!$E$30)))*'A. Revenue'!J$30, "")</f>
        <v/>
      </c>
      <c r="R398" s="14" t="str">
        <f>IFERROR((AVERAGE(($E398/'A. Revenue'!$C$30), ('B. Expenditures'!$F398/'A. Revenue'!$D$30), ('B. Expenditures'!$G398/'A. Revenue'!$E$30)))*'A. Revenue'!K$30, "")</f>
        <v/>
      </c>
      <c r="S398" s="14" t="str">
        <f>IFERROR((AVERAGE(($E398/'A. Revenue'!$C$30), ('B. Expenditures'!$F398/'A. Revenue'!$D$30), ('B. Expenditures'!$G398/'A. Revenue'!$E$30)))*'A. Revenue'!L$30, "")</f>
        <v/>
      </c>
      <c r="T398" s="14" t="str">
        <f>IFERROR((AVERAGE(($E398/'A. Revenue'!$C$30), ('B. Expenditures'!$F398/'A. Revenue'!$D$30), ('B. Expenditures'!$G398/'A. Revenue'!$E$30)))*'A. Revenue'!M$30, "")</f>
        <v/>
      </c>
      <c r="U398" s="14" t="str">
        <f>IFERROR((AVERAGE(($E398/'A. Revenue'!$C$30), ('B. Expenditures'!$F398/'A. Revenue'!$D$30), ('B. Expenditures'!$G398/'A. Revenue'!$E$30)))*'A. Revenue'!N$30, "")</f>
        <v/>
      </c>
      <c r="V398" s="8"/>
      <c r="W398" s="7"/>
      <c r="X398" s="7"/>
      <c r="Y398" s="7"/>
      <c r="Z398" s="7"/>
      <c r="AA398" s="7"/>
      <c r="AC398" s="40" t="s">
        <v>33</v>
      </c>
      <c r="AE398" s="14" t="str">
        <f>IF($AC398=Sheet1!$B$2,'B. Expenditures'!K398,IF('B. Expenditures'!$AC398=Sheet1!$B$4,'B. Expenditures'!W398,IF($AC398=Sheet1!$B$3,'B. Expenditures'!Q398,"")))</f>
        <v/>
      </c>
      <c r="AF398" s="14" t="str">
        <f>IF($AC398=Sheet1!$B$2,'B. Expenditures'!L398,IF('B. Expenditures'!$AC398=Sheet1!$B$4,'B. Expenditures'!X398,IF($AC398=Sheet1!$B$3,'B. Expenditures'!R398,"")))</f>
        <v/>
      </c>
      <c r="AG398" s="14" t="str">
        <f>IF($AC398=Sheet1!$B$2,'B. Expenditures'!M398,IF('B. Expenditures'!$AC398=Sheet1!$B$4,'B. Expenditures'!Y398,IF($AC398=Sheet1!$B$3,'B. Expenditures'!S398,"")))</f>
        <v/>
      </c>
      <c r="AH398" s="14" t="str">
        <f>IF($AC398=Sheet1!$B$2,'B. Expenditures'!N398,IF('B. Expenditures'!$AC398=Sheet1!$B$4,'B. Expenditures'!Z398,IF($AC398=Sheet1!$B$3,'B. Expenditures'!T398,"")))</f>
        <v/>
      </c>
      <c r="AI398" s="14" t="str">
        <f>IF($AC398=Sheet1!$B$2,'B. Expenditures'!O398,IF('B. Expenditures'!$AC398=Sheet1!$B$4,'B. Expenditures'!AA398,IF($AC398=Sheet1!$B$3,'B. Expenditures'!U398,"")))</f>
        <v/>
      </c>
    </row>
    <row r="399" spans="3:35" x14ac:dyDescent="0.35">
      <c r="C399" s="35"/>
      <c r="D399" s="35"/>
      <c r="E399" s="7"/>
      <c r="F399" s="7"/>
      <c r="G399" s="7"/>
      <c r="I399" s="24" t="str">
        <f t="shared" si="351"/>
        <v/>
      </c>
      <c r="K399" s="14" t="str">
        <f t="shared" si="360"/>
        <v/>
      </c>
      <c r="L399" s="14" t="str">
        <f t="shared" ref="L399:O399" si="411">IFERROR((1+$I399)*K399, "")</f>
        <v/>
      </c>
      <c r="M399" s="14" t="str">
        <f t="shared" si="411"/>
        <v/>
      </c>
      <c r="N399" s="14" t="str">
        <f t="shared" si="411"/>
        <v/>
      </c>
      <c r="O399" s="14" t="str">
        <f t="shared" si="411"/>
        <v/>
      </c>
      <c r="P399" s="8"/>
      <c r="Q399" s="14" t="str">
        <f>IFERROR((AVERAGE(($E399/'A. Revenue'!$C$30), ('B. Expenditures'!$F399/'A. Revenue'!$D$30), ('B. Expenditures'!$G399/'A. Revenue'!$E$30)))*'A. Revenue'!J$30, "")</f>
        <v/>
      </c>
      <c r="R399" s="14" t="str">
        <f>IFERROR((AVERAGE(($E399/'A. Revenue'!$C$30), ('B. Expenditures'!$F399/'A. Revenue'!$D$30), ('B. Expenditures'!$G399/'A. Revenue'!$E$30)))*'A. Revenue'!K$30, "")</f>
        <v/>
      </c>
      <c r="S399" s="14" t="str">
        <f>IFERROR((AVERAGE(($E399/'A. Revenue'!$C$30), ('B. Expenditures'!$F399/'A. Revenue'!$D$30), ('B. Expenditures'!$G399/'A. Revenue'!$E$30)))*'A. Revenue'!L$30, "")</f>
        <v/>
      </c>
      <c r="T399" s="14" t="str">
        <f>IFERROR((AVERAGE(($E399/'A. Revenue'!$C$30), ('B. Expenditures'!$F399/'A. Revenue'!$D$30), ('B. Expenditures'!$G399/'A. Revenue'!$E$30)))*'A. Revenue'!M$30, "")</f>
        <v/>
      </c>
      <c r="U399" s="14" t="str">
        <f>IFERROR((AVERAGE(($E399/'A. Revenue'!$C$30), ('B. Expenditures'!$F399/'A. Revenue'!$D$30), ('B. Expenditures'!$G399/'A. Revenue'!$E$30)))*'A. Revenue'!N$30, "")</f>
        <v/>
      </c>
      <c r="V399" s="8"/>
      <c r="W399" s="7"/>
      <c r="X399" s="7"/>
      <c r="Y399" s="7"/>
      <c r="Z399" s="7"/>
      <c r="AA399" s="7"/>
      <c r="AC399" s="40" t="s">
        <v>33</v>
      </c>
      <c r="AE399" s="14" t="str">
        <f>IF($AC399=Sheet1!$B$2,'B. Expenditures'!K399,IF('B. Expenditures'!$AC399=Sheet1!$B$4,'B. Expenditures'!W399,IF($AC399=Sheet1!$B$3,'B. Expenditures'!Q399,"")))</f>
        <v/>
      </c>
      <c r="AF399" s="14" t="str">
        <f>IF($AC399=Sheet1!$B$2,'B. Expenditures'!L399,IF('B. Expenditures'!$AC399=Sheet1!$B$4,'B. Expenditures'!X399,IF($AC399=Sheet1!$B$3,'B. Expenditures'!R399,"")))</f>
        <v/>
      </c>
      <c r="AG399" s="14" t="str">
        <f>IF($AC399=Sheet1!$B$2,'B. Expenditures'!M399,IF('B. Expenditures'!$AC399=Sheet1!$B$4,'B. Expenditures'!Y399,IF($AC399=Sheet1!$B$3,'B. Expenditures'!S399,"")))</f>
        <v/>
      </c>
      <c r="AH399" s="14" t="str">
        <f>IF($AC399=Sheet1!$B$2,'B. Expenditures'!N399,IF('B. Expenditures'!$AC399=Sheet1!$B$4,'B. Expenditures'!Z399,IF($AC399=Sheet1!$B$3,'B. Expenditures'!T399,"")))</f>
        <v/>
      </c>
      <c r="AI399" s="14" t="str">
        <f>IF($AC399=Sheet1!$B$2,'B. Expenditures'!O399,IF('B. Expenditures'!$AC399=Sheet1!$B$4,'B. Expenditures'!AA399,IF($AC399=Sheet1!$B$3,'B. Expenditures'!U399,"")))</f>
        <v/>
      </c>
    </row>
    <row r="400" spans="3:35" x14ac:dyDescent="0.35">
      <c r="C400" s="35"/>
      <c r="D400" s="35"/>
      <c r="E400" s="7"/>
      <c r="F400" s="7"/>
      <c r="G400" s="7"/>
      <c r="I400" s="24" t="str">
        <f t="shared" si="351"/>
        <v/>
      </c>
      <c r="K400" s="14" t="str">
        <f t="shared" si="360"/>
        <v/>
      </c>
      <c r="L400" s="14" t="str">
        <f t="shared" ref="L400:O400" si="412">IFERROR((1+$I400)*K400, "")</f>
        <v/>
      </c>
      <c r="M400" s="14" t="str">
        <f t="shared" si="412"/>
        <v/>
      </c>
      <c r="N400" s="14" t="str">
        <f t="shared" si="412"/>
        <v/>
      </c>
      <c r="O400" s="14" t="str">
        <f t="shared" si="412"/>
        <v/>
      </c>
      <c r="P400" s="8"/>
      <c r="Q400" s="14" t="str">
        <f>IFERROR((AVERAGE(($E400/'A. Revenue'!$C$30), ('B. Expenditures'!$F400/'A. Revenue'!$D$30), ('B. Expenditures'!$G400/'A. Revenue'!$E$30)))*'A. Revenue'!J$30, "")</f>
        <v/>
      </c>
      <c r="R400" s="14" t="str">
        <f>IFERROR((AVERAGE(($E400/'A. Revenue'!$C$30), ('B. Expenditures'!$F400/'A. Revenue'!$D$30), ('B. Expenditures'!$G400/'A. Revenue'!$E$30)))*'A. Revenue'!K$30, "")</f>
        <v/>
      </c>
      <c r="S400" s="14" t="str">
        <f>IFERROR((AVERAGE(($E400/'A. Revenue'!$C$30), ('B. Expenditures'!$F400/'A. Revenue'!$D$30), ('B. Expenditures'!$G400/'A. Revenue'!$E$30)))*'A. Revenue'!L$30, "")</f>
        <v/>
      </c>
      <c r="T400" s="14" t="str">
        <f>IFERROR((AVERAGE(($E400/'A. Revenue'!$C$30), ('B. Expenditures'!$F400/'A. Revenue'!$D$30), ('B. Expenditures'!$G400/'A. Revenue'!$E$30)))*'A. Revenue'!M$30, "")</f>
        <v/>
      </c>
      <c r="U400" s="14" t="str">
        <f>IFERROR((AVERAGE(($E400/'A. Revenue'!$C$30), ('B. Expenditures'!$F400/'A. Revenue'!$D$30), ('B. Expenditures'!$G400/'A. Revenue'!$E$30)))*'A. Revenue'!N$30, "")</f>
        <v/>
      </c>
      <c r="V400" s="8"/>
      <c r="W400" s="7"/>
      <c r="X400" s="7"/>
      <c r="Y400" s="7"/>
      <c r="Z400" s="7"/>
      <c r="AA400" s="7"/>
      <c r="AC400" s="40" t="s">
        <v>33</v>
      </c>
      <c r="AE400" s="14" t="str">
        <f>IF($AC400=Sheet1!$B$2,'B. Expenditures'!K400,IF('B. Expenditures'!$AC400=Sheet1!$B$4,'B. Expenditures'!W400,IF($AC400=Sheet1!$B$3,'B. Expenditures'!Q400,"")))</f>
        <v/>
      </c>
      <c r="AF400" s="14" t="str">
        <f>IF($AC400=Sheet1!$B$2,'B. Expenditures'!L400,IF('B. Expenditures'!$AC400=Sheet1!$B$4,'B. Expenditures'!X400,IF($AC400=Sheet1!$B$3,'B. Expenditures'!R400,"")))</f>
        <v/>
      </c>
      <c r="AG400" s="14" t="str">
        <f>IF($AC400=Sheet1!$B$2,'B. Expenditures'!M400,IF('B. Expenditures'!$AC400=Sheet1!$B$4,'B. Expenditures'!Y400,IF($AC400=Sheet1!$B$3,'B. Expenditures'!S400,"")))</f>
        <v/>
      </c>
      <c r="AH400" s="14" t="str">
        <f>IF($AC400=Sheet1!$B$2,'B. Expenditures'!N400,IF('B. Expenditures'!$AC400=Sheet1!$B$4,'B. Expenditures'!Z400,IF($AC400=Sheet1!$B$3,'B. Expenditures'!T400,"")))</f>
        <v/>
      </c>
      <c r="AI400" s="14" t="str">
        <f>IF($AC400=Sheet1!$B$2,'B. Expenditures'!O400,IF('B. Expenditures'!$AC400=Sheet1!$B$4,'B. Expenditures'!AA400,IF($AC400=Sheet1!$B$3,'B. Expenditures'!U400,"")))</f>
        <v/>
      </c>
    </row>
    <row r="401" spans="3:35" x14ac:dyDescent="0.35">
      <c r="C401" s="35"/>
      <c r="D401" s="35"/>
      <c r="E401" s="7"/>
      <c r="F401" s="7"/>
      <c r="G401" s="7"/>
      <c r="I401" s="24" t="str">
        <f t="shared" si="351"/>
        <v/>
      </c>
      <c r="K401" s="14" t="str">
        <f t="shared" si="360"/>
        <v/>
      </c>
      <c r="L401" s="14" t="str">
        <f t="shared" ref="L401:O401" si="413">IFERROR((1+$I401)*K401, "")</f>
        <v/>
      </c>
      <c r="M401" s="14" t="str">
        <f t="shared" si="413"/>
        <v/>
      </c>
      <c r="N401" s="14" t="str">
        <f t="shared" si="413"/>
        <v/>
      </c>
      <c r="O401" s="14" t="str">
        <f t="shared" si="413"/>
        <v/>
      </c>
      <c r="P401" s="8"/>
      <c r="Q401" s="14" t="str">
        <f>IFERROR((AVERAGE(($E401/'A. Revenue'!$C$30), ('B. Expenditures'!$F401/'A. Revenue'!$D$30), ('B. Expenditures'!$G401/'A. Revenue'!$E$30)))*'A. Revenue'!J$30, "")</f>
        <v/>
      </c>
      <c r="R401" s="14" t="str">
        <f>IFERROR((AVERAGE(($E401/'A. Revenue'!$C$30), ('B. Expenditures'!$F401/'A. Revenue'!$D$30), ('B. Expenditures'!$G401/'A. Revenue'!$E$30)))*'A. Revenue'!K$30, "")</f>
        <v/>
      </c>
      <c r="S401" s="14" t="str">
        <f>IFERROR((AVERAGE(($E401/'A. Revenue'!$C$30), ('B. Expenditures'!$F401/'A. Revenue'!$D$30), ('B. Expenditures'!$G401/'A. Revenue'!$E$30)))*'A. Revenue'!L$30, "")</f>
        <v/>
      </c>
      <c r="T401" s="14" t="str">
        <f>IFERROR((AVERAGE(($E401/'A. Revenue'!$C$30), ('B. Expenditures'!$F401/'A. Revenue'!$D$30), ('B. Expenditures'!$G401/'A. Revenue'!$E$30)))*'A. Revenue'!M$30, "")</f>
        <v/>
      </c>
      <c r="U401" s="14" t="str">
        <f>IFERROR((AVERAGE(($E401/'A. Revenue'!$C$30), ('B. Expenditures'!$F401/'A. Revenue'!$D$30), ('B. Expenditures'!$G401/'A. Revenue'!$E$30)))*'A. Revenue'!N$30, "")</f>
        <v/>
      </c>
      <c r="V401" s="8"/>
      <c r="W401" s="7"/>
      <c r="X401" s="7"/>
      <c r="Y401" s="7"/>
      <c r="Z401" s="7"/>
      <c r="AA401" s="7"/>
      <c r="AC401" s="40" t="s">
        <v>33</v>
      </c>
      <c r="AE401" s="14" t="str">
        <f>IF($AC401=Sheet1!$B$2,'B. Expenditures'!K401,IF('B. Expenditures'!$AC401=Sheet1!$B$4,'B. Expenditures'!W401,IF($AC401=Sheet1!$B$3,'B. Expenditures'!Q401,"")))</f>
        <v/>
      </c>
      <c r="AF401" s="14" t="str">
        <f>IF($AC401=Sheet1!$B$2,'B. Expenditures'!L401,IF('B. Expenditures'!$AC401=Sheet1!$B$4,'B. Expenditures'!X401,IF($AC401=Sheet1!$B$3,'B. Expenditures'!R401,"")))</f>
        <v/>
      </c>
      <c r="AG401" s="14" t="str">
        <f>IF($AC401=Sheet1!$B$2,'B. Expenditures'!M401,IF('B. Expenditures'!$AC401=Sheet1!$B$4,'B. Expenditures'!Y401,IF($AC401=Sheet1!$B$3,'B. Expenditures'!S401,"")))</f>
        <v/>
      </c>
      <c r="AH401" s="14" t="str">
        <f>IF($AC401=Sheet1!$B$2,'B. Expenditures'!N401,IF('B. Expenditures'!$AC401=Sheet1!$B$4,'B. Expenditures'!Z401,IF($AC401=Sheet1!$B$3,'B. Expenditures'!T401,"")))</f>
        <v/>
      </c>
      <c r="AI401" s="14" t="str">
        <f>IF($AC401=Sheet1!$B$2,'B. Expenditures'!O401,IF('B. Expenditures'!$AC401=Sheet1!$B$4,'B. Expenditures'!AA401,IF($AC401=Sheet1!$B$3,'B. Expenditures'!U401,"")))</f>
        <v/>
      </c>
    </row>
    <row r="402" spans="3:35" x14ac:dyDescent="0.35">
      <c r="C402" s="35"/>
      <c r="D402" s="35"/>
      <c r="E402" s="7"/>
      <c r="F402" s="7"/>
      <c r="G402" s="7"/>
      <c r="I402" s="24" t="str">
        <f t="shared" si="351"/>
        <v/>
      </c>
      <c r="K402" s="14" t="str">
        <f t="shared" si="360"/>
        <v/>
      </c>
      <c r="L402" s="14" t="str">
        <f t="shared" ref="L402:O402" si="414">IFERROR((1+$I402)*K402, "")</f>
        <v/>
      </c>
      <c r="M402" s="14" t="str">
        <f t="shared" si="414"/>
        <v/>
      </c>
      <c r="N402" s="14" t="str">
        <f t="shared" si="414"/>
        <v/>
      </c>
      <c r="O402" s="14" t="str">
        <f t="shared" si="414"/>
        <v/>
      </c>
      <c r="P402" s="8"/>
      <c r="Q402" s="14" t="str">
        <f>IFERROR((AVERAGE(($E402/'A. Revenue'!$C$30), ('B. Expenditures'!$F402/'A. Revenue'!$D$30), ('B. Expenditures'!$G402/'A. Revenue'!$E$30)))*'A. Revenue'!J$30, "")</f>
        <v/>
      </c>
      <c r="R402" s="14" t="str">
        <f>IFERROR((AVERAGE(($E402/'A. Revenue'!$C$30), ('B. Expenditures'!$F402/'A. Revenue'!$D$30), ('B. Expenditures'!$G402/'A. Revenue'!$E$30)))*'A. Revenue'!K$30, "")</f>
        <v/>
      </c>
      <c r="S402" s="14" t="str">
        <f>IFERROR((AVERAGE(($E402/'A. Revenue'!$C$30), ('B. Expenditures'!$F402/'A. Revenue'!$D$30), ('B. Expenditures'!$G402/'A. Revenue'!$E$30)))*'A. Revenue'!L$30, "")</f>
        <v/>
      </c>
      <c r="T402" s="14" t="str">
        <f>IFERROR((AVERAGE(($E402/'A. Revenue'!$C$30), ('B. Expenditures'!$F402/'A. Revenue'!$D$30), ('B. Expenditures'!$G402/'A. Revenue'!$E$30)))*'A. Revenue'!M$30, "")</f>
        <v/>
      </c>
      <c r="U402" s="14" t="str">
        <f>IFERROR((AVERAGE(($E402/'A. Revenue'!$C$30), ('B. Expenditures'!$F402/'A. Revenue'!$D$30), ('B. Expenditures'!$G402/'A. Revenue'!$E$30)))*'A. Revenue'!N$30, "")</f>
        <v/>
      </c>
      <c r="V402" s="8"/>
      <c r="W402" s="7"/>
      <c r="X402" s="7"/>
      <c r="Y402" s="7"/>
      <c r="Z402" s="7"/>
      <c r="AA402" s="7"/>
      <c r="AC402" s="40" t="s">
        <v>33</v>
      </c>
      <c r="AE402" s="14" t="str">
        <f>IF($AC402=Sheet1!$B$2,'B. Expenditures'!K402,IF('B. Expenditures'!$AC402=Sheet1!$B$4,'B. Expenditures'!W402,IF($AC402=Sheet1!$B$3,'B. Expenditures'!Q402,"")))</f>
        <v/>
      </c>
      <c r="AF402" s="14" t="str">
        <f>IF($AC402=Sheet1!$B$2,'B. Expenditures'!L402,IF('B. Expenditures'!$AC402=Sheet1!$B$4,'B. Expenditures'!X402,IF($AC402=Sheet1!$B$3,'B. Expenditures'!R402,"")))</f>
        <v/>
      </c>
      <c r="AG402" s="14" t="str">
        <f>IF($AC402=Sheet1!$B$2,'B. Expenditures'!M402,IF('B. Expenditures'!$AC402=Sheet1!$B$4,'B. Expenditures'!Y402,IF($AC402=Sheet1!$B$3,'B. Expenditures'!S402,"")))</f>
        <v/>
      </c>
      <c r="AH402" s="14" t="str">
        <f>IF($AC402=Sheet1!$B$2,'B. Expenditures'!N402,IF('B. Expenditures'!$AC402=Sheet1!$B$4,'B. Expenditures'!Z402,IF($AC402=Sheet1!$B$3,'B. Expenditures'!T402,"")))</f>
        <v/>
      </c>
      <c r="AI402" s="14" t="str">
        <f>IF($AC402=Sheet1!$B$2,'B. Expenditures'!O402,IF('B. Expenditures'!$AC402=Sheet1!$B$4,'B. Expenditures'!AA402,IF($AC402=Sheet1!$B$3,'B. Expenditures'!U402,"")))</f>
        <v/>
      </c>
    </row>
    <row r="403" spans="3:35" x14ac:dyDescent="0.35">
      <c r="C403" s="35"/>
      <c r="D403" s="35"/>
      <c r="E403" s="7"/>
      <c r="F403" s="7"/>
      <c r="G403" s="7"/>
      <c r="I403" s="24" t="str">
        <f t="shared" si="351"/>
        <v/>
      </c>
      <c r="K403" s="14" t="str">
        <f t="shared" si="360"/>
        <v/>
      </c>
      <c r="L403" s="14" t="str">
        <f t="shared" ref="L403:O403" si="415">IFERROR((1+$I403)*K403, "")</f>
        <v/>
      </c>
      <c r="M403" s="14" t="str">
        <f t="shared" si="415"/>
        <v/>
      </c>
      <c r="N403" s="14" t="str">
        <f t="shared" si="415"/>
        <v/>
      </c>
      <c r="O403" s="14" t="str">
        <f t="shared" si="415"/>
        <v/>
      </c>
      <c r="P403" s="8"/>
      <c r="Q403" s="14" t="str">
        <f>IFERROR((AVERAGE(($E403/'A. Revenue'!$C$30), ('B. Expenditures'!$F403/'A. Revenue'!$D$30), ('B. Expenditures'!$G403/'A. Revenue'!$E$30)))*'A. Revenue'!J$30, "")</f>
        <v/>
      </c>
      <c r="R403" s="14" t="str">
        <f>IFERROR((AVERAGE(($E403/'A. Revenue'!$C$30), ('B. Expenditures'!$F403/'A. Revenue'!$D$30), ('B. Expenditures'!$G403/'A. Revenue'!$E$30)))*'A. Revenue'!K$30, "")</f>
        <v/>
      </c>
      <c r="S403" s="14" t="str">
        <f>IFERROR((AVERAGE(($E403/'A. Revenue'!$C$30), ('B. Expenditures'!$F403/'A. Revenue'!$D$30), ('B. Expenditures'!$G403/'A. Revenue'!$E$30)))*'A. Revenue'!L$30, "")</f>
        <v/>
      </c>
      <c r="T403" s="14" t="str">
        <f>IFERROR((AVERAGE(($E403/'A. Revenue'!$C$30), ('B. Expenditures'!$F403/'A. Revenue'!$D$30), ('B. Expenditures'!$G403/'A. Revenue'!$E$30)))*'A. Revenue'!M$30, "")</f>
        <v/>
      </c>
      <c r="U403" s="14" t="str">
        <f>IFERROR((AVERAGE(($E403/'A. Revenue'!$C$30), ('B. Expenditures'!$F403/'A. Revenue'!$D$30), ('B. Expenditures'!$G403/'A. Revenue'!$E$30)))*'A. Revenue'!N$30, "")</f>
        <v/>
      </c>
      <c r="V403" s="8"/>
      <c r="W403" s="7"/>
      <c r="X403" s="7"/>
      <c r="Y403" s="7"/>
      <c r="Z403" s="7"/>
      <c r="AA403" s="7"/>
      <c r="AC403" s="40" t="s">
        <v>33</v>
      </c>
      <c r="AE403" s="14" t="str">
        <f>IF($AC403=Sheet1!$B$2,'B. Expenditures'!K403,IF('B. Expenditures'!$AC403=Sheet1!$B$4,'B. Expenditures'!W403,IF($AC403=Sheet1!$B$3,'B. Expenditures'!Q403,"")))</f>
        <v/>
      </c>
      <c r="AF403" s="14" t="str">
        <f>IF($AC403=Sheet1!$B$2,'B. Expenditures'!L403,IF('B. Expenditures'!$AC403=Sheet1!$B$4,'B. Expenditures'!X403,IF($AC403=Sheet1!$B$3,'B. Expenditures'!R403,"")))</f>
        <v/>
      </c>
      <c r="AG403" s="14" t="str">
        <f>IF($AC403=Sheet1!$B$2,'B. Expenditures'!M403,IF('B. Expenditures'!$AC403=Sheet1!$B$4,'B. Expenditures'!Y403,IF($AC403=Sheet1!$B$3,'B. Expenditures'!S403,"")))</f>
        <v/>
      </c>
      <c r="AH403" s="14" t="str">
        <f>IF($AC403=Sheet1!$B$2,'B. Expenditures'!N403,IF('B. Expenditures'!$AC403=Sheet1!$B$4,'B. Expenditures'!Z403,IF($AC403=Sheet1!$B$3,'B. Expenditures'!T403,"")))</f>
        <v/>
      </c>
      <c r="AI403" s="14" t="str">
        <f>IF($AC403=Sheet1!$B$2,'B. Expenditures'!O403,IF('B. Expenditures'!$AC403=Sheet1!$B$4,'B. Expenditures'!AA403,IF($AC403=Sheet1!$B$3,'B. Expenditures'!U403,"")))</f>
        <v/>
      </c>
    </row>
    <row r="404" spans="3:35" x14ac:dyDescent="0.35">
      <c r="C404" s="35"/>
      <c r="D404" s="35"/>
      <c r="E404" s="7"/>
      <c r="F404" s="7"/>
      <c r="G404" s="7"/>
      <c r="I404" s="24" t="str">
        <f t="shared" si="351"/>
        <v/>
      </c>
      <c r="K404" s="14" t="str">
        <f t="shared" si="360"/>
        <v/>
      </c>
      <c r="L404" s="14" t="str">
        <f t="shared" ref="L404:O404" si="416">IFERROR((1+$I404)*K404, "")</f>
        <v/>
      </c>
      <c r="M404" s="14" t="str">
        <f t="shared" si="416"/>
        <v/>
      </c>
      <c r="N404" s="14" t="str">
        <f t="shared" si="416"/>
        <v/>
      </c>
      <c r="O404" s="14" t="str">
        <f t="shared" si="416"/>
        <v/>
      </c>
      <c r="P404" s="8"/>
      <c r="Q404" s="14" t="str">
        <f>IFERROR((AVERAGE(($E404/'A. Revenue'!$C$30), ('B. Expenditures'!$F404/'A. Revenue'!$D$30), ('B. Expenditures'!$G404/'A. Revenue'!$E$30)))*'A. Revenue'!J$30, "")</f>
        <v/>
      </c>
      <c r="R404" s="14" t="str">
        <f>IFERROR((AVERAGE(($E404/'A. Revenue'!$C$30), ('B. Expenditures'!$F404/'A. Revenue'!$D$30), ('B. Expenditures'!$G404/'A. Revenue'!$E$30)))*'A. Revenue'!K$30, "")</f>
        <v/>
      </c>
      <c r="S404" s="14" t="str">
        <f>IFERROR((AVERAGE(($E404/'A. Revenue'!$C$30), ('B. Expenditures'!$F404/'A. Revenue'!$D$30), ('B. Expenditures'!$G404/'A. Revenue'!$E$30)))*'A. Revenue'!L$30, "")</f>
        <v/>
      </c>
      <c r="T404" s="14" t="str">
        <f>IFERROR((AVERAGE(($E404/'A. Revenue'!$C$30), ('B. Expenditures'!$F404/'A. Revenue'!$D$30), ('B. Expenditures'!$G404/'A. Revenue'!$E$30)))*'A. Revenue'!M$30, "")</f>
        <v/>
      </c>
      <c r="U404" s="14" t="str">
        <f>IFERROR((AVERAGE(($E404/'A. Revenue'!$C$30), ('B. Expenditures'!$F404/'A. Revenue'!$D$30), ('B. Expenditures'!$G404/'A. Revenue'!$E$30)))*'A. Revenue'!N$30, "")</f>
        <v/>
      </c>
      <c r="V404" s="8"/>
      <c r="W404" s="7"/>
      <c r="X404" s="7"/>
      <c r="Y404" s="7"/>
      <c r="Z404" s="7"/>
      <c r="AA404" s="7"/>
      <c r="AC404" s="40" t="s">
        <v>33</v>
      </c>
      <c r="AE404" s="14" t="str">
        <f>IF($AC404=Sheet1!$B$2,'B. Expenditures'!K404,IF('B. Expenditures'!$AC404=Sheet1!$B$4,'B. Expenditures'!W404,IF($AC404=Sheet1!$B$3,'B. Expenditures'!Q404,"")))</f>
        <v/>
      </c>
      <c r="AF404" s="14" t="str">
        <f>IF($AC404=Sheet1!$B$2,'B. Expenditures'!L404,IF('B. Expenditures'!$AC404=Sheet1!$B$4,'B. Expenditures'!X404,IF($AC404=Sheet1!$B$3,'B. Expenditures'!R404,"")))</f>
        <v/>
      </c>
      <c r="AG404" s="14" t="str">
        <f>IF($AC404=Sheet1!$B$2,'B. Expenditures'!M404,IF('B. Expenditures'!$AC404=Sheet1!$B$4,'B. Expenditures'!Y404,IF($AC404=Sheet1!$B$3,'B. Expenditures'!S404,"")))</f>
        <v/>
      </c>
      <c r="AH404" s="14" t="str">
        <f>IF($AC404=Sheet1!$B$2,'B. Expenditures'!N404,IF('B. Expenditures'!$AC404=Sheet1!$B$4,'B. Expenditures'!Z404,IF($AC404=Sheet1!$B$3,'B. Expenditures'!T404,"")))</f>
        <v/>
      </c>
      <c r="AI404" s="14" t="str">
        <f>IF($AC404=Sheet1!$B$2,'B. Expenditures'!O404,IF('B. Expenditures'!$AC404=Sheet1!$B$4,'B. Expenditures'!AA404,IF($AC404=Sheet1!$B$3,'B. Expenditures'!U404,"")))</f>
        <v/>
      </c>
    </row>
    <row r="405" spans="3:35" x14ac:dyDescent="0.35">
      <c r="C405" s="35"/>
      <c r="D405" s="35"/>
      <c r="E405" s="7"/>
      <c r="F405" s="7"/>
      <c r="G405" s="7"/>
      <c r="I405" s="24" t="str">
        <f t="shared" ref="I405:I468" si="417">IFERROR(RATE(2,,-E405,G405), "")</f>
        <v/>
      </c>
      <c r="K405" s="14" t="str">
        <f t="shared" si="360"/>
        <v/>
      </c>
      <c r="L405" s="14" t="str">
        <f t="shared" ref="L405:O405" si="418">IFERROR((1+$I405)*K405, "")</f>
        <v/>
      </c>
      <c r="M405" s="14" t="str">
        <f t="shared" si="418"/>
        <v/>
      </c>
      <c r="N405" s="14" t="str">
        <f t="shared" si="418"/>
        <v/>
      </c>
      <c r="O405" s="14" t="str">
        <f t="shared" si="418"/>
        <v/>
      </c>
      <c r="P405" s="8"/>
      <c r="Q405" s="14" t="str">
        <f>IFERROR((AVERAGE(($E405/'A. Revenue'!$C$30), ('B. Expenditures'!$F405/'A. Revenue'!$D$30), ('B. Expenditures'!$G405/'A. Revenue'!$E$30)))*'A. Revenue'!J$30, "")</f>
        <v/>
      </c>
      <c r="R405" s="14" t="str">
        <f>IFERROR((AVERAGE(($E405/'A. Revenue'!$C$30), ('B. Expenditures'!$F405/'A. Revenue'!$D$30), ('B. Expenditures'!$G405/'A. Revenue'!$E$30)))*'A. Revenue'!K$30, "")</f>
        <v/>
      </c>
      <c r="S405" s="14" t="str">
        <f>IFERROR((AVERAGE(($E405/'A. Revenue'!$C$30), ('B. Expenditures'!$F405/'A. Revenue'!$D$30), ('B. Expenditures'!$G405/'A. Revenue'!$E$30)))*'A. Revenue'!L$30, "")</f>
        <v/>
      </c>
      <c r="T405" s="14" t="str">
        <f>IFERROR((AVERAGE(($E405/'A. Revenue'!$C$30), ('B. Expenditures'!$F405/'A. Revenue'!$D$30), ('B. Expenditures'!$G405/'A. Revenue'!$E$30)))*'A. Revenue'!M$30, "")</f>
        <v/>
      </c>
      <c r="U405" s="14" t="str">
        <f>IFERROR((AVERAGE(($E405/'A. Revenue'!$C$30), ('B. Expenditures'!$F405/'A. Revenue'!$D$30), ('B. Expenditures'!$G405/'A. Revenue'!$E$30)))*'A. Revenue'!N$30, "")</f>
        <v/>
      </c>
      <c r="V405" s="8"/>
      <c r="W405" s="7"/>
      <c r="X405" s="7"/>
      <c r="Y405" s="7"/>
      <c r="Z405" s="7"/>
      <c r="AA405" s="7"/>
      <c r="AC405" s="40" t="s">
        <v>33</v>
      </c>
      <c r="AE405" s="14" t="str">
        <f>IF($AC405=Sheet1!$B$2,'B. Expenditures'!K405,IF('B. Expenditures'!$AC405=Sheet1!$B$4,'B. Expenditures'!W405,IF($AC405=Sheet1!$B$3,'B. Expenditures'!Q405,"")))</f>
        <v/>
      </c>
      <c r="AF405" s="14" t="str">
        <f>IF($AC405=Sheet1!$B$2,'B. Expenditures'!L405,IF('B. Expenditures'!$AC405=Sheet1!$B$4,'B. Expenditures'!X405,IF($AC405=Sheet1!$B$3,'B. Expenditures'!R405,"")))</f>
        <v/>
      </c>
      <c r="AG405" s="14" t="str">
        <f>IF($AC405=Sheet1!$B$2,'B. Expenditures'!M405,IF('B. Expenditures'!$AC405=Sheet1!$B$4,'B. Expenditures'!Y405,IF($AC405=Sheet1!$B$3,'B. Expenditures'!S405,"")))</f>
        <v/>
      </c>
      <c r="AH405" s="14" t="str">
        <f>IF($AC405=Sheet1!$B$2,'B. Expenditures'!N405,IF('B. Expenditures'!$AC405=Sheet1!$B$4,'B. Expenditures'!Z405,IF($AC405=Sheet1!$B$3,'B. Expenditures'!T405,"")))</f>
        <v/>
      </c>
      <c r="AI405" s="14" t="str">
        <f>IF($AC405=Sheet1!$B$2,'B. Expenditures'!O405,IF('B. Expenditures'!$AC405=Sheet1!$B$4,'B. Expenditures'!AA405,IF($AC405=Sheet1!$B$3,'B. Expenditures'!U405,"")))</f>
        <v/>
      </c>
    </row>
    <row r="406" spans="3:35" x14ac:dyDescent="0.35">
      <c r="C406" s="35"/>
      <c r="D406" s="35"/>
      <c r="E406" s="7"/>
      <c r="F406" s="7"/>
      <c r="G406" s="7"/>
      <c r="I406" s="24" t="str">
        <f t="shared" si="417"/>
        <v/>
      </c>
      <c r="K406" s="14" t="str">
        <f t="shared" si="360"/>
        <v/>
      </c>
      <c r="L406" s="14" t="str">
        <f t="shared" ref="L406:O406" si="419">IFERROR((1+$I406)*K406, "")</f>
        <v/>
      </c>
      <c r="M406" s="14" t="str">
        <f t="shared" si="419"/>
        <v/>
      </c>
      <c r="N406" s="14" t="str">
        <f t="shared" si="419"/>
        <v/>
      </c>
      <c r="O406" s="14" t="str">
        <f t="shared" si="419"/>
        <v/>
      </c>
      <c r="P406" s="8"/>
      <c r="Q406" s="14" t="str">
        <f>IFERROR((AVERAGE(($E406/'A. Revenue'!$C$30), ('B. Expenditures'!$F406/'A. Revenue'!$D$30), ('B. Expenditures'!$G406/'A. Revenue'!$E$30)))*'A. Revenue'!J$30, "")</f>
        <v/>
      </c>
      <c r="R406" s="14" t="str">
        <f>IFERROR((AVERAGE(($E406/'A. Revenue'!$C$30), ('B. Expenditures'!$F406/'A. Revenue'!$D$30), ('B. Expenditures'!$G406/'A. Revenue'!$E$30)))*'A. Revenue'!K$30, "")</f>
        <v/>
      </c>
      <c r="S406" s="14" t="str">
        <f>IFERROR((AVERAGE(($E406/'A. Revenue'!$C$30), ('B. Expenditures'!$F406/'A. Revenue'!$D$30), ('B. Expenditures'!$G406/'A. Revenue'!$E$30)))*'A. Revenue'!L$30, "")</f>
        <v/>
      </c>
      <c r="T406" s="14" t="str">
        <f>IFERROR((AVERAGE(($E406/'A. Revenue'!$C$30), ('B. Expenditures'!$F406/'A. Revenue'!$D$30), ('B. Expenditures'!$G406/'A. Revenue'!$E$30)))*'A. Revenue'!M$30, "")</f>
        <v/>
      </c>
      <c r="U406" s="14" t="str">
        <f>IFERROR((AVERAGE(($E406/'A. Revenue'!$C$30), ('B. Expenditures'!$F406/'A. Revenue'!$D$30), ('B. Expenditures'!$G406/'A. Revenue'!$E$30)))*'A. Revenue'!N$30, "")</f>
        <v/>
      </c>
      <c r="V406" s="8"/>
      <c r="W406" s="7"/>
      <c r="X406" s="7"/>
      <c r="Y406" s="7"/>
      <c r="Z406" s="7"/>
      <c r="AA406" s="7"/>
      <c r="AC406" s="40" t="s">
        <v>33</v>
      </c>
      <c r="AE406" s="14" t="str">
        <f>IF($AC406=Sheet1!$B$2,'B. Expenditures'!K406,IF('B. Expenditures'!$AC406=Sheet1!$B$4,'B. Expenditures'!W406,IF($AC406=Sheet1!$B$3,'B. Expenditures'!Q406,"")))</f>
        <v/>
      </c>
      <c r="AF406" s="14" t="str">
        <f>IF($AC406=Sheet1!$B$2,'B. Expenditures'!L406,IF('B. Expenditures'!$AC406=Sheet1!$B$4,'B. Expenditures'!X406,IF($AC406=Sheet1!$B$3,'B. Expenditures'!R406,"")))</f>
        <v/>
      </c>
      <c r="AG406" s="14" t="str">
        <f>IF($AC406=Sheet1!$B$2,'B. Expenditures'!M406,IF('B. Expenditures'!$AC406=Sheet1!$B$4,'B. Expenditures'!Y406,IF($AC406=Sheet1!$B$3,'B. Expenditures'!S406,"")))</f>
        <v/>
      </c>
      <c r="AH406" s="14" t="str">
        <f>IF($AC406=Sheet1!$B$2,'B. Expenditures'!N406,IF('B. Expenditures'!$AC406=Sheet1!$B$4,'B. Expenditures'!Z406,IF($AC406=Sheet1!$B$3,'B. Expenditures'!T406,"")))</f>
        <v/>
      </c>
      <c r="AI406" s="14" t="str">
        <f>IF($AC406=Sheet1!$B$2,'B. Expenditures'!O406,IF('B. Expenditures'!$AC406=Sheet1!$B$4,'B. Expenditures'!AA406,IF($AC406=Sheet1!$B$3,'B. Expenditures'!U406,"")))</f>
        <v/>
      </c>
    </row>
    <row r="407" spans="3:35" x14ac:dyDescent="0.35">
      <c r="C407" s="35"/>
      <c r="D407" s="35"/>
      <c r="E407" s="7"/>
      <c r="F407" s="7"/>
      <c r="G407" s="7"/>
      <c r="I407" s="24" t="str">
        <f t="shared" si="417"/>
        <v/>
      </c>
      <c r="K407" s="14" t="str">
        <f t="shared" si="360"/>
        <v/>
      </c>
      <c r="L407" s="14" t="str">
        <f t="shared" ref="L407:O407" si="420">IFERROR((1+$I407)*K407, "")</f>
        <v/>
      </c>
      <c r="M407" s="14" t="str">
        <f t="shared" si="420"/>
        <v/>
      </c>
      <c r="N407" s="14" t="str">
        <f t="shared" si="420"/>
        <v/>
      </c>
      <c r="O407" s="14" t="str">
        <f t="shared" si="420"/>
        <v/>
      </c>
      <c r="P407" s="8"/>
      <c r="Q407" s="14" t="str">
        <f>IFERROR((AVERAGE(($E407/'A. Revenue'!$C$30), ('B. Expenditures'!$F407/'A. Revenue'!$D$30), ('B. Expenditures'!$G407/'A. Revenue'!$E$30)))*'A. Revenue'!J$30, "")</f>
        <v/>
      </c>
      <c r="R407" s="14" t="str">
        <f>IFERROR((AVERAGE(($E407/'A. Revenue'!$C$30), ('B. Expenditures'!$F407/'A. Revenue'!$D$30), ('B. Expenditures'!$G407/'A. Revenue'!$E$30)))*'A. Revenue'!K$30, "")</f>
        <v/>
      </c>
      <c r="S407" s="14" t="str">
        <f>IFERROR((AVERAGE(($E407/'A. Revenue'!$C$30), ('B. Expenditures'!$F407/'A. Revenue'!$D$30), ('B. Expenditures'!$G407/'A. Revenue'!$E$30)))*'A. Revenue'!L$30, "")</f>
        <v/>
      </c>
      <c r="T407" s="14" t="str">
        <f>IFERROR((AVERAGE(($E407/'A. Revenue'!$C$30), ('B. Expenditures'!$F407/'A. Revenue'!$D$30), ('B. Expenditures'!$G407/'A. Revenue'!$E$30)))*'A. Revenue'!M$30, "")</f>
        <v/>
      </c>
      <c r="U407" s="14" t="str">
        <f>IFERROR((AVERAGE(($E407/'A. Revenue'!$C$30), ('B. Expenditures'!$F407/'A. Revenue'!$D$30), ('B. Expenditures'!$G407/'A. Revenue'!$E$30)))*'A. Revenue'!N$30, "")</f>
        <v/>
      </c>
      <c r="V407" s="8"/>
      <c r="W407" s="7"/>
      <c r="X407" s="7"/>
      <c r="Y407" s="7"/>
      <c r="Z407" s="7"/>
      <c r="AA407" s="7"/>
      <c r="AC407" s="40" t="s">
        <v>33</v>
      </c>
      <c r="AE407" s="14" t="str">
        <f>IF($AC407=Sheet1!$B$2,'B. Expenditures'!K407,IF('B. Expenditures'!$AC407=Sheet1!$B$4,'B. Expenditures'!W407,IF($AC407=Sheet1!$B$3,'B. Expenditures'!Q407,"")))</f>
        <v/>
      </c>
      <c r="AF407" s="14" t="str">
        <f>IF($AC407=Sheet1!$B$2,'B. Expenditures'!L407,IF('B. Expenditures'!$AC407=Sheet1!$B$4,'B. Expenditures'!X407,IF($AC407=Sheet1!$B$3,'B. Expenditures'!R407,"")))</f>
        <v/>
      </c>
      <c r="AG407" s="14" t="str">
        <f>IF($AC407=Sheet1!$B$2,'B. Expenditures'!M407,IF('B. Expenditures'!$AC407=Sheet1!$B$4,'B. Expenditures'!Y407,IF($AC407=Sheet1!$B$3,'B. Expenditures'!S407,"")))</f>
        <v/>
      </c>
      <c r="AH407" s="14" t="str">
        <f>IF($AC407=Sheet1!$B$2,'B. Expenditures'!N407,IF('B. Expenditures'!$AC407=Sheet1!$B$4,'B. Expenditures'!Z407,IF($AC407=Sheet1!$B$3,'B. Expenditures'!T407,"")))</f>
        <v/>
      </c>
      <c r="AI407" s="14" t="str">
        <f>IF($AC407=Sheet1!$B$2,'B. Expenditures'!O407,IF('B. Expenditures'!$AC407=Sheet1!$B$4,'B. Expenditures'!AA407,IF($AC407=Sheet1!$B$3,'B. Expenditures'!U407,"")))</f>
        <v/>
      </c>
    </row>
    <row r="408" spans="3:35" x14ac:dyDescent="0.35">
      <c r="C408" s="35"/>
      <c r="D408" s="35"/>
      <c r="E408" s="7"/>
      <c r="F408" s="7"/>
      <c r="G408" s="7"/>
      <c r="I408" s="24" t="str">
        <f t="shared" si="417"/>
        <v/>
      </c>
      <c r="K408" s="14" t="str">
        <f t="shared" si="360"/>
        <v/>
      </c>
      <c r="L408" s="14" t="str">
        <f t="shared" ref="L408:O408" si="421">IFERROR((1+$I408)*K408, "")</f>
        <v/>
      </c>
      <c r="M408" s="14" t="str">
        <f t="shared" si="421"/>
        <v/>
      </c>
      <c r="N408" s="14" t="str">
        <f t="shared" si="421"/>
        <v/>
      </c>
      <c r="O408" s="14" t="str">
        <f t="shared" si="421"/>
        <v/>
      </c>
      <c r="P408" s="8"/>
      <c r="Q408" s="14" t="str">
        <f>IFERROR((AVERAGE(($E408/'A. Revenue'!$C$30), ('B. Expenditures'!$F408/'A. Revenue'!$D$30), ('B. Expenditures'!$G408/'A. Revenue'!$E$30)))*'A. Revenue'!J$30, "")</f>
        <v/>
      </c>
      <c r="R408" s="14" t="str">
        <f>IFERROR((AVERAGE(($E408/'A. Revenue'!$C$30), ('B. Expenditures'!$F408/'A. Revenue'!$D$30), ('B. Expenditures'!$G408/'A. Revenue'!$E$30)))*'A. Revenue'!K$30, "")</f>
        <v/>
      </c>
      <c r="S408" s="14" t="str">
        <f>IFERROR((AVERAGE(($E408/'A. Revenue'!$C$30), ('B. Expenditures'!$F408/'A. Revenue'!$D$30), ('B. Expenditures'!$G408/'A. Revenue'!$E$30)))*'A. Revenue'!L$30, "")</f>
        <v/>
      </c>
      <c r="T408" s="14" t="str">
        <f>IFERROR((AVERAGE(($E408/'A. Revenue'!$C$30), ('B. Expenditures'!$F408/'A. Revenue'!$D$30), ('B. Expenditures'!$G408/'A. Revenue'!$E$30)))*'A. Revenue'!M$30, "")</f>
        <v/>
      </c>
      <c r="U408" s="14" t="str">
        <f>IFERROR((AVERAGE(($E408/'A. Revenue'!$C$30), ('B. Expenditures'!$F408/'A. Revenue'!$D$30), ('B. Expenditures'!$G408/'A. Revenue'!$E$30)))*'A. Revenue'!N$30, "")</f>
        <v/>
      </c>
      <c r="V408" s="8"/>
      <c r="W408" s="7"/>
      <c r="X408" s="7"/>
      <c r="Y408" s="7"/>
      <c r="Z408" s="7"/>
      <c r="AA408" s="7"/>
      <c r="AC408" s="40" t="s">
        <v>33</v>
      </c>
      <c r="AE408" s="14" t="str">
        <f>IF($AC408=Sheet1!$B$2,'B. Expenditures'!K408,IF('B. Expenditures'!$AC408=Sheet1!$B$4,'B. Expenditures'!W408,IF($AC408=Sheet1!$B$3,'B. Expenditures'!Q408,"")))</f>
        <v/>
      </c>
      <c r="AF408" s="14" t="str">
        <f>IF($AC408=Sheet1!$B$2,'B. Expenditures'!L408,IF('B. Expenditures'!$AC408=Sheet1!$B$4,'B. Expenditures'!X408,IF($AC408=Sheet1!$B$3,'B. Expenditures'!R408,"")))</f>
        <v/>
      </c>
      <c r="AG408" s="14" t="str">
        <f>IF($AC408=Sheet1!$B$2,'B. Expenditures'!M408,IF('B. Expenditures'!$AC408=Sheet1!$B$4,'B. Expenditures'!Y408,IF($AC408=Sheet1!$B$3,'B. Expenditures'!S408,"")))</f>
        <v/>
      </c>
      <c r="AH408" s="14" t="str">
        <f>IF($AC408=Sheet1!$B$2,'B. Expenditures'!N408,IF('B. Expenditures'!$AC408=Sheet1!$B$4,'B. Expenditures'!Z408,IF($AC408=Sheet1!$B$3,'B. Expenditures'!T408,"")))</f>
        <v/>
      </c>
      <c r="AI408" s="14" t="str">
        <f>IF($AC408=Sheet1!$B$2,'B. Expenditures'!O408,IF('B. Expenditures'!$AC408=Sheet1!$B$4,'B. Expenditures'!AA408,IF($AC408=Sheet1!$B$3,'B. Expenditures'!U408,"")))</f>
        <v/>
      </c>
    </row>
    <row r="409" spans="3:35" x14ac:dyDescent="0.35">
      <c r="C409" s="35"/>
      <c r="D409" s="35"/>
      <c r="E409" s="7"/>
      <c r="F409" s="7"/>
      <c r="G409" s="7"/>
      <c r="I409" s="24" t="str">
        <f t="shared" si="417"/>
        <v/>
      </c>
      <c r="K409" s="14" t="str">
        <f t="shared" si="360"/>
        <v/>
      </c>
      <c r="L409" s="14" t="str">
        <f t="shared" ref="L409:O409" si="422">IFERROR((1+$I409)*K409, "")</f>
        <v/>
      </c>
      <c r="M409" s="14" t="str">
        <f t="shared" si="422"/>
        <v/>
      </c>
      <c r="N409" s="14" t="str">
        <f t="shared" si="422"/>
        <v/>
      </c>
      <c r="O409" s="14" t="str">
        <f t="shared" si="422"/>
        <v/>
      </c>
      <c r="P409" s="8"/>
      <c r="Q409" s="14" t="str">
        <f>IFERROR((AVERAGE(($E409/'A. Revenue'!$C$30), ('B. Expenditures'!$F409/'A. Revenue'!$D$30), ('B. Expenditures'!$G409/'A. Revenue'!$E$30)))*'A. Revenue'!J$30, "")</f>
        <v/>
      </c>
      <c r="R409" s="14" t="str">
        <f>IFERROR((AVERAGE(($E409/'A. Revenue'!$C$30), ('B. Expenditures'!$F409/'A. Revenue'!$D$30), ('B. Expenditures'!$G409/'A. Revenue'!$E$30)))*'A. Revenue'!K$30, "")</f>
        <v/>
      </c>
      <c r="S409" s="14" t="str">
        <f>IFERROR((AVERAGE(($E409/'A. Revenue'!$C$30), ('B. Expenditures'!$F409/'A. Revenue'!$D$30), ('B. Expenditures'!$G409/'A. Revenue'!$E$30)))*'A. Revenue'!L$30, "")</f>
        <v/>
      </c>
      <c r="T409" s="14" t="str">
        <f>IFERROR((AVERAGE(($E409/'A. Revenue'!$C$30), ('B. Expenditures'!$F409/'A. Revenue'!$D$30), ('B. Expenditures'!$G409/'A. Revenue'!$E$30)))*'A. Revenue'!M$30, "")</f>
        <v/>
      </c>
      <c r="U409" s="14" t="str">
        <f>IFERROR((AVERAGE(($E409/'A. Revenue'!$C$30), ('B. Expenditures'!$F409/'A. Revenue'!$D$30), ('B. Expenditures'!$G409/'A. Revenue'!$E$30)))*'A. Revenue'!N$30, "")</f>
        <v/>
      </c>
      <c r="V409" s="8"/>
      <c r="W409" s="7"/>
      <c r="X409" s="7"/>
      <c r="Y409" s="7"/>
      <c r="Z409" s="7"/>
      <c r="AA409" s="7"/>
      <c r="AC409" s="40" t="s">
        <v>33</v>
      </c>
      <c r="AE409" s="14" t="str">
        <f>IF($AC409=Sheet1!$B$2,'B. Expenditures'!K409,IF('B. Expenditures'!$AC409=Sheet1!$B$4,'B. Expenditures'!W409,IF($AC409=Sheet1!$B$3,'B. Expenditures'!Q409,"")))</f>
        <v/>
      </c>
      <c r="AF409" s="14" t="str">
        <f>IF($AC409=Sheet1!$B$2,'B. Expenditures'!L409,IF('B. Expenditures'!$AC409=Sheet1!$B$4,'B. Expenditures'!X409,IF($AC409=Sheet1!$B$3,'B. Expenditures'!R409,"")))</f>
        <v/>
      </c>
      <c r="AG409" s="14" t="str">
        <f>IF($AC409=Sheet1!$B$2,'B. Expenditures'!M409,IF('B. Expenditures'!$AC409=Sheet1!$B$4,'B. Expenditures'!Y409,IF($AC409=Sheet1!$B$3,'B. Expenditures'!S409,"")))</f>
        <v/>
      </c>
      <c r="AH409" s="14" t="str">
        <f>IF($AC409=Sheet1!$B$2,'B. Expenditures'!N409,IF('B. Expenditures'!$AC409=Sheet1!$B$4,'B. Expenditures'!Z409,IF($AC409=Sheet1!$B$3,'B. Expenditures'!T409,"")))</f>
        <v/>
      </c>
      <c r="AI409" s="14" t="str">
        <f>IF($AC409=Sheet1!$B$2,'B. Expenditures'!O409,IF('B. Expenditures'!$AC409=Sheet1!$B$4,'B. Expenditures'!AA409,IF($AC409=Sheet1!$B$3,'B. Expenditures'!U409,"")))</f>
        <v/>
      </c>
    </row>
    <row r="410" spans="3:35" x14ac:dyDescent="0.35">
      <c r="C410" s="35"/>
      <c r="D410" s="35"/>
      <c r="E410" s="7"/>
      <c r="F410" s="7"/>
      <c r="G410" s="7"/>
      <c r="I410" s="24" t="str">
        <f t="shared" si="417"/>
        <v/>
      </c>
      <c r="K410" s="14" t="str">
        <f t="shared" si="360"/>
        <v/>
      </c>
      <c r="L410" s="14" t="str">
        <f t="shared" ref="L410:O410" si="423">IFERROR((1+$I410)*K410, "")</f>
        <v/>
      </c>
      <c r="M410" s="14" t="str">
        <f t="shared" si="423"/>
        <v/>
      </c>
      <c r="N410" s="14" t="str">
        <f t="shared" si="423"/>
        <v/>
      </c>
      <c r="O410" s="14" t="str">
        <f t="shared" si="423"/>
        <v/>
      </c>
      <c r="P410" s="8"/>
      <c r="Q410" s="14" t="str">
        <f>IFERROR((AVERAGE(($E410/'A. Revenue'!$C$30), ('B. Expenditures'!$F410/'A. Revenue'!$D$30), ('B. Expenditures'!$G410/'A. Revenue'!$E$30)))*'A. Revenue'!J$30, "")</f>
        <v/>
      </c>
      <c r="R410" s="14" t="str">
        <f>IFERROR((AVERAGE(($E410/'A. Revenue'!$C$30), ('B. Expenditures'!$F410/'A. Revenue'!$D$30), ('B. Expenditures'!$G410/'A. Revenue'!$E$30)))*'A. Revenue'!K$30, "")</f>
        <v/>
      </c>
      <c r="S410" s="14" t="str">
        <f>IFERROR((AVERAGE(($E410/'A. Revenue'!$C$30), ('B. Expenditures'!$F410/'A. Revenue'!$D$30), ('B. Expenditures'!$G410/'A. Revenue'!$E$30)))*'A. Revenue'!L$30, "")</f>
        <v/>
      </c>
      <c r="T410" s="14" t="str">
        <f>IFERROR((AVERAGE(($E410/'A. Revenue'!$C$30), ('B. Expenditures'!$F410/'A. Revenue'!$D$30), ('B. Expenditures'!$G410/'A. Revenue'!$E$30)))*'A. Revenue'!M$30, "")</f>
        <v/>
      </c>
      <c r="U410" s="14" t="str">
        <f>IFERROR((AVERAGE(($E410/'A. Revenue'!$C$30), ('B. Expenditures'!$F410/'A. Revenue'!$D$30), ('B. Expenditures'!$G410/'A. Revenue'!$E$30)))*'A. Revenue'!N$30, "")</f>
        <v/>
      </c>
      <c r="V410" s="8"/>
      <c r="W410" s="7"/>
      <c r="X410" s="7"/>
      <c r="Y410" s="7"/>
      <c r="Z410" s="7"/>
      <c r="AA410" s="7"/>
      <c r="AC410" s="40" t="s">
        <v>33</v>
      </c>
      <c r="AE410" s="14" t="str">
        <f>IF($AC410=Sheet1!$B$2,'B. Expenditures'!K410,IF('B. Expenditures'!$AC410=Sheet1!$B$4,'B. Expenditures'!W410,IF($AC410=Sheet1!$B$3,'B. Expenditures'!Q410,"")))</f>
        <v/>
      </c>
      <c r="AF410" s="14" t="str">
        <f>IF($AC410=Sheet1!$B$2,'B. Expenditures'!L410,IF('B. Expenditures'!$AC410=Sheet1!$B$4,'B. Expenditures'!X410,IF($AC410=Sheet1!$B$3,'B. Expenditures'!R410,"")))</f>
        <v/>
      </c>
      <c r="AG410" s="14" t="str">
        <f>IF($AC410=Sheet1!$B$2,'B. Expenditures'!M410,IF('B. Expenditures'!$AC410=Sheet1!$B$4,'B. Expenditures'!Y410,IF($AC410=Sheet1!$B$3,'B. Expenditures'!S410,"")))</f>
        <v/>
      </c>
      <c r="AH410" s="14" t="str">
        <f>IF($AC410=Sheet1!$B$2,'B. Expenditures'!N410,IF('B. Expenditures'!$AC410=Sheet1!$B$4,'B. Expenditures'!Z410,IF($AC410=Sheet1!$B$3,'B. Expenditures'!T410,"")))</f>
        <v/>
      </c>
      <c r="AI410" s="14" t="str">
        <f>IF($AC410=Sheet1!$B$2,'B. Expenditures'!O410,IF('B. Expenditures'!$AC410=Sheet1!$B$4,'B. Expenditures'!AA410,IF($AC410=Sheet1!$B$3,'B. Expenditures'!U410,"")))</f>
        <v/>
      </c>
    </row>
    <row r="411" spans="3:35" x14ac:dyDescent="0.35">
      <c r="C411" s="35"/>
      <c r="D411" s="35"/>
      <c r="E411" s="7"/>
      <c r="F411" s="7"/>
      <c r="G411" s="7"/>
      <c r="I411" s="24" t="str">
        <f t="shared" si="417"/>
        <v/>
      </c>
      <c r="K411" s="14" t="str">
        <f t="shared" si="360"/>
        <v/>
      </c>
      <c r="L411" s="14" t="str">
        <f t="shared" ref="L411:O411" si="424">IFERROR((1+$I411)*K411, "")</f>
        <v/>
      </c>
      <c r="M411" s="14" t="str">
        <f t="shared" si="424"/>
        <v/>
      </c>
      <c r="N411" s="14" t="str">
        <f t="shared" si="424"/>
        <v/>
      </c>
      <c r="O411" s="14" t="str">
        <f t="shared" si="424"/>
        <v/>
      </c>
      <c r="P411" s="8"/>
      <c r="Q411" s="14" t="str">
        <f>IFERROR((AVERAGE(($E411/'A. Revenue'!$C$30), ('B. Expenditures'!$F411/'A. Revenue'!$D$30), ('B. Expenditures'!$G411/'A. Revenue'!$E$30)))*'A. Revenue'!J$30, "")</f>
        <v/>
      </c>
      <c r="R411" s="14" t="str">
        <f>IFERROR((AVERAGE(($E411/'A. Revenue'!$C$30), ('B. Expenditures'!$F411/'A. Revenue'!$D$30), ('B. Expenditures'!$G411/'A. Revenue'!$E$30)))*'A. Revenue'!K$30, "")</f>
        <v/>
      </c>
      <c r="S411" s="14" t="str">
        <f>IFERROR((AVERAGE(($E411/'A. Revenue'!$C$30), ('B. Expenditures'!$F411/'A. Revenue'!$D$30), ('B. Expenditures'!$G411/'A. Revenue'!$E$30)))*'A. Revenue'!L$30, "")</f>
        <v/>
      </c>
      <c r="T411" s="14" t="str">
        <f>IFERROR((AVERAGE(($E411/'A. Revenue'!$C$30), ('B. Expenditures'!$F411/'A. Revenue'!$D$30), ('B. Expenditures'!$G411/'A. Revenue'!$E$30)))*'A. Revenue'!M$30, "")</f>
        <v/>
      </c>
      <c r="U411" s="14" t="str">
        <f>IFERROR((AVERAGE(($E411/'A. Revenue'!$C$30), ('B. Expenditures'!$F411/'A. Revenue'!$D$30), ('B. Expenditures'!$G411/'A. Revenue'!$E$30)))*'A. Revenue'!N$30, "")</f>
        <v/>
      </c>
      <c r="V411" s="8"/>
      <c r="W411" s="7"/>
      <c r="X411" s="7"/>
      <c r="Y411" s="7"/>
      <c r="Z411" s="7"/>
      <c r="AA411" s="7"/>
      <c r="AC411" s="40" t="s">
        <v>33</v>
      </c>
      <c r="AE411" s="14" t="str">
        <f>IF($AC411=Sheet1!$B$2,'B. Expenditures'!K411,IF('B. Expenditures'!$AC411=Sheet1!$B$4,'B. Expenditures'!W411,IF($AC411=Sheet1!$B$3,'B. Expenditures'!Q411,"")))</f>
        <v/>
      </c>
      <c r="AF411" s="14" t="str">
        <f>IF($AC411=Sheet1!$B$2,'B. Expenditures'!L411,IF('B. Expenditures'!$AC411=Sheet1!$B$4,'B. Expenditures'!X411,IF($AC411=Sheet1!$B$3,'B. Expenditures'!R411,"")))</f>
        <v/>
      </c>
      <c r="AG411" s="14" t="str">
        <f>IF($AC411=Sheet1!$B$2,'B. Expenditures'!M411,IF('B. Expenditures'!$AC411=Sheet1!$B$4,'B. Expenditures'!Y411,IF($AC411=Sheet1!$B$3,'B. Expenditures'!S411,"")))</f>
        <v/>
      </c>
      <c r="AH411" s="14" t="str">
        <f>IF($AC411=Sheet1!$B$2,'B. Expenditures'!N411,IF('B. Expenditures'!$AC411=Sheet1!$B$4,'B. Expenditures'!Z411,IF($AC411=Sheet1!$B$3,'B. Expenditures'!T411,"")))</f>
        <v/>
      </c>
      <c r="AI411" s="14" t="str">
        <f>IF($AC411=Sheet1!$B$2,'B. Expenditures'!O411,IF('B. Expenditures'!$AC411=Sheet1!$B$4,'B. Expenditures'!AA411,IF($AC411=Sheet1!$B$3,'B. Expenditures'!U411,"")))</f>
        <v/>
      </c>
    </row>
    <row r="412" spans="3:35" x14ac:dyDescent="0.35">
      <c r="C412" s="35"/>
      <c r="D412" s="35"/>
      <c r="E412" s="7"/>
      <c r="F412" s="7"/>
      <c r="G412" s="7"/>
      <c r="I412" s="24" t="str">
        <f t="shared" si="417"/>
        <v/>
      </c>
      <c r="K412" s="14" t="str">
        <f t="shared" si="360"/>
        <v/>
      </c>
      <c r="L412" s="14" t="str">
        <f t="shared" ref="L412:O412" si="425">IFERROR((1+$I412)*K412, "")</f>
        <v/>
      </c>
      <c r="M412" s="14" t="str">
        <f t="shared" si="425"/>
        <v/>
      </c>
      <c r="N412" s="14" t="str">
        <f t="shared" si="425"/>
        <v/>
      </c>
      <c r="O412" s="14" t="str">
        <f t="shared" si="425"/>
        <v/>
      </c>
      <c r="P412" s="8"/>
      <c r="Q412" s="14" t="str">
        <f>IFERROR((AVERAGE(($E412/'A. Revenue'!$C$30), ('B. Expenditures'!$F412/'A. Revenue'!$D$30), ('B. Expenditures'!$G412/'A. Revenue'!$E$30)))*'A. Revenue'!J$30, "")</f>
        <v/>
      </c>
      <c r="R412" s="14" t="str">
        <f>IFERROR((AVERAGE(($E412/'A. Revenue'!$C$30), ('B. Expenditures'!$F412/'A. Revenue'!$D$30), ('B. Expenditures'!$G412/'A. Revenue'!$E$30)))*'A. Revenue'!K$30, "")</f>
        <v/>
      </c>
      <c r="S412" s="14" t="str">
        <f>IFERROR((AVERAGE(($E412/'A. Revenue'!$C$30), ('B. Expenditures'!$F412/'A. Revenue'!$D$30), ('B. Expenditures'!$G412/'A. Revenue'!$E$30)))*'A. Revenue'!L$30, "")</f>
        <v/>
      </c>
      <c r="T412" s="14" t="str">
        <f>IFERROR((AVERAGE(($E412/'A. Revenue'!$C$30), ('B. Expenditures'!$F412/'A. Revenue'!$D$30), ('B. Expenditures'!$G412/'A. Revenue'!$E$30)))*'A. Revenue'!M$30, "")</f>
        <v/>
      </c>
      <c r="U412" s="14" t="str">
        <f>IFERROR((AVERAGE(($E412/'A. Revenue'!$C$30), ('B. Expenditures'!$F412/'A. Revenue'!$D$30), ('B. Expenditures'!$G412/'A. Revenue'!$E$30)))*'A. Revenue'!N$30, "")</f>
        <v/>
      </c>
      <c r="V412" s="8"/>
      <c r="W412" s="7"/>
      <c r="X412" s="7"/>
      <c r="Y412" s="7"/>
      <c r="Z412" s="7"/>
      <c r="AA412" s="7"/>
      <c r="AC412" s="40" t="s">
        <v>33</v>
      </c>
      <c r="AE412" s="14" t="str">
        <f>IF($AC412=Sheet1!$B$2,'B. Expenditures'!K412,IF('B. Expenditures'!$AC412=Sheet1!$B$4,'B. Expenditures'!W412,IF($AC412=Sheet1!$B$3,'B. Expenditures'!Q412,"")))</f>
        <v/>
      </c>
      <c r="AF412" s="14" t="str">
        <f>IF($AC412=Sheet1!$B$2,'B. Expenditures'!L412,IF('B. Expenditures'!$AC412=Sheet1!$B$4,'B. Expenditures'!X412,IF($AC412=Sheet1!$B$3,'B. Expenditures'!R412,"")))</f>
        <v/>
      </c>
      <c r="AG412" s="14" t="str">
        <f>IF($AC412=Sheet1!$B$2,'B. Expenditures'!M412,IF('B. Expenditures'!$AC412=Sheet1!$B$4,'B. Expenditures'!Y412,IF($AC412=Sheet1!$B$3,'B. Expenditures'!S412,"")))</f>
        <v/>
      </c>
      <c r="AH412" s="14" t="str">
        <f>IF($AC412=Sheet1!$B$2,'B. Expenditures'!N412,IF('B. Expenditures'!$AC412=Sheet1!$B$4,'B. Expenditures'!Z412,IF($AC412=Sheet1!$B$3,'B. Expenditures'!T412,"")))</f>
        <v/>
      </c>
      <c r="AI412" s="14" t="str">
        <f>IF($AC412=Sheet1!$B$2,'B. Expenditures'!O412,IF('B. Expenditures'!$AC412=Sheet1!$B$4,'B. Expenditures'!AA412,IF($AC412=Sheet1!$B$3,'B. Expenditures'!U412,"")))</f>
        <v/>
      </c>
    </row>
    <row r="413" spans="3:35" x14ac:dyDescent="0.35">
      <c r="C413" s="35"/>
      <c r="D413" s="35"/>
      <c r="E413" s="7"/>
      <c r="F413" s="7"/>
      <c r="G413" s="7"/>
      <c r="I413" s="24" t="str">
        <f t="shared" si="417"/>
        <v/>
      </c>
      <c r="K413" s="14" t="str">
        <f t="shared" ref="K413:K476" si="426">IFERROR((1+$I413)*G413, "")</f>
        <v/>
      </c>
      <c r="L413" s="14" t="str">
        <f t="shared" ref="L413:O413" si="427">IFERROR((1+$I413)*K413, "")</f>
        <v/>
      </c>
      <c r="M413" s="14" t="str">
        <f t="shared" si="427"/>
        <v/>
      </c>
      <c r="N413" s="14" t="str">
        <f t="shared" si="427"/>
        <v/>
      </c>
      <c r="O413" s="14" t="str">
        <f t="shared" si="427"/>
        <v/>
      </c>
      <c r="P413" s="8"/>
      <c r="Q413" s="14" t="str">
        <f>IFERROR((AVERAGE(($E413/'A. Revenue'!$C$30), ('B. Expenditures'!$F413/'A. Revenue'!$D$30), ('B. Expenditures'!$G413/'A. Revenue'!$E$30)))*'A. Revenue'!J$30, "")</f>
        <v/>
      </c>
      <c r="R413" s="14" t="str">
        <f>IFERROR((AVERAGE(($E413/'A. Revenue'!$C$30), ('B. Expenditures'!$F413/'A. Revenue'!$D$30), ('B. Expenditures'!$G413/'A. Revenue'!$E$30)))*'A. Revenue'!K$30, "")</f>
        <v/>
      </c>
      <c r="S413" s="14" t="str">
        <f>IFERROR((AVERAGE(($E413/'A. Revenue'!$C$30), ('B. Expenditures'!$F413/'A. Revenue'!$D$30), ('B. Expenditures'!$G413/'A. Revenue'!$E$30)))*'A. Revenue'!L$30, "")</f>
        <v/>
      </c>
      <c r="T413" s="14" t="str">
        <f>IFERROR((AVERAGE(($E413/'A. Revenue'!$C$30), ('B. Expenditures'!$F413/'A. Revenue'!$D$30), ('B. Expenditures'!$G413/'A. Revenue'!$E$30)))*'A. Revenue'!M$30, "")</f>
        <v/>
      </c>
      <c r="U413" s="14" t="str">
        <f>IFERROR((AVERAGE(($E413/'A. Revenue'!$C$30), ('B. Expenditures'!$F413/'A. Revenue'!$D$30), ('B. Expenditures'!$G413/'A. Revenue'!$E$30)))*'A. Revenue'!N$30, "")</f>
        <v/>
      </c>
      <c r="V413" s="8"/>
      <c r="W413" s="7"/>
      <c r="X413" s="7"/>
      <c r="Y413" s="7"/>
      <c r="Z413" s="7"/>
      <c r="AA413" s="7"/>
      <c r="AC413" s="40" t="s">
        <v>33</v>
      </c>
      <c r="AE413" s="14" t="str">
        <f>IF($AC413=Sheet1!$B$2,'B. Expenditures'!K413,IF('B. Expenditures'!$AC413=Sheet1!$B$4,'B. Expenditures'!W413,IF($AC413=Sheet1!$B$3,'B. Expenditures'!Q413,"")))</f>
        <v/>
      </c>
      <c r="AF413" s="14" t="str">
        <f>IF($AC413=Sheet1!$B$2,'B. Expenditures'!L413,IF('B. Expenditures'!$AC413=Sheet1!$B$4,'B. Expenditures'!X413,IF($AC413=Sheet1!$B$3,'B. Expenditures'!R413,"")))</f>
        <v/>
      </c>
      <c r="AG413" s="14" t="str">
        <f>IF($AC413=Sheet1!$B$2,'B. Expenditures'!M413,IF('B. Expenditures'!$AC413=Sheet1!$B$4,'B. Expenditures'!Y413,IF($AC413=Sheet1!$B$3,'B. Expenditures'!S413,"")))</f>
        <v/>
      </c>
      <c r="AH413" s="14" t="str">
        <f>IF($AC413=Sheet1!$B$2,'B. Expenditures'!N413,IF('B. Expenditures'!$AC413=Sheet1!$B$4,'B. Expenditures'!Z413,IF($AC413=Sheet1!$B$3,'B. Expenditures'!T413,"")))</f>
        <v/>
      </c>
      <c r="AI413" s="14" t="str">
        <f>IF($AC413=Sheet1!$B$2,'B. Expenditures'!O413,IF('B. Expenditures'!$AC413=Sheet1!$B$4,'B. Expenditures'!AA413,IF($AC413=Sheet1!$B$3,'B. Expenditures'!U413,"")))</f>
        <v/>
      </c>
    </row>
    <row r="414" spans="3:35" x14ac:dyDescent="0.35">
      <c r="C414" s="35"/>
      <c r="D414" s="35"/>
      <c r="E414" s="7"/>
      <c r="F414" s="7"/>
      <c r="G414" s="7"/>
      <c r="I414" s="24" t="str">
        <f t="shared" si="417"/>
        <v/>
      </c>
      <c r="K414" s="14" t="str">
        <f t="shared" si="426"/>
        <v/>
      </c>
      <c r="L414" s="14" t="str">
        <f t="shared" ref="L414:O414" si="428">IFERROR((1+$I414)*K414, "")</f>
        <v/>
      </c>
      <c r="M414" s="14" t="str">
        <f t="shared" si="428"/>
        <v/>
      </c>
      <c r="N414" s="14" t="str">
        <f t="shared" si="428"/>
        <v/>
      </c>
      <c r="O414" s="14" t="str">
        <f t="shared" si="428"/>
        <v/>
      </c>
      <c r="P414" s="8"/>
      <c r="Q414" s="14" t="str">
        <f>IFERROR((AVERAGE(($E414/'A. Revenue'!$C$30), ('B. Expenditures'!$F414/'A. Revenue'!$D$30), ('B. Expenditures'!$G414/'A. Revenue'!$E$30)))*'A. Revenue'!J$30, "")</f>
        <v/>
      </c>
      <c r="R414" s="14" t="str">
        <f>IFERROR((AVERAGE(($E414/'A. Revenue'!$C$30), ('B. Expenditures'!$F414/'A. Revenue'!$D$30), ('B. Expenditures'!$G414/'A. Revenue'!$E$30)))*'A. Revenue'!K$30, "")</f>
        <v/>
      </c>
      <c r="S414" s="14" t="str">
        <f>IFERROR((AVERAGE(($E414/'A. Revenue'!$C$30), ('B. Expenditures'!$F414/'A. Revenue'!$D$30), ('B. Expenditures'!$G414/'A. Revenue'!$E$30)))*'A. Revenue'!L$30, "")</f>
        <v/>
      </c>
      <c r="T414" s="14" t="str">
        <f>IFERROR((AVERAGE(($E414/'A. Revenue'!$C$30), ('B. Expenditures'!$F414/'A. Revenue'!$D$30), ('B. Expenditures'!$G414/'A. Revenue'!$E$30)))*'A. Revenue'!M$30, "")</f>
        <v/>
      </c>
      <c r="U414" s="14" t="str">
        <f>IFERROR((AVERAGE(($E414/'A. Revenue'!$C$30), ('B. Expenditures'!$F414/'A. Revenue'!$D$30), ('B. Expenditures'!$G414/'A. Revenue'!$E$30)))*'A. Revenue'!N$30, "")</f>
        <v/>
      </c>
      <c r="V414" s="8"/>
      <c r="W414" s="7"/>
      <c r="X414" s="7"/>
      <c r="Y414" s="7"/>
      <c r="Z414" s="7"/>
      <c r="AA414" s="7"/>
      <c r="AC414" s="40" t="s">
        <v>33</v>
      </c>
      <c r="AE414" s="14" t="str">
        <f>IF($AC414=Sheet1!$B$2,'B. Expenditures'!K414,IF('B. Expenditures'!$AC414=Sheet1!$B$4,'B. Expenditures'!W414,IF($AC414=Sheet1!$B$3,'B. Expenditures'!Q414,"")))</f>
        <v/>
      </c>
      <c r="AF414" s="14" t="str">
        <f>IF($AC414=Sheet1!$B$2,'B. Expenditures'!L414,IF('B. Expenditures'!$AC414=Sheet1!$B$4,'B. Expenditures'!X414,IF($AC414=Sheet1!$B$3,'B. Expenditures'!R414,"")))</f>
        <v/>
      </c>
      <c r="AG414" s="14" t="str">
        <f>IF($AC414=Sheet1!$B$2,'B. Expenditures'!M414,IF('B. Expenditures'!$AC414=Sheet1!$B$4,'B. Expenditures'!Y414,IF($AC414=Sheet1!$B$3,'B. Expenditures'!S414,"")))</f>
        <v/>
      </c>
      <c r="AH414" s="14" t="str">
        <f>IF($AC414=Sheet1!$B$2,'B. Expenditures'!N414,IF('B. Expenditures'!$AC414=Sheet1!$B$4,'B. Expenditures'!Z414,IF($AC414=Sheet1!$B$3,'B. Expenditures'!T414,"")))</f>
        <v/>
      </c>
      <c r="AI414" s="14" t="str">
        <f>IF($AC414=Sheet1!$B$2,'B. Expenditures'!O414,IF('B. Expenditures'!$AC414=Sheet1!$B$4,'B. Expenditures'!AA414,IF($AC414=Sheet1!$B$3,'B. Expenditures'!U414,"")))</f>
        <v/>
      </c>
    </row>
    <row r="415" spans="3:35" x14ac:dyDescent="0.35">
      <c r="C415" s="35"/>
      <c r="D415" s="35"/>
      <c r="E415" s="7"/>
      <c r="F415" s="7"/>
      <c r="G415" s="7"/>
      <c r="I415" s="24" t="str">
        <f t="shared" si="417"/>
        <v/>
      </c>
      <c r="K415" s="14" t="str">
        <f t="shared" si="426"/>
        <v/>
      </c>
      <c r="L415" s="14" t="str">
        <f t="shared" ref="L415:O415" si="429">IFERROR((1+$I415)*K415, "")</f>
        <v/>
      </c>
      <c r="M415" s="14" t="str">
        <f t="shared" si="429"/>
        <v/>
      </c>
      <c r="N415" s="14" t="str">
        <f t="shared" si="429"/>
        <v/>
      </c>
      <c r="O415" s="14" t="str">
        <f t="shared" si="429"/>
        <v/>
      </c>
      <c r="P415" s="8"/>
      <c r="Q415" s="14" t="str">
        <f>IFERROR((AVERAGE(($E415/'A. Revenue'!$C$30), ('B. Expenditures'!$F415/'A. Revenue'!$D$30), ('B. Expenditures'!$G415/'A. Revenue'!$E$30)))*'A. Revenue'!J$30, "")</f>
        <v/>
      </c>
      <c r="R415" s="14" t="str">
        <f>IFERROR((AVERAGE(($E415/'A. Revenue'!$C$30), ('B. Expenditures'!$F415/'A. Revenue'!$D$30), ('B. Expenditures'!$G415/'A. Revenue'!$E$30)))*'A. Revenue'!K$30, "")</f>
        <v/>
      </c>
      <c r="S415" s="14" t="str">
        <f>IFERROR((AVERAGE(($E415/'A. Revenue'!$C$30), ('B. Expenditures'!$F415/'A. Revenue'!$D$30), ('B. Expenditures'!$G415/'A. Revenue'!$E$30)))*'A. Revenue'!L$30, "")</f>
        <v/>
      </c>
      <c r="T415" s="14" t="str">
        <f>IFERROR((AVERAGE(($E415/'A. Revenue'!$C$30), ('B. Expenditures'!$F415/'A. Revenue'!$D$30), ('B. Expenditures'!$G415/'A. Revenue'!$E$30)))*'A. Revenue'!M$30, "")</f>
        <v/>
      </c>
      <c r="U415" s="14" t="str">
        <f>IFERROR((AVERAGE(($E415/'A. Revenue'!$C$30), ('B. Expenditures'!$F415/'A. Revenue'!$D$30), ('B. Expenditures'!$G415/'A. Revenue'!$E$30)))*'A. Revenue'!N$30, "")</f>
        <v/>
      </c>
      <c r="V415" s="8"/>
      <c r="W415" s="7"/>
      <c r="X415" s="7"/>
      <c r="Y415" s="7"/>
      <c r="Z415" s="7"/>
      <c r="AA415" s="7"/>
      <c r="AC415" s="40" t="s">
        <v>33</v>
      </c>
      <c r="AE415" s="14" t="str">
        <f>IF($AC415=Sheet1!$B$2,'B. Expenditures'!K415,IF('B. Expenditures'!$AC415=Sheet1!$B$4,'B. Expenditures'!W415,IF($AC415=Sheet1!$B$3,'B. Expenditures'!Q415,"")))</f>
        <v/>
      </c>
      <c r="AF415" s="14" t="str">
        <f>IF($AC415=Sheet1!$B$2,'B. Expenditures'!L415,IF('B. Expenditures'!$AC415=Sheet1!$B$4,'B. Expenditures'!X415,IF($AC415=Sheet1!$B$3,'B. Expenditures'!R415,"")))</f>
        <v/>
      </c>
      <c r="AG415" s="14" t="str">
        <f>IF($AC415=Sheet1!$B$2,'B. Expenditures'!M415,IF('B. Expenditures'!$AC415=Sheet1!$B$4,'B. Expenditures'!Y415,IF($AC415=Sheet1!$B$3,'B. Expenditures'!S415,"")))</f>
        <v/>
      </c>
      <c r="AH415" s="14" t="str">
        <f>IF($AC415=Sheet1!$B$2,'B. Expenditures'!N415,IF('B. Expenditures'!$AC415=Sheet1!$B$4,'B. Expenditures'!Z415,IF($AC415=Sheet1!$B$3,'B. Expenditures'!T415,"")))</f>
        <v/>
      </c>
      <c r="AI415" s="14" t="str">
        <f>IF($AC415=Sheet1!$B$2,'B. Expenditures'!O415,IF('B. Expenditures'!$AC415=Sheet1!$B$4,'B. Expenditures'!AA415,IF($AC415=Sheet1!$B$3,'B. Expenditures'!U415,"")))</f>
        <v/>
      </c>
    </row>
    <row r="416" spans="3:35" x14ac:dyDescent="0.35">
      <c r="C416" s="35"/>
      <c r="D416" s="35"/>
      <c r="E416" s="7"/>
      <c r="F416" s="7"/>
      <c r="G416" s="7"/>
      <c r="I416" s="24" t="str">
        <f t="shared" si="417"/>
        <v/>
      </c>
      <c r="K416" s="14" t="str">
        <f t="shared" si="426"/>
        <v/>
      </c>
      <c r="L416" s="14" t="str">
        <f t="shared" ref="L416:O416" si="430">IFERROR((1+$I416)*K416, "")</f>
        <v/>
      </c>
      <c r="M416" s="14" t="str">
        <f t="shared" si="430"/>
        <v/>
      </c>
      <c r="N416" s="14" t="str">
        <f t="shared" si="430"/>
        <v/>
      </c>
      <c r="O416" s="14" t="str">
        <f t="shared" si="430"/>
        <v/>
      </c>
      <c r="P416" s="8"/>
      <c r="Q416" s="14" t="str">
        <f>IFERROR((AVERAGE(($E416/'A. Revenue'!$C$30), ('B. Expenditures'!$F416/'A. Revenue'!$D$30), ('B. Expenditures'!$G416/'A. Revenue'!$E$30)))*'A. Revenue'!J$30, "")</f>
        <v/>
      </c>
      <c r="R416" s="14" t="str">
        <f>IFERROR((AVERAGE(($E416/'A. Revenue'!$C$30), ('B. Expenditures'!$F416/'A. Revenue'!$D$30), ('B. Expenditures'!$G416/'A. Revenue'!$E$30)))*'A. Revenue'!K$30, "")</f>
        <v/>
      </c>
      <c r="S416" s="14" t="str">
        <f>IFERROR((AVERAGE(($E416/'A. Revenue'!$C$30), ('B. Expenditures'!$F416/'A. Revenue'!$D$30), ('B. Expenditures'!$G416/'A. Revenue'!$E$30)))*'A. Revenue'!L$30, "")</f>
        <v/>
      </c>
      <c r="T416" s="14" t="str">
        <f>IFERROR((AVERAGE(($E416/'A. Revenue'!$C$30), ('B. Expenditures'!$F416/'A. Revenue'!$D$30), ('B. Expenditures'!$G416/'A. Revenue'!$E$30)))*'A. Revenue'!M$30, "")</f>
        <v/>
      </c>
      <c r="U416" s="14" t="str">
        <f>IFERROR((AVERAGE(($E416/'A. Revenue'!$C$30), ('B. Expenditures'!$F416/'A. Revenue'!$D$30), ('B. Expenditures'!$G416/'A. Revenue'!$E$30)))*'A. Revenue'!N$30, "")</f>
        <v/>
      </c>
      <c r="V416" s="8"/>
      <c r="W416" s="7"/>
      <c r="X416" s="7"/>
      <c r="Y416" s="7"/>
      <c r="Z416" s="7"/>
      <c r="AA416" s="7"/>
      <c r="AC416" s="40" t="s">
        <v>33</v>
      </c>
      <c r="AE416" s="14" t="str">
        <f>IF($AC416=Sheet1!$B$2,'B. Expenditures'!K416,IF('B. Expenditures'!$AC416=Sheet1!$B$4,'B. Expenditures'!W416,IF($AC416=Sheet1!$B$3,'B. Expenditures'!Q416,"")))</f>
        <v/>
      </c>
      <c r="AF416" s="14" t="str">
        <f>IF($AC416=Sheet1!$B$2,'B. Expenditures'!L416,IF('B. Expenditures'!$AC416=Sheet1!$B$4,'B. Expenditures'!X416,IF($AC416=Sheet1!$B$3,'B. Expenditures'!R416,"")))</f>
        <v/>
      </c>
      <c r="AG416" s="14" t="str">
        <f>IF($AC416=Sheet1!$B$2,'B. Expenditures'!M416,IF('B. Expenditures'!$AC416=Sheet1!$B$4,'B. Expenditures'!Y416,IF($AC416=Sheet1!$B$3,'B. Expenditures'!S416,"")))</f>
        <v/>
      </c>
      <c r="AH416" s="14" t="str">
        <f>IF($AC416=Sheet1!$B$2,'B. Expenditures'!N416,IF('B. Expenditures'!$AC416=Sheet1!$B$4,'B. Expenditures'!Z416,IF($AC416=Sheet1!$B$3,'B. Expenditures'!T416,"")))</f>
        <v/>
      </c>
      <c r="AI416" s="14" t="str">
        <f>IF($AC416=Sheet1!$B$2,'B. Expenditures'!O416,IF('B. Expenditures'!$AC416=Sheet1!$B$4,'B. Expenditures'!AA416,IF($AC416=Sheet1!$B$3,'B. Expenditures'!U416,"")))</f>
        <v/>
      </c>
    </row>
    <row r="417" spans="3:35" x14ac:dyDescent="0.35">
      <c r="C417" s="35"/>
      <c r="D417" s="35"/>
      <c r="E417" s="7"/>
      <c r="F417" s="7"/>
      <c r="G417" s="7"/>
      <c r="I417" s="24" t="str">
        <f t="shared" si="417"/>
        <v/>
      </c>
      <c r="K417" s="14" t="str">
        <f t="shared" si="426"/>
        <v/>
      </c>
      <c r="L417" s="14" t="str">
        <f t="shared" ref="L417:O417" si="431">IFERROR((1+$I417)*K417, "")</f>
        <v/>
      </c>
      <c r="M417" s="14" t="str">
        <f t="shared" si="431"/>
        <v/>
      </c>
      <c r="N417" s="14" t="str">
        <f t="shared" si="431"/>
        <v/>
      </c>
      <c r="O417" s="14" t="str">
        <f t="shared" si="431"/>
        <v/>
      </c>
      <c r="P417" s="8"/>
      <c r="Q417" s="14" t="str">
        <f>IFERROR((AVERAGE(($E417/'A. Revenue'!$C$30), ('B. Expenditures'!$F417/'A. Revenue'!$D$30), ('B. Expenditures'!$G417/'A. Revenue'!$E$30)))*'A. Revenue'!J$30, "")</f>
        <v/>
      </c>
      <c r="R417" s="14" t="str">
        <f>IFERROR((AVERAGE(($E417/'A. Revenue'!$C$30), ('B. Expenditures'!$F417/'A. Revenue'!$D$30), ('B. Expenditures'!$G417/'A. Revenue'!$E$30)))*'A. Revenue'!K$30, "")</f>
        <v/>
      </c>
      <c r="S417" s="14" t="str">
        <f>IFERROR((AVERAGE(($E417/'A. Revenue'!$C$30), ('B. Expenditures'!$F417/'A. Revenue'!$D$30), ('B. Expenditures'!$G417/'A. Revenue'!$E$30)))*'A. Revenue'!L$30, "")</f>
        <v/>
      </c>
      <c r="T417" s="14" t="str">
        <f>IFERROR((AVERAGE(($E417/'A. Revenue'!$C$30), ('B. Expenditures'!$F417/'A. Revenue'!$D$30), ('B. Expenditures'!$G417/'A. Revenue'!$E$30)))*'A. Revenue'!M$30, "")</f>
        <v/>
      </c>
      <c r="U417" s="14" t="str">
        <f>IFERROR((AVERAGE(($E417/'A. Revenue'!$C$30), ('B. Expenditures'!$F417/'A. Revenue'!$D$30), ('B. Expenditures'!$G417/'A. Revenue'!$E$30)))*'A. Revenue'!N$30, "")</f>
        <v/>
      </c>
      <c r="V417" s="8"/>
      <c r="W417" s="7"/>
      <c r="X417" s="7"/>
      <c r="Y417" s="7"/>
      <c r="Z417" s="7"/>
      <c r="AA417" s="7"/>
      <c r="AC417" s="40" t="s">
        <v>33</v>
      </c>
      <c r="AE417" s="14" t="str">
        <f>IF($AC417=Sheet1!$B$2,'B. Expenditures'!K417,IF('B. Expenditures'!$AC417=Sheet1!$B$4,'B. Expenditures'!W417,IF($AC417=Sheet1!$B$3,'B. Expenditures'!Q417,"")))</f>
        <v/>
      </c>
      <c r="AF417" s="14" t="str">
        <f>IF($AC417=Sheet1!$B$2,'B. Expenditures'!L417,IF('B. Expenditures'!$AC417=Sheet1!$B$4,'B. Expenditures'!X417,IF($AC417=Sheet1!$B$3,'B. Expenditures'!R417,"")))</f>
        <v/>
      </c>
      <c r="AG417" s="14" t="str">
        <f>IF($AC417=Sheet1!$B$2,'B. Expenditures'!M417,IF('B. Expenditures'!$AC417=Sheet1!$B$4,'B. Expenditures'!Y417,IF($AC417=Sheet1!$B$3,'B. Expenditures'!S417,"")))</f>
        <v/>
      </c>
      <c r="AH417" s="14" t="str">
        <f>IF($AC417=Sheet1!$B$2,'B. Expenditures'!N417,IF('B. Expenditures'!$AC417=Sheet1!$B$4,'B. Expenditures'!Z417,IF($AC417=Sheet1!$B$3,'B. Expenditures'!T417,"")))</f>
        <v/>
      </c>
      <c r="AI417" s="14" t="str">
        <f>IF($AC417=Sheet1!$B$2,'B. Expenditures'!O417,IF('B. Expenditures'!$AC417=Sheet1!$B$4,'B. Expenditures'!AA417,IF($AC417=Sheet1!$B$3,'B. Expenditures'!U417,"")))</f>
        <v/>
      </c>
    </row>
    <row r="418" spans="3:35" x14ac:dyDescent="0.35">
      <c r="C418" s="35"/>
      <c r="D418" s="35"/>
      <c r="E418" s="7"/>
      <c r="F418" s="7"/>
      <c r="G418" s="7"/>
      <c r="I418" s="24" t="str">
        <f t="shared" si="417"/>
        <v/>
      </c>
      <c r="K418" s="14" t="str">
        <f t="shared" si="426"/>
        <v/>
      </c>
      <c r="L418" s="14" t="str">
        <f t="shared" ref="L418:O418" si="432">IFERROR((1+$I418)*K418, "")</f>
        <v/>
      </c>
      <c r="M418" s="14" t="str">
        <f t="shared" si="432"/>
        <v/>
      </c>
      <c r="N418" s="14" t="str">
        <f t="shared" si="432"/>
        <v/>
      </c>
      <c r="O418" s="14" t="str">
        <f t="shared" si="432"/>
        <v/>
      </c>
      <c r="P418" s="8"/>
      <c r="Q418" s="14" t="str">
        <f>IFERROR((AVERAGE(($E418/'A. Revenue'!$C$30), ('B. Expenditures'!$F418/'A. Revenue'!$D$30), ('B. Expenditures'!$G418/'A. Revenue'!$E$30)))*'A. Revenue'!J$30, "")</f>
        <v/>
      </c>
      <c r="R418" s="14" t="str">
        <f>IFERROR((AVERAGE(($E418/'A. Revenue'!$C$30), ('B. Expenditures'!$F418/'A. Revenue'!$D$30), ('B. Expenditures'!$G418/'A. Revenue'!$E$30)))*'A. Revenue'!K$30, "")</f>
        <v/>
      </c>
      <c r="S418" s="14" t="str">
        <f>IFERROR((AVERAGE(($E418/'A. Revenue'!$C$30), ('B. Expenditures'!$F418/'A. Revenue'!$D$30), ('B. Expenditures'!$G418/'A. Revenue'!$E$30)))*'A. Revenue'!L$30, "")</f>
        <v/>
      </c>
      <c r="T418" s="14" t="str">
        <f>IFERROR((AVERAGE(($E418/'A. Revenue'!$C$30), ('B. Expenditures'!$F418/'A. Revenue'!$D$30), ('B. Expenditures'!$G418/'A. Revenue'!$E$30)))*'A. Revenue'!M$30, "")</f>
        <v/>
      </c>
      <c r="U418" s="14" t="str">
        <f>IFERROR((AVERAGE(($E418/'A. Revenue'!$C$30), ('B. Expenditures'!$F418/'A. Revenue'!$D$30), ('B. Expenditures'!$G418/'A. Revenue'!$E$30)))*'A. Revenue'!N$30, "")</f>
        <v/>
      </c>
      <c r="V418" s="8"/>
      <c r="W418" s="7"/>
      <c r="X418" s="7"/>
      <c r="Y418" s="7"/>
      <c r="Z418" s="7"/>
      <c r="AA418" s="7"/>
      <c r="AC418" s="40" t="s">
        <v>33</v>
      </c>
      <c r="AE418" s="14" t="str">
        <f>IF($AC418=Sheet1!$B$2,'B. Expenditures'!K418,IF('B. Expenditures'!$AC418=Sheet1!$B$4,'B. Expenditures'!W418,IF($AC418=Sheet1!$B$3,'B. Expenditures'!Q418,"")))</f>
        <v/>
      </c>
      <c r="AF418" s="14" t="str">
        <f>IF($AC418=Sheet1!$B$2,'B. Expenditures'!L418,IF('B. Expenditures'!$AC418=Sheet1!$B$4,'B. Expenditures'!X418,IF($AC418=Sheet1!$B$3,'B. Expenditures'!R418,"")))</f>
        <v/>
      </c>
      <c r="AG418" s="14" t="str">
        <f>IF($AC418=Sheet1!$B$2,'B. Expenditures'!M418,IF('B. Expenditures'!$AC418=Sheet1!$B$4,'B. Expenditures'!Y418,IF($AC418=Sheet1!$B$3,'B. Expenditures'!S418,"")))</f>
        <v/>
      </c>
      <c r="AH418" s="14" t="str">
        <f>IF($AC418=Sheet1!$B$2,'B. Expenditures'!N418,IF('B. Expenditures'!$AC418=Sheet1!$B$4,'B. Expenditures'!Z418,IF($AC418=Sheet1!$B$3,'B. Expenditures'!T418,"")))</f>
        <v/>
      </c>
      <c r="AI418" s="14" t="str">
        <f>IF($AC418=Sheet1!$B$2,'B. Expenditures'!O418,IF('B. Expenditures'!$AC418=Sheet1!$B$4,'B. Expenditures'!AA418,IF($AC418=Sheet1!$B$3,'B. Expenditures'!U418,"")))</f>
        <v/>
      </c>
    </row>
    <row r="419" spans="3:35" x14ac:dyDescent="0.35">
      <c r="C419" s="35"/>
      <c r="D419" s="35"/>
      <c r="E419" s="7"/>
      <c r="F419" s="7"/>
      <c r="G419" s="7"/>
      <c r="I419" s="24" t="str">
        <f t="shared" si="417"/>
        <v/>
      </c>
      <c r="K419" s="14" t="str">
        <f t="shared" si="426"/>
        <v/>
      </c>
      <c r="L419" s="14" t="str">
        <f t="shared" ref="L419:O419" si="433">IFERROR((1+$I419)*K419, "")</f>
        <v/>
      </c>
      <c r="M419" s="14" t="str">
        <f t="shared" si="433"/>
        <v/>
      </c>
      <c r="N419" s="14" t="str">
        <f t="shared" si="433"/>
        <v/>
      </c>
      <c r="O419" s="14" t="str">
        <f t="shared" si="433"/>
        <v/>
      </c>
      <c r="P419" s="8"/>
      <c r="Q419" s="14" t="str">
        <f>IFERROR((AVERAGE(($E419/'A. Revenue'!$C$30), ('B. Expenditures'!$F419/'A. Revenue'!$D$30), ('B. Expenditures'!$G419/'A. Revenue'!$E$30)))*'A. Revenue'!J$30, "")</f>
        <v/>
      </c>
      <c r="R419" s="14" t="str">
        <f>IFERROR((AVERAGE(($E419/'A. Revenue'!$C$30), ('B. Expenditures'!$F419/'A. Revenue'!$D$30), ('B. Expenditures'!$G419/'A. Revenue'!$E$30)))*'A. Revenue'!K$30, "")</f>
        <v/>
      </c>
      <c r="S419" s="14" t="str">
        <f>IFERROR((AVERAGE(($E419/'A. Revenue'!$C$30), ('B. Expenditures'!$F419/'A. Revenue'!$D$30), ('B. Expenditures'!$G419/'A. Revenue'!$E$30)))*'A. Revenue'!L$30, "")</f>
        <v/>
      </c>
      <c r="T419" s="14" t="str">
        <f>IFERROR((AVERAGE(($E419/'A. Revenue'!$C$30), ('B. Expenditures'!$F419/'A. Revenue'!$D$30), ('B. Expenditures'!$G419/'A. Revenue'!$E$30)))*'A. Revenue'!M$30, "")</f>
        <v/>
      </c>
      <c r="U419" s="14" t="str">
        <f>IFERROR((AVERAGE(($E419/'A. Revenue'!$C$30), ('B. Expenditures'!$F419/'A. Revenue'!$D$30), ('B. Expenditures'!$G419/'A. Revenue'!$E$30)))*'A. Revenue'!N$30, "")</f>
        <v/>
      </c>
      <c r="V419" s="8"/>
      <c r="W419" s="7"/>
      <c r="X419" s="7"/>
      <c r="Y419" s="7"/>
      <c r="Z419" s="7"/>
      <c r="AA419" s="7"/>
      <c r="AC419" s="40" t="s">
        <v>33</v>
      </c>
      <c r="AE419" s="14" t="str">
        <f>IF($AC419=Sheet1!$B$2,'B. Expenditures'!K419,IF('B. Expenditures'!$AC419=Sheet1!$B$4,'B. Expenditures'!W419,IF($AC419=Sheet1!$B$3,'B. Expenditures'!Q419,"")))</f>
        <v/>
      </c>
      <c r="AF419" s="14" t="str">
        <f>IF($AC419=Sheet1!$B$2,'B. Expenditures'!L419,IF('B. Expenditures'!$AC419=Sheet1!$B$4,'B. Expenditures'!X419,IF($AC419=Sheet1!$B$3,'B. Expenditures'!R419,"")))</f>
        <v/>
      </c>
      <c r="AG419" s="14" t="str">
        <f>IF($AC419=Sheet1!$B$2,'B. Expenditures'!M419,IF('B. Expenditures'!$AC419=Sheet1!$B$4,'B. Expenditures'!Y419,IF($AC419=Sheet1!$B$3,'B. Expenditures'!S419,"")))</f>
        <v/>
      </c>
      <c r="AH419" s="14" t="str">
        <f>IF($AC419=Sheet1!$B$2,'B. Expenditures'!N419,IF('B. Expenditures'!$AC419=Sheet1!$B$4,'B. Expenditures'!Z419,IF($AC419=Sheet1!$B$3,'B. Expenditures'!T419,"")))</f>
        <v/>
      </c>
      <c r="AI419" s="14" t="str">
        <f>IF($AC419=Sheet1!$B$2,'B. Expenditures'!O419,IF('B. Expenditures'!$AC419=Sheet1!$B$4,'B. Expenditures'!AA419,IF($AC419=Sheet1!$B$3,'B. Expenditures'!U419,"")))</f>
        <v/>
      </c>
    </row>
    <row r="420" spans="3:35" x14ac:dyDescent="0.35">
      <c r="C420" s="35"/>
      <c r="D420" s="35"/>
      <c r="E420" s="7"/>
      <c r="F420" s="7"/>
      <c r="G420" s="7"/>
      <c r="I420" s="24" t="str">
        <f t="shared" si="417"/>
        <v/>
      </c>
      <c r="K420" s="14" t="str">
        <f t="shared" si="426"/>
        <v/>
      </c>
      <c r="L420" s="14" t="str">
        <f t="shared" ref="L420:O420" si="434">IFERROR((1+$I420)*K420, "")</f>
        <v/>
      </c>
      <c r="M420" s="14" t="str">
        <f t="shared" si="434"/>
        <v/>
      </c>
      <c r="N420" s="14" t="str">
        <f t="shared" si="434"/>
        <v/>
      </c>
      <c r="O420" s="14" t="str">
        <f t="shared" si="434"/>
        <v/>
      </c>
      <c r="P420" s="8"/>
      <c r="Q420" s="14" t="str">
        <f>IFERROR((AVERAGE(($E420/'A. Revenue'!$C$30), ('B. Expenditures'!$F420/'A. Revenue'!$D$30), ('B. Expenditures'!$G420/'A. Revenue'!$E$30)))*'A. Revenue'!J$30, "")</f>
        <v/>
      </c>
      <c r="R420" s="14" t="str">
        <f>IFERROR((AVERAGE(($E420/'A. Revenue'!$C$30), ('B. Expenditures'!$F420/'A. Revenue'!$D$30), ('B. Expenditures'!$G420/'A. Revenue'!$E$30)))*'A. Revenue'!K$30, "")</f>
        <v/>
      </c>
      <c r="S420" s="14" t="str">
        <f>IFERROR((AVERAGE(($E420/'A. Revenue'!$C$30), ('B. Expenditures'!$F420/'A. Revenue'!$D$30), ('B. Expenditures'!$G420/'A. Revenue'!$E$30)))*'A. Revenue'!L$30, "")</f>
        <v/>
      </c>
      <c r="T420" s="14" t="str">
        <f>IFERROR((AVERAGE(($E420/'A. Revenue'!$C$30), ('B. Expenditures'!$F420/'A. Revenue'!$D$30), ('B. Expenditures'!$G420/'A. Revenue'!$E$30)))*'A. Revenue'!M$30, "")</f>
        <v/>
      </c>
      <c r="U420" s="14" t="str">
        <f>IFERROR((AVERAGE(($E420/'A. Revenue'!$C$30), ('B. Expenditures'!$F420/'A. Revenue'!$D$30), ('B. Expenditures'!$G420/'A. Revenue'!$E$30)))*'A. Revenue'!N$30, "")</f>
        <v/>
      </c>
      <c r="V420" s="8"/>
      <c r="W420" s="7"/>
      <c r="X420" s="7"/>
      <c r="Y420" s="7"/>
      <c r="Z420" s="7"/>
      <c r="AA420" s="7"/>
      <c r="AC420" s="40" t="s">
        <v>33</v>
      </c>
      <c r="AE420" s="14" t="str">
        <f>IF($AC420=Sheet1!$B$2,'B. Expenditures'!K420,IF('B. Expenditures'!$AC420=Sheet1!$B$4,'B. Expenditures'!W420,IF($AC420=Sheet1!$B$3,'B. Expenditures'!Q420,"")))</f>
        <v/>
      </c>
      <c r="AF420" s="14" t="str">
        <f>IF($AC420=Sheet1!$B$2,'B. Expenditures'!L420,IF('B. Expenditures'!$AC420=Sheet1!$B$4,'B. Expenditures'!X420,IF($AC420=Sheet1!$B$3,'B. Expenditures'!R420,"")))</f>
        <v/>
      </c>
      <c r="AG420" s="14" t="str">
        <f>IF($AC420=Sheet1!$B$2,'B. Expenditures'!M420,IF('B. Expenditures'!$AC420=Sheet1!$B$4,'B. Expenditures'!Y420,IF($AC420=Sheet1!$B$3,'B. Expenditures'!S420,"")))</f>
        <v/>
      </c>
      <c r="AH420" s="14" t="str">
        <f>IF($AC420=Sheet1!$B$2,'B. Expenditures'!N420,IF('B. Expenditures'!$AC420=Sheet1!$B$4,'B. Expenditures'!Z420,IF($AC420=Sheet1!$B$3,'B. Expenditures'!T420,"")))</f>
        <v/>
      </c>
      <c r="AI420" s="14" t="str">
        <f>IF($AC420=Sheet1!$B$2,'B. Expenditures'!O420,IF('B. Expenditures'!$AC420=Sheet1!$B$4,'B. Expenditures'!AA420,IF($AC420=Sheet1!$B$3,'B. Expenditures'!U420,"")))</f>
        <v/>
      </c>
    </row>
    <row r="421" spans="3:35" x14ac:dyDescent="0.35">
      <c r="C421" s="35"/>
      <c r="D421" s="35"/>
      <c r="E421" s="7"/>
      <c r="F421" s="7"/>
      <c r="G421" s="7"/>
      <c r="I421" s="24" t="str">
        <f t="shared" si="417"/>
        <v/>
      </c>
      <c r="K421" s="14" t="str">
        <f t="shared" si="426"/>
        <v/>
      </c>
      <c r="L421" s="14" t="str">
        <f t="shared" ref="L421:O421" si="435">IFERROR((1+$I421)*K421, "")</f>
        <v/>
      </c>
      <c r="M421" s="14" t="str">
        <f t="shared" si="435"/>
        <v/>
      </c>
      <c r="N421" s="14" t="str">
        <f t="shared" si="435"/>
        <v/>
      </c>
      <c r="O421" s="14" t="str">
        <f t="shared" si="435"/>
        <v/>
      </c>
      <c r="P421" s="8"/>
      <c r="Q421" s="14" t="str">
        <f>IFERROR((AVERAGE(($E421/'A. Revenue'!$C$30), ('B. Expenditures'!$F421/'A. Revenue'!$D$30), ('B. Expenditures'!$G421/'A. Revenue'!$E$30)))*'A. Revenue'!J$30, "")</f>
        <v/>
      </c>
      <c r="R421" s="14" t="str">
        <f>IFERROR((AVERAGE(($E421/'A. Revenue'!$C$30), ('B. Expenditures'!$F421/'A. Revenue'!$D$30), ('B. Expenditures'!$G421/'A. Revenue'!$E$30)))*'A. Revenue'!K$30, "")</f>
        <v/>
      </c>
      <c r="S421" s="14" t="str">
        <f>IFERROR((AVERAGE(($E421/'A. Revenue'!$C$30), ('B. Expenditures'!$F421/'A. Revenue'!$D$30), ('B. Expenditures'!$G421/'A. Revenue'!$E$30)))*'A. Revenue'!L$30, "")</f>
        <v/>
      </c>
      <c r="T421" s="14" t="str">
        <f>IFERROR((AVERAGE(($E421/'A. Revenue'!$C$30), ('B. Expenditures'!$F421/'A. Revenue'!$D$30), ('B. Expenditures'!$G421/'A. Revenue'!$E$30)))*'A. Revenue'!M$30, "")</f>
        <v/>
      </c>
      <c r="U421" s="14" t="str">
        <f>IFERROR((AVERAGE(($E421/'A. Revenue'!$C$30), ('B. Expenditures'!$F421/'A. Revenue'!$D$30), ('B. Expenditures'!$G421/'A. Revenue'!$E$30)))*'A. Revenue'!N$30, "")</f>
        <v/>
      </c>
      <c r="V421" s="8"/>
      <c r="W421" s="7"/>
      <c r="X421" s="7"/>
      <c r="Y421" s="7"/>
      <c r="Z421" s="7"/>
      <c r="AA421" s="7"/>
      <c r="AC421" s="40" t="s">
        <v>33</v>
      </c>
      <c r="AE421" s="14" t="str">
        <f>IF($AC421=Sheet1!$B$2,'B. Expenditures'!K421,IF('B. Expenditures'!$AC421=Sheet1!$B$4,'B. Expenditures'!W421,IF($AC421=Sheet1!$B$3,'B. Expenditures'!Q421,"")))</f>
        <v/>
      </c>
      <c r="AF421" s="14" t="str">
        <f>IF($AC421=Sheet1!$B$2,'B. Expenditures'!L421,IF('B. Expenditures'!$AC421=Sheet1!$B$4,'B. Expenditures'!X421,IF($AC421=Sheet1!$B$3,'B. Expenditures'!R421,"")))</f>
        <v/>
      </c>
      <c r="AG421" s="14" t="str">
        <f>IF($AC421=Sheet1!$B$2,'B. Expenditures'!M421,IF('B. Expenditures'!$AC421=Sheet1!$B$4,'B. Expenditures'!Y421,IF($AC421=Sheet1!$B$3,'B. Expenditures'!S421,"")))</f>
        <v/>
      </c>
      <c r="AH421" s="14" t="str">
        <f>IF($AC421=Sheet1!$B$2,'B. Expenditures'!N421,IF('B. Expenditures'!$AC421=Sheet1!$B$4,'B. Expenditures'!Z421,IF($AC421=Sheet1!$B$3,'B. Expenditures'!T421,"")))</f>
        <v/>
      </c>
      <c r="AI421" s="14" t="str">
        <f>IF($AC421=Sheet1!$B$2,'B. Expenditures'!O421,IF('B. Expenditures'!$AC421=Sheet1!$B$4,'B. Expenditures'!AA421,IF($AC421=Sheet1!$B$3,'B. Expenditures'!U421,"")))</f>
        <v/>
      </c>
    </row>
    <row r="422" spans="3:35" x14ac:dyDescent="0.35">
      <c r="C422" s="35"/>
      <c r="D422" s="35"/>
      <c r="E422" s="7"/>
      <c r="F422" s="7"/>
      <c r="G422" s="7"/>
      <c r="I422" s="24" t="str">
        <f t="shared" si="417"/>
        <v/>
      </c>
      <c r="K422" s="14" t="str">
        <f t="shared" si="426"/>
        <v/>
      </c>
      <c r="L422" s="14" t="str">
        <f t="shared" ref="L422:O422" si="436">IFERROR((1+$I422)*K422, "")</f>
        <v/>
      </c>
      <c r="M422" s="14" t="str">
        <f t="shared" si="436"/>
        <v/>
      </c>
      <c r="N422" s="14" t="str">
        <f t="shared" si="436"/>
        <v/>
      </c>
      <c r="O422" s="14" t="str">
        <f t="shared" si="436"/>
        <v/>
      </c>
      <c r="P422" s="8"/>
      <c r="Q422" s="14" t="str">
        <f>IFERROR((AVERAGE(($E422/'A. Revenue'!$C$30), ('B. Expenditures'!$F422/'A. Revenue'!$D$30), ('B. Expenditures'!$G422/'A. Revenue'!$E$30)))*'A. Revenue'!J$30, "")</f>
        <v/>
      </c>
      <c r="R422" s="14" t="str">
        <f>IFERROR((AVERAGE(($E422/'A. Revenue'!$C$30), ('B. Expenditures'!$F422/'A. Revenue'!$D$30), ('B. Expenditures'!$G422/'A. Revenue'!$E$30)))*'A. Revenue'!K$30, "")</f>
        <v/>
      </c>
      <c r="S422" s="14" t="str">
        <f>IFERROR((AVERAGE(($E422/'A. Revenue'!$C$30), ('B. Expenditures'!$F422/'A. Revenue'!$D$30), ('B. Expenditures'!$G422/'A. Revenue'!$E$30)))*'A. Revenue'!L$30, "")</f>
        <v/>
      </c>
      <c r="T422" s="14" t="str">
        <f>IFERROR((AVERAGE(($E422/'A. Revenue'!$C$30), ('B. Expenditures'!$F422/'A. Revenue'!$D$30), ('B. Expenditures'!$G422/'A. Revenue'!$E$30)))*'A. Revenue'!M$30, "")</f>
        <v/>
      </c>
      <c r="U422" s="14" t="str">
        <f>IFERROR((AVERAGE(($E422/'A. Revenue'!$C$30), ('B. Expenditures'!$F422/'A. Revenue'!$D$30), ('B. Expenditures'!$G422/'A. Revenue'!$E$30)))*'A. Revenue'!N$30, "")</f>
        <v/>
      </c>
      <c r="V422" s="8"/>
      <c r="W422" s="7"/>
      <c r="X422" s="7"/>
      <c r="Y422" s="7"/>
      <c r="Z422" s="7"/>
      <c r="AA422" s="7"/>
      <c r="AC422" s="40" t="s">
        <v>33</v>
      </c>
      <c r="AE422" s="14" t="str">
        <f>IF($AC422=Sheet1!$B$2,'B. Expenditures'!K422,IF('B. Expenditures'!$AC422=Sheet1!$B$4,'B. Expenditures'!W422,IF($AC422=Sheet1!$B$3,'B. Expenditures'!Q422,"")))</f>
        <v/>
      </c>
      <c r="AF422" s="14" t="str">
        <f>IF($AC422=Sheet1!$B$2,'B. Expenditures'!L422,IF('B. Expenditures'!$AC422=Sheet1!$B$4,'B. Expenditures'!X422,IF($AC422=Sheet1!$B$3,'B. Expenditures'!R422,"")))</f>
        <v/>
      </c>
      <c r="AG422" s="14" t="str">
        <f>IF($AC422=Sheet1!$B$2,'B. Expenditures'!M422,IF('B. Expenditures'!$AC422=Sheet1!$B$4,'B. Expenditures'!Y422,IF($AC422=Sheet1!$B$3,'B. Expenditures'!S422,"")))</f>
        <v/>
      </c>
      <c r="AH422" s="14" t="str">
        <f>IF($AC422=Sheet1!$B$2,'B. Expenditures'!N422,IF('B. Expenditures'!$AC422=Sheet1!$B$4,'B. Expenditures'!Z422,IF($AC422=Sheet1!$B$3,'B. Expenditures'!T422,"")))</f>
        <v/>
      </c>
      <c r="AI422" s="14" t="str">
        <f>IF($AC422=Sheet1!$B$2,'B. Expenditures'!O422,IF('B. Expenditures'!$AC422=Sheet1!$B$4,'B. Expenditures'!AA422,IF($AC422=Sheet1!$B$3,'B. Expenditures'!U422,"")))</f>
        <v/>
      </c>
    </row>
    <row r="423" spans="3:35" x14ac:dyDescent="0.35">
      <c r="C423" s="35"/>
      <c r="D423" s="35"/>
      <c r="E423" s="7"/>
      <c r="F423" s="7"/>
      <c r="G423" s="7"/>
      <c r="I423" s="24" t="str">
        <f t="shared" si="417"/>
        <v/>
      </c>
      <c r="K423" s="14" t="str">
        <f t="shared" si="426"/>
        <v/>
      </c>
      <c r="L423" s="14" t="str">
        <f t="shared" ref="L423:O423" si="437">IFERROR((1+$I423)*K423, "")</f>
        <v/>
      </c>
      <c r="M423" s="14" t="str">
        <f t="shared" si="437"/>
        <v/>
      </c>
      <c r="N423" s="14" t="str">
        <f t="shared" si="437"/>
        <v/>
      </c>
      <c r="O423" s="14" t="str">
        <f t="shared" si="437"/>
        <v/>
      </c>
      <c r="P423" s="8"/>
      <c r="Q423" s="14" t="str">
        <f>IFERROR((AVERAGE(($E423/'A. Revenue'!$C$30), ('B. Expenditures'!$F423/'A. Revenue'!$D$30), ('B. Expenditures'!$G423/'A. Revenue'!$E$30)))*'A. Revenue'!J$30, "")</f>
        <v/>
      </c>
      <c r="R423" s="14" t="str">
        <f>IFERROR((AVERAGE(($E423/'A. Revenue'!$C$30), ('B. Expenditures'!$F423/'A. Revenue'!$D$30), ('B. Expenditures'!$G423/'A. Revenue'!$E$30)))*'A. Revenue'!K$30, "")</f>
        <v/>
      </c>
      <c r="S423" s="14" t="str">
        <f>IFERROR((AVERAGE(($E423/'A. Revenue'!$C$30), ('B. Expenditures'!$F423/'A. Revenue'!$D$30), ('B. Expenditures'!$G423/'A. Revenue'!$E$30)))*'A. Revenue'!L$30, "")</f>
        <v/>
      </c>
      <c r="T423" s="14" t="str">
        <f>IFERROR((AVERAGE(($E423/'A. Revenue'!$C$30), ('B. Expenditures'!$F423/'A. Revenue'!$D$30), ('B. Expenditures'!$G423/'A. Revenue'!$E$30)))*'A. Revenue'!M$30, "")</f>
        <v/>
      </c>
      <c r="U423" s="14" t="str">
        <f>IFERROR((AVERAGE(($E423/'A. Revenue'!$C$30), ('B. Expenditures'!$F423/'A. Revenue'!$D$30), ('B. Expenditures'!$G423/'A. Revenue'!$E$30)))*'A. Revenue'!N$30, "")</f>
        <v/>
      </c>
      <c r="V423" s="8"/>
      <c r="W423" s="7"/>
      <c r="X423" s="7"/>
      <c r="Y423" s="7"/>
      <c r="Z423" s="7"/>
      <c r="AA423" s="7"/>
      <c r="AC423" s="40" t="s">
        <v>33</v>
      </c>
      <c r="AE423" s="14" t="str">
        <f>IF($AC423=Sheet1!$B$2,'B. Expenditures'!K423,IF('B. Expenditures'!$AC423=Sheet1!$B$4,'B. Expenditures'!W423,IF($AC423=Sheet1!$B$3,'B. Expenditures'!Q423,"")))</f>
        <v/>
      </c>
      <c r="AF423" s="14" t="str">
        <f>IF($AC423=Sheet1!$B$2,'B. Expenditures'!L423,IF('B. Expenditures'!$AC423=Sheet1!$B$4,'B. Expenditures'!X423,IF($AC423=Sheet1!$B$3,'B. Expenditures'!R423,"")))</f>
        <v/>
      </c>
      <c r="AG423" s="14" t="str">
        <f>IF($AC423=Sheet1!$B$2,'B. Expenditures'!M423,IF('B. Expenditures'!$AC423=Sheet1!$B$4,'B. Expenditures'!Y423,IF($AC423=Sheet1!$B$3,'B. Expenditures'!S423,"")))</f>
        <v/>
      </c>
      <c r="AH423" s="14" t="str">
        <f>IF($AC423=Sheet1!$B$2,'B. Expenditures'!N423,IF('B. Expenditures'!$AC423=Sheet1!$B$4,'B. Expenditures'!Z423,IF($AC423=Sheet1!$B$3,'B. Expenditures'!T423,"")))</f>
        <v/>
      </c>
      <c r="AI423" s="14" t="str">
        <f>IF($AC423=Sheet1!$B$2,'B. Expenditures'!O423,IF('B. Expenditures'!$AC423=Sheet1!$B$4,'B. Expenditures'!AA423,IF($AC423=Sheet1!$B$3,'B. Expenditures'!U423,"")))</f>
        <v/>
      </c>
    </row>
    <row r="424" spans="3:35" x14ac:dyDescent="0.35">
      <c r="C424" s="35"/>
      <c r="D424" s="35"/>
      <c r="E424" s="7"/>
      <c r="F424" s="7"/>
      <c r="G424" s="7"/>
      <c r="I424" s="24" t="str">
        <f t="shared" si="417"/>
        <v/>
      </c>
      <c r="K424" s="14" t="str">
        <f t="shared" si="426"/>
        <v/>
      </c>
      <c r="L424" s="14" t="str">
        <f t="shared" ref="L424:O424" si="438">IFERROR((1+$I424)*K424, "")</f>
        <v/>
      </c>
      <c r="M424" s="14" t="str">
        <f t="shared" si="438"/>
        <v/>
      </c>
      <c r="N424" s="14" t="str">
        <f t="shared" si="438"/>
        <v/>
      </c>
      <c r="O424" s="14" t="str">
        <f t="shared" si="438"/>
        <v/>
      </c>
      <c r="P424" s="8"/>
      <c r="Q424" s="14" t="str">
        <f>IFERROR((AVERAGE(($E424/'A. Revenue'!$C$30), ('B. Expenditures'!$F424/'A. Revenue'!$D$30), ('B. Expenditures'!$G424/'A. Revenue'!$E$30)))*'A. Revenue'!J$30, "")</f>
        <v/>
      </c>
      <c r="R424" s="14" t="str">
        <f>IFERROR((AVERAGE(($E424/'A. Revenue'!$C$30), ('B. Expenditures'!$F424/'A. Revenue'!$D$30), ('B. Expenditures'!$G424/'A. Revenue'!$E$30)))*'A. Revenue'!K$30, "")</f>
        <v/>
      </c>
      <c r="S424" s="14" t="str">
        <f>IFERROR((AVERAGE(($E424/'A. Revenue'!$C$30), ('B. Expenditures'!$F424/'A. Revenue'!$D$30), ('B. Expenditures'!$G424/'A. Revenue'!$E$30)))*'A. Revenue'!L$30, "")</f>
        <v/>
      </c>
      <c r="T424" s="14" t="str">
        <f>IFERROR((AVERAGE(($E424/'A. Revenue'!$C$30), ('B. Expenditures'!$F424/'A. Revenue'!$D$30), ('B. Expenditures'!$G424/'A. Revenue'!$E$30)))*'A. Revenue'!M$30, "")</f>
        <v/>
      </c>
      <c r="U424" s="14" t="str">
        <f>IFERROR((AVERAGE(($E424/'A. Revenue'!$C$30), ('B. Expenditures'!$F424/'A. Revenue'!$D$30), ('B. Expenditures'!$G424/'A. Revenue'!$E$30)))*'A. Revenue'!N$30, "")</f>
        <v/>
      </c>
      <c r="V424" s="8"/>
      <c r="W424" s="7"/>
      <c r="X424" s="7"/>
      <c r="Y424" s="7"/>
      <c r="Z424" s="7"/>
      <c r="AA424" s="7"/>
      <c r="AC424" s="40" t="s">
        <v>33</v>
      </c>
      <c r="AE424" s="14" t="str">
        <f>IF($AC424=Sheet1!$B$2,'B. Expenditures'!K424,IF('B. Expenditures'!$AC424=Sheet1!$B$4,'B. Expenditures'!W424,IF($AC424=Sheet1!$B$3,'B. Expenditures'!Q424,"")))</f>
        <v/>
      </c>
      <c r="AF424" s="14" t="str">
        <f>IF($AC424=Sheet1!$B$2,'B. Expenditures'!L424,IF('B. Expenditures'!$AC424=Sheet1!$B$4,'B. Expenditures'!X424,IF($AC424=Sheet1!$B$3,'B. Expenditures'!R424,"")))</f>
        <v/>
      </c>
      <c r="AG424" s="14" t="str">
        <f>IF($AC424=Sheet1!$B$2,'B. Expenditures'!M424,IF('B. Expenditures'!$AC424=Sheet1!$B$4,'B. Expenditures'!Y424,IF($AC424=Sheet1!$B$3,'B. Expenditures'!S424,"")))</f>
        <v/>
      </c>
      <c r="AH424" s="14" t="str">
        <f>IF($AC424=Sheet1!$B$2,'B. Expenditures'!N424,IF('B. Expenditures'!$AC424=Sheet1!$B$4,'B. Expenditures'!Z424,IF($AC424=Sheet1!$B$3,'B. Expenditures'!T424,"")))</f>
        <v/>
      </c>
      <c r="AI424" s="14" t="str">
        <f>IF($AC424=Sheet1!$B$2,'B. Expenditures'!O424,IF('B. Expenditures'!$AC424=Sheet1!$B$4,'B. Expenditures'!AA424,IF($AC424=Sheet1!$B$3,'B. Expenditures'!U424,"")))</f>
        <v/>
      </c>
    </row>
    <row r="425" spans="3:35" x14ac:dyDescent="0.35">
      <c r="C425" s="35"/>
      <c r="D425" s="35"/>
      <c r="E425" s="7"/>
      <c r="F425" s="7"/>
      <c r="G425" s="7"/>
      <c r="I425" s="24" t="str">
        <f t="shared" si="417"/>
        <v/>
      </c>
      <c r="K425" s="14" t="str">
        <f t="shared" si="426"/>
        <v/>
      </c>
      <c r="L425" s="14" t="str">
        <f t="shared" ref="L425:O425" si="439">IFERROR((1+$I425)*K425, "")</f>
        <v/>
      </c>
      <c r="M425" s="14" t="str">
        <f t="shared" si="439"/>
        <v/>
      </c>
      <c r="N425" s="14" t="str">
        <f t="shared" si="439"/>
        <v/>
      </c>
      <c r="O425" s="14" t="str">
        <f t="shared" si="439"/>
        <v/>
      </c>
      <c r="P425" s="8"/>
      <c r="Q425" s="14" t="str">
        <f>IFERROR((AVERAGE(($E425/'A. Revenue'!$C$30), ('B. Expenditures'!$F425/'A. Revenue'!$D$30), ('B. Expenditures'!$G425/'A. Revenue'!$E$30)))*'A. Revenue'!J$30, "")</f>
        <v/>
      </c>
      <c r="R425" s="14" t="str">
        <f>IFERROR((AVERAGE(($E425/'A. Revenue'!$C$30), ('B. Expenditures'!$F425/'A. Revenue'!$D$30), ('B. Expenditures'!$G425/'A. Revenue'!$E$30)))*'A. Revenue'!K$30, "")</f>
        <v/>
      </c>
      <c r="S425" s="14" t="str">
        <f>IFERROR((AVERAGE(($E425/'A. Revenue'!$C$30), ('B. Expenditures'!$F425/'A. Revenue'!$D$30), ('B. Expenditures'!$G425/'A. Revenue'!$E$30)))*'A. Revenue'!L$30, "")</f>
        <v/>
      </c>
      <c r="T425" s="14" t="str">
        <f>IFERROR((AVERAGE(($E425/'A. Revenue'!$C$30), ('B. Expenditures'!$F425/'A. Revenue'!$D$30), ('B. Expenditures'!$G425/'A. Revenue'!$E$30)))*'A. Revenue'!M$30, "")</f>
        <v/>
      </c>
      <c r="U425" s="14" t="str">
        <f>IFERROR((AVERAGE(($E425/'A. Revenue'!$C$30), ('B. Expenditures'!$F425/'A. Revenue'!$D$30), ('B. Expenditures'!$G425/'A. Revenue'!$E$30)))*'A. Revenue'!N$30, "")</f>
        <v/>
      </c>
      <c r="V425" s="8"/>
      <c r="W425" s="7"/>
      <c r="X425" s="7"/>
      <c r="Y425" s="7"/>
      <c r="Z425" s="7"/>
      <c r="AA425" s="7"/>
      <c r="AC425" s="40" t="s">
        <v>33</v>
      </c>
      <c r="AE425" s="14" t="str">
        <f>IF($AC425=Sheet1!$B$2,'B. Expenditures'!K425,IF('B. Expenditures'!$AC425=Sheet1!$B$4,'B. Expenditures'!W425,IF($AC425=Sheet1!$B$3,'B. Expenditures'!Q425,"")))</f>
        <v/>
      </c>
      <c r="AF425" s="14" t="str">
        <f>IF($AC425=Sheet1!$B$2,'B. Expenditures'!L425,IF('B. Expenditures'!$AC425=Sheet1!$B$4,'B. Expenditures'!X425,IF($AC425=Sheet1!$B$3,'B. Expenditures'!R425,"")))</f>
        <v/>
      </c>
      <c r="AG425" s="14" t="str">
        <f>IF($AC425=Sheet1!$B$2,'B. Expenditures'!M425,IF('B. Expenditures'!$AC425=Sheet1!$B$4,'B. Expenditures'!Y425,IF($AC425=Sheet1!$B$3,'B. Expenditures'!S425,"")))</f>
        <v/>
      </c>
      <c r="AH425" s="14" t="str">
        <f>IF($AC425=Sheet1!$B$2,'B. Expenditures'!N425,IF('B. Expenditures'!$AC425=Sheet1!$B$4,'B. Expenditures'!Z425,IF($AC425=Sheet1!$B$3,'B. Expenditures'!T425,"")))</f>
        <v/>
      </c>
      <c r="AI425" s="14" t="str">
        <f>IF($AC425=Sheet1!$B$2,'B. Expenditures'!O425,IF('B. Expenditures'!$AC425=Sheet1!$B$4,'B. Expenditures'!AA425,IF($AC425=Sheet1!$B$3,'B. Expenditures'!U425,"")))</f>
        <v/>
      </c>
    </row>
    <row r="426" spans="3:35" x14ac:dyDescent="0.35">
      <c r="C426" s="35"/>
      <c r="D426" s="35"/>
      <c r="E426" s="7"/>
      <c r="F426" s="7"/>
      <c r="G426" s="7"/>
      <c r="I426" s="24" t="str">
        <f t="shared" si="417"/>
        <v/>
      </c>
      <c r="K426" s="14" t="str">
        <f t="shared" si="426"/>
        <v/>
      </c>
      <c r="L426" s="14" t="str">
        <f t="shared" ref="L426:O426" si="440">IFERROR((1+$I426)*K426, "")</f>
        <v/>
      </c>
      <c r="M426" s="14" t="str">
        <f t="shared" si="440"/>
        <v/>
      </c>
      <c r="N426" s="14" t="str">
        <f t="shared" si="440"/>
        <v/>
      </c>
      <c r="O426" s="14" t="str">
        <f t="shared" si="440"/>
        <v/>
      </c>
      <c r="P426" s="8"/>
      <c r="Q426" s="14" t="str">
        <f>IFERROR((AVERAGE(($E426/'A. Revenue'!$C$30), ('B. Expenditures'!$F426/'A. Revenue'!$D$30), ('B. Expenditures'!$G426/'A. Revenue'!$E$30)))*'A. Revenue'!J$30, "")</f>
        <v/>
      </c>
      <c r="R426" s="14" t="str">
        <f>IFERROR((AVERAGE(($E426/'A. Revenue'!$C$30), ('B. Expenditures'!$F426/'A. Revenue'!$D$30), ('B. Expenditures'!$G426/'A. Revenue'!$E$30)))*'A. Revenue'!K$30, "")</f>
        <v/>
      </c>
      <c r="S426" s="14" t="str">
        <f>IFERROR((AVERAGE(($E426/'A. Revenue'!$C$30), ('B. Expenditures'!$F426/'A. Revenue'!$D$30), ('B. Expenditures'!$G426/'A. Revenue'!$E$30)))*'A. Revenue'!L$30, "")</f>
        <v/>
      </c>
      <c r="T426" s="14" t="str">
        <f>IFERROR((AVERAGE(($E426/'A. Revenue'!$C$30), ('B. Expenditures'!$F426/'A. Revenue'!$D$30), ('B. Expenditures'!$G426/'A. Revenue'!$E$30)))*'A. Revenue'!M$30, "")</f>
        <v/>
      </c>
      <c r="U426" s="14" t="str">
        <f>IFERROR((AVERAGE(($E426/'A. Revenue'!$C$30), ('B. Expenditures'!$F426/'A. Revenue'!$D$30), ('B. Expenditures'!$G426/'A. Revenue'!$E$30)))*'A. Revenue'!N$30, "")</f>
        <v/>
      </c>
      <c r="V426" s="8"/>
      <c r="W426" s="7"/>
      <c r="X426" s="7"/>
      <c r="Y426" s="7"/>
      <c r="Z426" s="7"/>
      <c r="AA426" s="7"/>
      <c r="AC426" s="40" t="s">
        <v>33</v>
      </c>
      <c r="AE426" s="14" t="str">
        <f>IF($AC426=Sheet1!$B$2,'B. Expenditures'!K426,IF('B. Expenditures'!$AC426=Sheet1!$B$4,'B. Expenditures'!W426,IF($AC426=Sheet1!$B$3,'B. Expenditures'!Q426,"")))</f>
        <v/>
      </c>
      <c r="AF426" s="14" t="str">
        <f>IF($AC426=Sheet1!$B$2,'B. Expenditures'!L426,IF('B. Expenditures'!$AC426=Sheet1!$B$4,'B. Expenditures'!X426,IF($AC426=Sheet1!$B$3,'B. Expenditures'!R426,"")))</f>
        <v/>
      </c>
      <c r="AG426" s="14" t="str">
        <f>IF($AC426=Sheet1!$B$2,'B. Expenditures'!M426,IF('B. Expenditures'!$AC426=Sheet1!$B$4,'B. Expenditures'!Y426,IF($AC426=Sheet1!$B$3,'B. Expenditures'!S426,"")))</f>
        <v/>
      </c>
      <c r="AH426" s="14" t="str">
        <f>IF($AC426=Sheet1!$B$2,'B. Expenditures'!N426,IF('B. Expenditures'!$AC426=Sheet1!$B$4,'B. Expenditures'!Z426,IF($AC426=Sheet1!$B$3,'B. Expenditures'!T426,"")))</f>
        <v/>
      </c>
      <c r="AI426" s="14" t="str">
        <f>IF($AC426=Sheet1!$B$2,'B. Expenditures'!O426,IF('B. Expenditures'!$AC426=Sheet1!$B$4,'B. Expenditures'!AA426,IF($AC426=Sheet1!$B$3,'B. Expenditures'!U426,"")))</f>
        <v/>
      </c>
    </row>
    <row r="427" spans="3:35" x14ac:dyDescent="0.35">
      <c r="C427" s="35"/>
      <c r="D427" s="35"/>
      <c r="E427" s="7"/>
      <c r="F427" s="7"/>
      <c r="G427" s="7"/>
      <c r="I427" s="24" t="str">
        <f t="shared" si="417"/>
        <v/>
      </c>
      <c r="K427" s="14" t="str">
        <f t="shared" si="426"/>
        <v/>
      </c>
      <c r="L427" s="14" t="str">
        <f t="shared" ref="L427:O427" si="441">IFERROR((1+$I427)*K427, "")</f>
        <v/>
      </c>
      <c r="M427" s="14" t="str">
        <f t="shared" si="441"/>
        <v/>
      </c>
      <c r="N427" s="14" t="str">
        <f t="shared" si="441"/>
        <v/>
      </c>
      <c r="O427" s="14" t="str">
        <f t="shared" si="441"/>
        <v/>
      </c>
      <c r="P427" s="8"/>
      <c r="Q427" s="14" t="str">
        <f>IFERROR((AVERAGE(($E427/'A. Revenue'!$C$30), ('B. Expenditures'!$F427/'A. Revenue'!$D$30), ('B. Expenditures'!$G427/'A. Revenue'!$E$30)))*'A. Revenue'!J$30, "")</f>
        <v/>
      </c>
      <c r="R427" s="14" t="str">
        <f>IFERROR((AVERAGE(($E427/'A. Revenue'!$C$30), ('B. Expenditures'!$F427/'A. Revenue'!$D$30), ('B. Expenditures'!$G427/'A. Revenue'!$E$30)))*'A. Revenue'!K$30, "")</f>
        <v/>
      </c>
      <c r="S427" s="14" t="str">
        <f>IFERROR((AVERAGE(($E427/'A. Revenue'!$C$30), ('B. Expenditures'!$F427/'A. Revenue'!$D$30), ('B. Expenditures'!$G427/'A. Revenue'!$E$30)))*'A. Revenue'!L$30, "")</f>
        <v/>
      </c>
      <c r="T427" s="14" t="str">
        <f>IFERROR((AVERAGE(($E427/'A. Revenue'!$C$30), ('B. Expenditures'!$F427/'A. Revenue'!$D$30), ('B. Expenditures'!$G427/'A. Revenue'!$E$30)))*'A. Revenue'!M$30, "")</f>
        <v/>
      </c>
      <c r="U427" s="14" t="str">
        <f>IFERROR((AVERAGE(($E427/'A. Revenue'!$C$30), ('B. Expenditures'!$F427/'A. Revenue'!$D$30), ('B. Expenditures'!$G427/'A. Revenue'!$E$30)))*'A. Revenue'!N$30, "")</f>
        <v/>
      </c>
      <c r="V427" s="8"/>
      <c r="W427" s="7"/>
      <c r="X427" s="7"/>
      <c r="Y427" s="7"/>
      <c r="Z427" s="7"/>
      <c r="AA427" s="7"/>
      <c r="AC427" s="40" t="s">
        <v>33</v>
      </c>
      <c r="AE427" s="14" t="str">
        <f>IF($AC427=Sheet1!$B$2,'B. Expenditures'!K427,IF('B. Expenditures'!$AC427=Sheet1!$B$4,'B. Expenditures'!W427,IF($AC427=Sheet1!$B$3,'B. Expenditures'!Q427,"")))</f>
        <v/>
      </c>
      <c r="AF427" s="14" t="str">
        <f>IF($AC427=Sheet1!$B$2,'B. Expenditures'!L427,IF('B. Expenditures'!$AC427=Sheet1!$B$4,'B. Expenditures'!X427,IF($AC427=Sheet1!$B$3,'B. Expenditures'!R427,"")))</f>
        <v/>
      </c>
      <c r="AG427" s="14" t="str">
        <f>IF($AC427=Sheet1!$B$2,'B. Expenditures'!M427,IF('B. Expenditures'!$AC427=Sheet1!$B$4,'B. Expenditures'!Y427,IF($AC427=Sheet1!$B$3,'B. Expenditures'!S427,"")))</f>
        <v/>
      </c>
      <c r="AH427" s="14" t="str">
        <f>IF($AC427=Sheet1!$B$2,'B. Expenditures'!N427,IF('B. Expenditures'!$AC427=Sheet1!$B$4,'B. Expenditures'!Z427,IF($AC427=Sheet1!$B$3,'B. Expenditures'!T427,"")))</f>
        <v/>
      </c>
      <c r="AI427" s="14" t="str">
        <f>IF($AC427=Sheet1!$B$2,'B. Expenditures'!O427,IF('B. Expenditures'!$AC427=Sheet1!$B$4,'B. Expenditures'!AA427,IF($AC427=Sheet1!$B$3,'B. Expenditures'!U427,"")))</f>
        <v/>
      </c>
    </row>
    <row r="428" spans="3:35" x14ac:dyDescent="0.35">
      <c r="C428" s="35"/>
      <c r="D428" s="35"/>
      <c r="E428" s="7"/>
      <c r="F428" s="7"/>
      <c r="G428" s="7"/>
      <c r="I428" s="24" t="str">
        <f t="shared" si="417"/>
        <v/>
      </c>
      <c r="K428" s="14" t="str">
        <f t="shared" si="426"/>
        <v/>
      </c>
      <c r="L428" s="14" t="str">
        <f t="shared" ref="L428:O428" si="442">IFERROR((1+$I428)*K428, "")</f>
        <v/>
      </c>
      <c r="M428" s="14" t="str">
        <f t="shared" si="442"/>
        <v/>
      </c>
      <c r="N428" s="14" t="str">
        <f t="shared" si="442"/>
        <v/>
      </c>
      <c r="O428" s="14" t="str">
        <f t="shared" si="442"/>
        <v/>
      </c>
      <c r="P428" s="8"/>
      <c r="Q428" s="14" t="str">
        <f>IFERROR((AVERAGE(($E428/'A. Revenue'!$C$30), ('B. Expenditures'!$F428/'A. Revenue'!$D$30), ('B. Expenditures'!$G428/'A. Revenue'!$E$30)))*'A. Revenue'!J$30, "")</f>
        <v/>
      </c>
      <c r="R428" s="14" t="str">
        <f>IFERROR((AVERAGE(($E428/'A. Revenue'!$C$30), ('B. Expenditures'!$F428/'A. Revenue'!$D$30), ('B. Expenditures'!$G428/'A. Revenue'!$E$30)))*'A. Revenue'!K$30, "")</f>
        <v/>
      </c>
      <c r="S428" s="14" t="str">
        <f>IFERROR((AVERAGE(($E428/'A. Revenue'!$C$30), ('B. Expenditures'!$F428/'A. Revenue'!$D$30), ('B. Expenditures'!$G428/'A. Revenue'!$E$30)))*'A. Revenue'!L$30, "")</f>
        <v/>
      </c>
      <c r="T428" s="14" t="str">
        <f>IFERROR((AVERAGE(($E428/'A. Revenue'!$C$30), ('B. Expenditures'!$F428/'A. Revenue'!$D$30), ('B. Expenditures'!$G428/'A. Revenue'!$E$30)))*'A. Revenue'!M$30, "")</f>
        <v/>
      </c>
      <c r="U428" s="14" t="str">
        <f>IFERROR((AVERAGE(($E428/'A. Revenue'!$C$30), ('B. Expenditures'!$F428/'A. Revenue'!$D$30), ('B. Expenditures'!$G428/'A. Revenue'!$E$30)))*'A. Revenue'!N$30, "")</f>
        <v/>
      </c>
      <c r="V428" s="8"/>
      <c r="W428" s="7"/>
      <c r="X428" s="7"/>
      <c r="Y428" s="7"/>
      <c r="Z428" s="7"/>
      <c r="AA428" s="7"/>
      <c r="AC428" s="40" t="s">
        <v>33</v>
      </c>
      <c r="AE428" s="14" t="str">
        <f>IF($AC428=Sheet1!$B$2,'B. Expenditures'!K428,IF('B. Expenditures'!$AC428=Sheet1!$B$4,'B. Expenditures'!W428,IF($AC428=Sheet1!$B$3,'B. Expenditures'!Q428,"")))</f>
        <v/>
      </c>
      <c r="AF428" s="14" t="str">
        <f>IF($AC428=Sheet1!$B$2,'B. Expenditures'!L428,IF('B. Expenditures'!$AC428=Sheet1!$B$4,'B. Expenditures'!X428,IF($AC428=Sheet1!$B$3,'B. Expenditures'!R428,"")))</f>
        <v/>
      </c>
      <c r="AG428" s="14" t="str">
        <f>IF($AC428=Sheet1!$B$2,'B. Expenditures'!M428,IF('B. Expenditures'!$AC428=Sheet1!$B$4,'B. Expenditures'!Y428,IF($AC428=Sheet1!$B$3,'B. Expenditures'!S428,"")))</f>
        <v/>
      </c>
      <c r="AH428" s="14" t="str">
        <f>IF($AC428=Sheet1!$B$2,'B. Expenditures'!N428,IF('B. Expenditures'!$AC428=Sheet1!$B$4,'B. Expenditures'!Z428,IF($AC428=Sheet1!$B$3,'B. Expenditures'!T428,"")))</f>
        <v/>
      </c>
      <c r="AI428" s="14" t="str">
        <f>IF($AC428=Sheet1!$B$2,'B. Expenditures'!O428,IF('B. Expenditures'!$AC428=Sheet1!$B$4,'B. Expenditures'!AA428,IF($AC428=Sheet1!$B$3,'B. Expenditures'!U428,"")))</f>
        <v/>
      </c>
    </row>
    <row r="429" spans="3:35" x14ac:dyDescent="0.35">
      <c r="C429" s="35"/>
      <c r="D429" s="35"/>
      <c r="E429" s="7"/>
      <c r="F429" s="7"/>
      <c r="G429" s="7"/>
      <c r="I429" s="24" t="str">
        <f t="shared" si="417"/>
        <v/>
      </c>
      <c r="K429" s="14" t="str">
        <f t="shared" si="426"/>
        <v/>
      </c>
      <c r="L429" s="14" t="str">
        <f t="shared" ref="L429:O429" si="443">IFERROR((1+$I429)*K429, "")</f>
        <v/>
      </c>
      <c r="M429" s="14" t="str">
        <f t="shared" si="443"/>
        <v/>
      </c>
      <c r="N429" s="14" t="str">
        <f t="shared" si="443"/>
        <v/>
      </c>
      <c r="O429" s="14" t="str">
        <f t="shared" si="443"/>
        <v/>
      </c>
      <c r="P429" s="8"/>
      <c r="Q429" s="14" t="str">
        <f>IFERROR((AVERAGE(($E429/'A. Revenue'!$C$30), ('B. Expenditures'!$F429/'A. Revenue'!$D$30), ('B. Expenditures'!$G429/'A. Revenue'!$E$30)))*'A. Revenue'!J$30, "")</f>
        <v/>
      </c>
      <c r="R429" s="14" t="str">
        <f>IFERROR((AVERAGE(($E429/'A. Revenue'!$C$30), ('B. Expenditures'!$F429/'A. Revenue'!$D$30), ('B. Expenditures'!$G429/'A. Revenue'!$E$30)))*'A. Revenue'!K$30, "")</f>
        <v/>
      </c>
      <c r="S429" s="14" t="str">
        <f>IFERROR((AVERAGE(($E429/'A. Revenue'!$C$30), ('B. Expenditures'!$F429/'A. Revenue'!$D$30), ('B. Expenditures'!$G429/'A. Revenue'!$E$30)))*'A. Revenue'!L$30, "")</f>
        <v/>
      </c>
      <c r="T429" s="14" t="str">
        <f>IFERROR((AVERAGE(($E429/'A. Revenue'!$C$30), ('B. Expenditures'!$F429/'A. Revenue'!$D$30), ('B. Expenditures'!$G429/'A. Revenue'!$E$30)))*'A. Revenue'!M$30, "")</f>
        <v/>
      </c>
      <c r="U429" s="14" t="str">
        <f>IFERROR((AVERAGE(($E429/'A. Revenue'!$C$30), ('B. Expenditures'!$F429/'A. Revenue'!$D$30), ('B. Expenditures'!$G429/'A. Revenue'!$E$30)))*'A. Revenue'!N$30, "")</f>
        <v/>
      </c>
      <c r="V429" s="8"/>
      <c r="W429" s="7"/>
      <c r="X429" s="7"/>
      <c r="Y429" s="7"/>
      <c r="Z429" s="7"/>
      <c r="AA429" s="7"/>
      <c r="AC429" s="40" t="s">
        <v>33</v>
      </c>
      <c r="AE429" s="14" t="str">
        <f>IF($AC429=Sheet1!$B$2,'B. Expenditures'!K429,IF('B. Expenditures'!$AC429=Sheet1!$B$4,'B. Expenditures'!W429,IF($AC429=Sheet1!$B$3,'B. Expenditures'!Q429,"")))</f>
        <v/>
      </c>
      <c r="AF429" s="14" t="str">
        <f>IF($AC429=Sheet1!$B$2,'B. Expenditures'!L429,IF('B. Expenditures'!$AC429=Sheet1!$B$4,'B. Expenditures'!X429,IF($AC429=Sheet1!$B$3,'B. Expenditures'!R429,"")))</f>
        <v/>
      </c>
      <c r="AG429" s="14" t="str">
        <f>IF($AC429=Sheet1!$B$2,'B. Expenditures'!M429,IF('B. Expenditures'!$AC429=Sheet1!$B$4,'B. Expenditures'!Y429,IF($AC429=Sheet1!$B$3,'B. Expenditures'!S429,"")))</f>
        <v/>
      </c>
      <c r="AH429" s="14" t="str">
        <f>IF($AC429=Sheet1!$B$2,'B. Expenditures'!N429,IF('B. Expenditures'!$AC429=Sheet1!$B$4,'B. Expenditures'!Z429,IF($AC429=Sheet1!$B$3,'B. Expenditures'!T429,"")))</f>
        <v/>
      </c>
      <c r="AI429" s="14" t="str">
        <f>IF($AC429=Sheet1!$B$2,'B. Expenditures'!O429,IF('B. Expenditures'!$AC429=Sheet1!$B$4,'B. Expenditures'!AA429,IF($AC429=Sheet1!$B$3,'B. Expenditures'!U429,"")))</f>
        <v/>
      </c>
    </row>
    <row r="430" spans="3:35" x14ac:dyDescent="0.35">
      <c r="C430" s="35"/>
      <c r="D430" s="35"/>
      <c r="E430" s="7"/>
      <c r="F430" s="7"/>
      <c r="G430" s="7"/>
      <c r="I430" s="24" t="str">
        <f t="shared" si="417"/>
        <v/>
      </c>
      <c r="K430" s="14" t="str">
        <f t="shared" si="426"/>
        <v/>
      </c>
      <c r="L430" s="14" t="str">
        <f t="shared" ref="L430:O430" si="444">IFERROR((1+$I430)*K430, "")</f>
        <v/>
      </c>
      <c r="M430" s="14" t="str">
        <f t="shared" si="444"/>
        <v/>
      </c>
      <c r="N430" s="14" t="str">
        <f t="shared" si="444"/>
        <v/>
      </c>
      <c r="O430" s="14" t="str">
        <f t="shared" si="444"/>
        <v/>
      </c>
      <c r="P430" s="8"/>
      <c r="Q430" s="14" t="str">
        <f>IFERROR((AVERAGE(($E430/'A. Revenue'!$C$30), ('B. Expenditures'!$F430/'A. Revenue'!$D$30), ('B. Expenditures'!$G430/'A. Revenue'!$E$30)))*'A. Revenue'!J$30, "")</f>
        <v/>
      </c>
      <c r="R430" s="14" t="str">
        <f>IFERROR((AVERAGE(($E430/'A. Revenue'!$C$30), ('B. Expenditures'!$F430/'A. Revenue'!$D$30), ('B. Expenditures'!$G430/'A. Revenue'!$E$30)))*'A. Revenue'!K$30, "")</f>
        <v/>
      </c>
      <c r="S430" s="14" t="str">
        <f>IFERROR((AVERAGE(($E430/'A. Revenue'!$C$30), ('B. Expenditures'!$F430/'A. Revenue'!$D$30), ('B. Expenditures'!$G430/'A. Revenue'!$E$30)))*'A. Revenue'!L$30, "")</f>
        <v/>
      </c>
      <c r="T430" s="14" t="str">
        <f>IFERROR((AVERAGE(($E430/'A. Revenue'!$C$30), ('B. Expenditures'!$F430/'A. Revenue'!$D$30), ('B. Expenditures'!$G430/'A. Revenue'!$E$30)))*'A. Revenue'!M$30, "")</f>
        <v/>
      </c>
      <c r="U430" s="14" t="str">
        <f>IFERROR((AVERAGE(($E430/'A. Revenue'!$C$30), ('B. Expenditures'!$F430/'A. Revenue'!$D$30), ('B. Expenditures'!$G430/'A. Revenue'!$E$30)))*'A. Revenue'!N$30, "")</f>
        <v/>
      </c>
      <c r="V430" s="8"/>
      <c r="W430" s="7"/>
      <c r="X430" s="7"/>
      <c r="Y430" s="7"/>
      <c r="Z430" s="7"/>
      <c r="AA430" s="7"/>
      <c r="AC430" s="40" t="s">
        <v>33</v>
      </c>
      <c r="AE430" s="14" t="str">
        <f>IF($AC430=Sheet1!$B$2,'B. Expenditures'!K430,IF('B. Expenditures'!$AC430=Sheet1!$B$4,'B. Expenditures'!W430,IF($AC430=Sheet1!$B$3,'B. Expenditures'!Q430,"")))</f>
        <v/>
      </c>
      <c r="AF430" s="14" t="str">
        <f>IF($AC430=Sheet1!$B$2,'B. Expenditures'!L430,IF('B. Expenditures'!$AC430=Sheet1!$B$4,'B. Expenditures'!X430,IF($AC430=Sheet1!$B$3,'B. Expenditures'!R430,"")))</f>
        <v/>
      </c>
      <c r="AG430" s="14" t="str">
        <f>IF($AC430=Sheet1!$B$2,'B. Expenditures'!M430,IF('B. Expenditures'!$AC430=Sheet1!$B$4,'B. Expenditures'!Y430,IF($AC430=Sheet1!$B$3,'B. Expenditures'!S430,"")))</f>
        <v/>
      </c>
      <c r="AH430" s="14" t="str">
        <f>IF($AC430=Sheet1!$B$2,'B. Expenditures'!N430,IF('B. Expenditures'!$AC430=Sheet1!$B$4,'B. Expenditures'!Z430,IF($AC430=Sheet1!$B$3,'B. Expenditures'!T430,"")))</f>
        <v/>
      </c>
      <c r="AI430" s="14" t="str">
        <f>IF($AC430=Sheet1!$B$2,'B. Expenditures'!O430,IF('B. Expenditures'!$AC430=Sheet1!$B$4,'B. Expenditures'!AA430,IF($AC430=Sheet1!$B$3,'B. Expenditures'!U430,"")))</f>
        <v/>
      </c>
    </row>
    <row r="431" spans="3:35" x14ac:dyDescent="0.35">
      <c r="C431" s="35"/>
      <c r="D431" s="35"/>
      <c r="E431" s="7"/>
      <c r="F431" s="7"/>
      <c r="G431" s="7"/>
      <c r="I431" s="24" t="str">
        <f t="shared" si="417"/>
        <v/>
      </c>
      <c r="K431" s="14" t="str">
        <f t="shared" si="426"/>
        <v/>
      </c>
      <c r="L431" s="14" t="str">
        <f t="shared" ref="L431:O431" si="445">IFERROR((1+$I431)*K431, "")</f>
        <v/>
      </c>
      <c r="M431" s="14" t="str">
        <f t="shared" si="445"/>
        <v/>
      </c>
      <c r="N431" s="14" t="str">
        <f t="shared" si="445"/>
        <v/>
      </c>
      <c r="O431" s="14" t="str">
        <f t="shared" si="445"/>
        <v/>
      </c>
      <c r="P431" s="8"/>
      <c r="Q431" s="14" t="str">
        <f>IFERROR((AVERAGE(($E431/'A. Revenue'!$C$30), ('B. Expenditures'!$F431/'A. Revenue'!$D$30), ('B. Expenditures'!$G431/'A. Revenue'!$E$30)))*'A. Revenue'!J$30, "")</f>
        <v/>
      </c>
      <c r="R431" s="14" t="str">
        <f>IFERROR((AVERAGE(($E431/'A. Revenue'!$C$30), ('B. Expenditures'!$F431/'A. Revenue'!$D$30), ('B. Expenditures'!$G431/'A. Revenue'!$E$30)))*'A. Revenue'!K$30, "")</f>
        <v/>
      </c>
      <c r="S431" s="14" t="str">
        <f>IFERROR((AVERAGE(($E431/'A. Revenue'!$C$30), ('B. Expenditures'!$F431/'A. Revenue'!$D$30), ('B. Expenditures'!$G431/'A. Revenue'!$E$30)))*'A. Revenue'!L$30, "")</f>
        <v/>
      </c>
      <c r="T431" s="14" t="str">
        <f>IFERROR((AVERAGE(($E431/'A. Revenue'!$C$30), ('B. Expenditures'!$F431/'A. Revenue'!$D$30), ('B. Expenditures'!$G431/'A. Revenue'!$E$30)))*'A. Revenue'!M$30, "")</f>
        <v/>
      </c>
      <c r="U431" s="14" t="str">
        <f>IFERROR((AVERAGE(($E431/'A. Revenue'!$C$30), ('B. Expenditures'!$F431/'A. Revenue'!$D$30), ('B. Expenditures'!$G431/'A. Revenue'!$E$30)))*'A. Revenue'!N$30, "")</f>
        <v/>
      </c>
      <c r="V431" s="8"/>
      <c r="W431" s="7"/>
      <c r="X431" s="7"/>
      <c r="Y431" s="7"/>
      <c r="Z431" s="7"/>
      <c r="AA431" s="7"/>
      <c r="AC431" s="40" t="s">
        <v>33</v>
      </c>
      <c r="AE431" s="14" t="str">
        <f>IF($AC431=Sheet1!$B$2,'B. Expenditures'!K431,IF('B. Expenditures'!$AC431=Sheet1!$B$4,'B. Expenditures'!W431,IF($AC431=Sheet1!$B$3,'B. Expenditures'!Q431,"")))</f>
        <v/>
      </c>
      <c r="AF431" s="14" t="str">
        <f>IF($AC431=Sheet1!$B$2,'B. Expenditures'!L431,IF('B. Expenditures'!$AC431=Sheet1!$B$4,'B. Expenditures'!X431,IF($AC431=Sheet1!$B$3,'B. Expenditures'!R431,"")))</f>
        <v/>
      </c>
      <c r="AG431" s="14" t="str">
        <f>IF($AC431=Sheet1!$B$2,'B. Expenditures'!M431,IF('B. Expenditures'!$AC431=Sheet1!$B$4,'B. Expenditures'!Y431,IF($AC431=Sheet1!$B$3,'B. Expenditures'!S431,"")))</f>
        <v/>
      </c>
      <c r="AH431" s="14" t="str">
        <f>IF($AC431=Sheet1!$B$2,'B. Expenditures'!N431,IF('B. Expenditures'!$AC431=Sheet1!$B$4,'B. Expenditures'!Z431,IF($AC431=Sheet1!$B$3,'B. Expenditures'!T431,"")))</f>
        <v/>
      </c>
      <c r="AI431" s="14" t="str">
        <f>IF($AC431=Sheet1!$B$2,'B. Expenditures'!O431,IF('B. Expenditures'!$AC431=Sheet1!$B$4,'B. Expenditures'!AA431,IF($AC431=Sheet1!$B$3,'B. Expenditures'!U431,"")))</f>
        <v/>
      </c>
    </row>
    <row r="432" spans="3:35" x14ac:dyDescent="0.35">
      <c r="C432" s="35"/>
      <c r="D432" s="35"/>
      <c r="E432" s="7"/>
      <c r="F432" s="7"/>
      <c r="G432" s="7"/>
      <c r="I432" s="24" t="str">
        <f t="shared" si="417"/>
        <v/>
      </c>
      <c r="K432" s="14" t="str">
        <f t="shared" si="426"/>
        <v/>
      </c>
      <c r="L432" s="14" t="str">
        <f t="shared" ref="L432:O432" si="446">IFERROR((1+$I432)*K432, "")</f>
        <v/>
      </c>
      <c r="M432" s="14" t="str">
        <f t="shared" si="446"/>
        <v/>
      </c>
      <c r="N432" s="14" t="str">
        <f t="shared" si="446"/>
        <v/>
      </c>
      <c r="O432" s="14" t="str">
        <f t="shared" si="446"/>
        <v/>
      </c>
      <c r="P432" s="8"/>
      <c r="Q432" s="14" t="str">
        <f>IFERROR((AVERAGE(($E432/'A. Revenue'!$C$30), ('B. Expenditures'!$F432/'A. Revenue'!$D$30), ('B. Expenditures'!$G432/'A. Revenue'!$E$30)))*'A. Revenue'!J$30, "")</f>
        <v/>
      </c>
      <c r="R432" s="14" t="str">
        <f>IFERROR((AVERAGE(($E432/'A. Revenue'!$C$30), ('B. Expenditures'!$F432/'A. Revenue'!$D$30), ('B. Expenditures'!$G432/'A. Revenue'!$E$30)))*'A. Revenue'!K$30, "")</f>
        <v/>
      </c>
      <c r="S432" s="14" t="str">
        <f>IFERROR((AVERAGE(($E432/'A. Revenue'!$C$30), ('B. Expenditures'!$F432/'A. Revenue'!$D$30), ('B. Expenditures'!$G432/'A. Revenue'!$E$30)))*'A. Revenue'!L$30, "")</f>
        <v/>
      </c>
      <c r="T432" s="14" t="str">
        <f>IFERROR((AVERAGE(($E432/'A. Revenue'!$C$30), ('B. Expenditures'!$F432/'A. Revenue'!$D$30), ('B. Expenditures'!$G432/'A. Revenue'!$E$30)))*'A. Revenue'!M$30, "")</f>
        <v/>
      </c>
      <c r="U432" s="14" t="str">
        <f>IFERROR((AVERAGE(($E432/'A. Revenue'!$C$30), ('B. Expenditures'!$F432/'A. Revenue'!$D$30), ('B. Expenditures'!$G432/'A. Revenue'!$E$30)))*'A. Revenue'!N$30, "")</f>
        <v/>
      </c>
      <c r="V432" s="8"/>
      <c r="W432" s="7"/>
      <c r="X432" s="7"/>
      <c r="Y432" s="7"/>
      <c r="Z432" s="7"/>
      <c r="AA432" s="7"/>
      <c r="AC432" s="40" t="s">
        <v>33</v>
      </c>
      <c r="AE432" s="14" t="str">
        <f>IF($AC432=Sheet1!$B$2,'B. Expenditures'!K432,IF('B. Expenditures'!$AC432=Sheet1!$B$4,'B. Expenditures'!W432,IF($AC432=Sheet1!$B$3,'B. Expenditures'!Q432,"")))</f>
        <v/>
      </c>
      <c r="AF432" s="14" t="str">
        <f>IF($AC432=Sheet1!$B$2,'B. Expenditures'!L432,IF('B. Expenditures'!$AC432=Sheet1!$B$4,'B. Expenditures'!X432,IF($AC432=Sheet1!$B$3,'B. Expenditures'!R432,"")))</f>
        <v/>
      </c>
      <c r="AG432" s="14" t="str">
        <f>IF($AC432=Sheet1!$B$2,'B. Expenditures'!M432,IF('B. Expenditures'!$AC432=Sheet1!$B$4,'B. Expenditures'!Y432,IF($AC432=Sheet1!$B$3,'B. Expenditures'!S432,"")))</f>
        <v/>
      </c>
      <c r="AH432" s="14" t="str">
        <f>IF($AC432=Sheet1!$B$2,'B. Expenditures'!N432,IF('B. Expenditures'!$AC432=Sheet1!$B$4,'B. Expenditures'!Z432,IF($AC432=Sheet1!$B$3,'B. Expenditures'!T432,"")))</f>
        <v/>
      </c>
      <c r="AI432" s="14" t="str">
        <f>IF($AC432=Sheet1!$B$2,'B. Expenditures'!O432,IF('B. Expenditures'!$AC432=Sheet1!$B$4,'B. Expenditures'!AA432,IF($AC432=Sheet1!$B$3,'B. Expenditures'!U432,"")))</f>
        <v/>
      </c>
    </row>
    <row r="433" spans="3:35" x14ac:dyDescent="0.35">
      <c r="C433" s="35"/>
      <c r="D433" s="35"/>
      <c r="E433" s="7"/>
      <c r="F433" s="7"/>
      <c r="G433" s="7"/>
      <c r="I433" s="24" t="str">
        <f t="shared" si="417"/>
        <v/>
      </c>
      <c r="K433" s="14" t="str">
        <f t="shared" si="426"/>
        <v/>
      </c>
      <c r="L433" s="14" t="str">
        <f t="shared" ref="L433:O433" si="447">IFERROR((1+$I433)*K433, "")</f>
        <v/>
      </c>
      <c r="M433" s="14" t="str">
        <f t="shared" si="447"/>
        <v/>
      </c>
      <c r="N433" s="14" t="str">
        <f t="shared" si="447"/>
        <v/>
      </c>
      <c r="O433" s="14" t="str">
        <f t="shared" si="447"/>
        <v/>
      </c>
      <c r="P433" s="8"/>
      <c r="Q433" s="14" t="str">
        <f>IFERROR((AVERAGE(($E433/'A. Revenue'!$C$30), ('B. Expenditures'!$F433/'A. Revenue'!$D$30), ('B. Expenditures'!$G433/'A. Revenue'!$E$30)))*'A. Revenue'!J$30, "")</f>
        <v/>
      </c>
      <c r="R433" s="14" t="str">
        <f>IFERROR((AVERAGE(($E433/'A. Revenue'!$C$30), ('B. Expenditures'!$F433/'A. Revenue'!$D$30), ('B. Expenditures'!$G433/'A. Revenue'!$E$30)))*'A. Revenue'!K$30, "")</f>
        <v/>
      </c>
      <c r="S433" s="14" t="str">
        <f>IFERROR((AVERAGE(($E433/'A. Revenue'!$C$30), ('B. Expenditures'!$F433/'A. Revenue'!$D$30), ('B. Expenditures'!$G433/'A. Revenue'!$E$30)))*'A. Revenue'!L$30, "")</f>
        <v/>
      </c>
      <c r="T433" s="14" t="str">
        <f>IFERROR((AVERAGE(($E433/'A. Revenue'!$C$30), ('B. Expenditures'!$F433/'A. Revenue'!$D$30), ('B. Expenditures'!$G433/'A. Revenue'!$E$30)))*'A. Revenue'!M$30, "")</f>
        <v/>
      </c>
      <c r="U433" s="14" t="str">
        <f>IFERROR((AVERAGE(($E433/'A. Revenue'!$C$30), ('B. Expenditures'!$F433/'A. Revenue'!$D$30), ('B. Expenditures'!$G433/'A. Revenue'!$E$30)))*'A. Revenue'!N$30, "")</f>
        <v/>
      </c>
      <c r="V433" s="8"/>
      <c r="W433" s="7"/>
      <c r="X433" s="7"/>
      <c r="Y433" s="7"/>
      <c r="Z433" s="7"/>
      <c r="AA433" s="7"/>
      <c r="AC433" s="40" t="s">
        <v>33</v>
      </c>
      <c r="AE433" s="14" t="str">
        <f>IF($AC433=Sheet1!$B$2,'B. Expenditures'!K433,IF('B. Expenditures'!$AC433=Sheet1!$B$4,'B. Expenditures'!W433,IF($AC433=Sheet1!$B$3,'B. Expenditures'!Q433,"")))</f>
        <v/>
      </c>
      <c r="AF433" s="14" t="str">
        <f>IF($AC433=Sheet1!$B$2,'B. Expenditures'!L433,IF('B. Expenditures'!$AC433=Sheet1!$B$4,'B. Expenditures'!X433,IF($AC433=Sheet1!$B$3,'B. Expenditures'!R433,"")))</f>
        <v/>
      </c>
      <c r="AG433" s="14" t="str">
        <f>IF($AC433=Sheet1!$B$2,'B. Expenditures'!M433,IF('B. Expenditures'!$AC433=Sheet1!$B$4,'B. Expenditures'!Y433,IF($AC433=Sheet1!$B$3,'B. Expenditures'!S433,"")))</f>
        <v/>
      </c>
      <c r="AH433" s="14" t="str">
        <f>IF($AC433=Sheet1!$B$2,'B. Expenditures'!N433,IF('B. Expenditures'!$AC433=Sheet1!$B$4,'B. Expenditures'!Z433,IF($AC433=Sheet1!$B$3,'B. Expenditures'!T433,"")))</f>
        <v/>
      </c>
      <c r="AI433" s="14" t="str">
        <f>IF($AC433=Sheet1!$B$2,'B. Expenditures'!O433,IF('B. Expenditures'!$AC433=Sheet1!$B$4,'B. Expenditures'!AA433,IF($AC433=Sheet1!$B$3,'B. Expenditures'!U433,"")))</f>
        <v/>
      </c>
    </row>
    <row r="434" spans="3:35" x14ac:dyDescent="0.35">
      <c r="C434" s="35"/>
      <c r="D434" s="35"/>
      <c r="E434" s="7"/>
      <c r="F434" s="7"/>
      <c r="G434" s="7"/>
      <c r="I434" s="24" t="str">
        <f t="shared" si="417"/>
        <v/>
      </c>
      <c r="K434" s="14" t="str">
        <f t="shared" si="426"/>
        <v/>
      </c>
      <c r="L434" s="14" t="str">
        <f t="shared" ref="L434:O434" si="448">IFERROR((1+$I434)*K434, "")</f>
        <v/>
      </c>
      <c r="M434" s="14" t="str">
        <f t="shared" si="448"/>
        <v/>
      </c>
      <c r="N434" s="14" t="str">
        <f t="shared" si="448"/>
        <v/>
      </c>
      <c r="O434" s="14" t="str">
        <f t="shared" si="448"/>
        <v/>
      </c>
      <c r="P434" s="8"/>
      <c r="Q434" s="14" t="str">
        <f>IFERROR((AVERAGE(($E434/'A. Revenue'!$C$30), ('B. Expenditures'!$F434/'A. Revenue'!$D$30), ('B. Expenditures'!$G434/'A. Revenue'!$E$30)))*'A. Revenue'!J$30, "")</f>
        <v/>
      </c>
      <c r="R434" s="14" t="str">
        <f>IFERROR((AVERAGE(($E434/'A. Revenue'!$C$30), ('B. Expenditures'!$F434/'A. Revenue'!$D$30), ('B. Expenditures'!$G434/'A. Revenue'!$E$30)))*'A. Revenue'!K$30, "")</f>
        <v/>
      </c>
      <c r="S434" s="14" t="str">
        <f>IFERROR((AVERAGE(($E434/'A. Revenue'!$C$30), ('B. Expenditures'!$F434/'A. Revenue'!$D$30), ('B. Expenditures'!$G434/'A. Revenue'!$E$30)))*'A. Revenue'!L$30, "")</f>
        <v/>
      </c>
      <c r="T434" s="14" t="str">
        <f>IFERROR((AVERAGE(($E434/'A. Revenue'!$C$30), ('B. Expenditures'!$F434/'A. Revenue'!$D$30), ('B. Expenditures'!$G434/'A. Revenue'!$E$30)))*'A. Revenue'!M$30, "")</f>
        <v/>
      </c>
      <c r="U434" s="14" t="str">
        <f>IFERROR((AVERAGE(($E434/'A. Revenue'!$C$30), ('B. Expenditures'!$F434/'A. Revenue'!$D$30), ('B. Expenditures'!$G434/'A. Revenue'!$E$30)))*'A. Revenue'!N$30, "")</f>
        <v/>
      </c>
      <c r="V434" s="8"/>
      <c r="W434" s="7"/>
      <c r="X434" s="7"/>
      <c r="Y434" s="7"/>
      <c r="Z434" s="7"/>
      <c r="AA434" s="7"/>
      <c r="AC434" s="40" t="s">
        <v>33</v>
      </c>
      <c r="AE434" s="14" t="str">
        <f>IF($AC434=Sheet1!$B$2,'B. Expenditures'!K434,IF('B. Expenditures'!$AC434=Sheet1!$B$4,'B. Expenditures'!W434,IF($AC434=Sheet1!$B$3,'B. Expenditures'!Q434,"")))</f>
        <v/>
      </c>
      <c r="AF434" s="14" t="str">
        <f>IF($AC434=Sheet1!$B$2,'B. Expenditures'!L434,IF('B. Expenditures'!$AC434=Sheet1!$B$4,'B. Expenditures'!X434,IF($AC434=Sheet1!$B$3,'B. Expenditures'!R434,"")))</f>
        <v/>
      </c>
      <c r="AG434" s="14" t="str">
        <f>IF($AC434=Sheet1!$B$2,'B. Expenditures'!M434,IF('B. Expenditures'!$AC434=Sheet1!$B$4,'B. Expenditures'!Y434,IF($AC434=Sheet1!$B$3,'B. Expenditures'!S434,"")))</f>
        <v/>
      </c>
      <c r="AH434" s="14" t="str">
        <f>IF($AC434=Sheet1!$B$2,'B. Expenditures'!N434,IF('B. Expenditures'!$AC434=Sheet1!$B$4,'B. Expenditures'!Z434,IF($AC434=Sheet1!$B$3,'B. Expenditures'!T434,"")))</f>
        <v/>
      </c>
      <c r="AI434" s="14" t="str">
        <f>IF($AC434=Sheet1!$B$2,'B. Expenditures'!O434,IF('B. Expenditures'!$AC434=Sheet1!$B$4,'B. Expenditures'!AA434,IF($AC434=Sheet1!$B$3,'B. Expenditures'!U434,"")))</f>
        <v/>
      </c>
    </row>
    <row r="435" spans="3:35" x14ac:dyDescent="0.35">
      <c r="C435" s="35"/>
      <c r="D435" s="35"/>
      <c r="E435" s="7"/>
      <c r="F435" s="7"/>
      <c r="G435" s="7"/>
      <c r="I435" s="24" t="str">
        <f t="shared" si="417"/>
        <v/>
      </c>
      <c r="K435" s="14" t="str">
        <f t="shared" si="426"/>
        <v/>
      </c>
      <c r="L435" s="14" t="str">
        <f t="shared" ref="L435:O435" si="449">IFERROR((1+$I435)*K435, "")</f>
        <v/>
      </c>
      <c r="M435" s="14" t="str">
        <f t="shared" si="449"/>
        <v/>
      </c>
      <c r="N435" s="14" t="str">
        <f t="shared" si="449"/>
        <v/>
      </c>
      <c r="O435" s="14" t="str">
        <f t="shared" si="449"/>
        <v/>
      </c>
      <c r="P435" s="8"/>
      <c r="Q435" s="14" t="str">
        <f>IFERROR((AVERAGE(($E435/'A. Revenue'!$C$30), ('B. Expenditures'!$F435/'A. Revenue'!$D$30), ('B. Expenditures'!$G435/'A. Revenue'!$E$30)))*'A. Revenue'!J$30, "")</f>
        <v/>
      </c>
      <c r="R435" s="14" t="str">
        <f>IFERROR((AVERAGE(($E435/'A. Revenue'!$C$30), ('B. Expenditures'!$F435/'A. Revenue'!$D$30), ('B. Expenditures'!$G435/'A. Revenue'!$E$30)))*'A. Revenue'!K$30, "")</f>
        <v/>
      </c>
      <c r="S435" s="14" t="str">
        <f>IFERROR((AVERAGE(($E435/'A. Revenue'!$C$30), ('B. Expenditures'!$F435/'A. Revenue'!$D$30), ('B. Expenditures'!$G435/'A. Revenue'!$E$30)))*'A. Revenue'!L$30, "")</f>
        <v/>
      </c>
      <c r="T435" s="14" t="str">
        <f>IFERROR((AVERAGE(($E435/'A. Revenue'!$C$30), ('B. Expenditures'!$F435/'A. Revenue'!$D$30), ('B. Expenditures'!$G435/'A. Revenue'!$E$30)))*'A. Revenue'!M$30, "")</f>
        <v/>
      </c>
      <c r="U435" s="14" t="str">
        <f>IFERROR((AVERAGE(($E435/'A. Revenue'!$C$30), ('B. Expenditures'!$F435/'A. Revenue'!$D$30), ('B. Expenditures'!$G435/'A. Revenue'!$E$30)))*'A. Revenue'!N$30, "")</f>
        <v/>
      </c>
      <c r="V435" s="8"/>
      <c r="W435" s="7"/>
      <c r="X435" s="7"/>
      <c r="Y435" s="7"/>
      <c r="Z435" s="7"/>
      <c r="AA435" s="7"/>
      <c r="AC435" s="40" t="s">
        <v>33</v>
      </c>
      <c r="AE435" s="14" t="str">
        <f>IF($AC435=Sheet1!$B$2,'B. Expenditures'!K435,IF('B. Expenditures'!$AC435=Sheet1!$B$4,'B. Expenditures'!W435,IF($AC435=Sheet1!$B$3,'B. Expenditures'!Q435,"")))</f>
        <v/>
      </c>
      <c r="AF435" s="14" t="str">
        <f>IF($AC435=Sheet1!$B$2,'B. Expenditures'!L435,IF('B. Expenditures'!$AC435=Sheet1!$B$4,'B. Expenditures'!X435,IF($AC435=Sheet1!$B$3,'B. Expenditures'!R435,"")))</f>
        <v/>
      </c>
      <c r="AG435" s="14" t="str">
        <f>IF($AC435=Sheet1!$B$2,'B. Expenditures'!M435,IF('B. Expenditures'!$AC435=Sheet1!$B$4,'B. Expenditures'!Y435,IF($AC435=Sheet1!$B$3,'B. Expenditures'!S435,"")))</f>
        <v/>
      </c>
      <c r="AH435" s="14" t="str">
        <f>IF($AC435=Sheet1!$B$2,'B. Expenditures'!N435,IF('B. Expenditures'!$AC435=Sheet1!$B$4,'B. Expenditures'!Z435,IF($AC435=Sheet1!$B$3,'B. Expenditures'!T435,"")))</f>
        <v/>
      </c>
      <c r="AI435" s="14" t="str">
        <f>IF($AC435=Sheet1!$B$2,'B. Expenditures'!O435,IF('B. Expenditures'!$AC435=Sheet1!$B$4,'B. Expenditures'!AA435,IF($AC435=Sheet1!$B$3,'B. Expenditures'!U435,"")))</f>
        <v/>
      </c>
    </row>
    <row r="436" spans="3:35" x14ac:dyDescent="0.35">
      <c r="C436" s="35"/>
      <c r="D436" s="35"/>
      <c r="E436" s="7"/>
      <c r="F436" s="7"/>
      <c r="G436" s="7"/>
      <c r="I436" s="24" t="str">
        <f t="shared" si="417"/>
        <v/>
      </c>
      <c r="K436" s="14" t="str">
        <f t="shared" si="426"/>
        <v/>
      </c>
      <c r="L436" s="14" t="str">
        <f t="shared" ref="L436:O436" si="450">IFERROR((1+$I436)*K436, "")</f>
        <v/>
      </c>
      <c r="M436" s="14" t="str">
        <f t="shared" si="450"/>
        <v/>
      </c>
      <c r="N436" s="14" t="str">
        <f t="shared" si="450"/>
        <v/>
      </c>
      <c r="O436" s="14" t="str">
        <f t="shared" si="450"/>
        <v/>
      </c>
      <c r="P436" s="8"/>
      <c r="Q436" s="14" t="str">
        <f>IFERROR((AVERAGE(($E436/'A. Revenue'!$C$30), ('B. Expenditures'!$F436/'A. Revenue'!$D$30), ('B. Expenditures'!$G436/'A. Revenue'!$E$30)))*'A. Revenue'!J$30, "")</f>
        <v/>
      </c>
      <c r="R436" s="14" t="str">
        <f>IFERROR((AVERAGE(($E436/'A. Revenue'!$C$30), ('B. Expenditures'!$F436/'A. Revenue'!$D$30), ('B. Expenditures'!$G436/'A. Revenue'!$E$30)))*'A. Revenue'!K$30, "")</f>
        <v/>
      </c>
      <c r="S436" s="14" t="str">
        <f>IFERROR((AVERAGE(($E436/'A. Revenue'!$C$30), ('B. Expenditures'!$F436/'A. Revenue'!$D$30), ('B. Expenditures'!$G436/'A. Revenue'!$E$30)))*'A. Revenue'!L$30, "")</f>
        <v/>
      </c>
      <c r="T436" s="14" t="str">
        <f>IFERROR((AVERAGE(($E436/'A. Revenue'!$C$30), ('B. Expenditures'!$F436/'A. Revenue'!$D$30), ('B. Expenditures'!$G436/'A. Revenue'!$E$30)))*'A. Revenue'!M$30, "")</f>
        <v/>
      </c>
      <c r="U436" s="14" t="str">
        <f>IFERROR((AVERAGE(($E436/'A. Revenue'!$C$30), ('B. Expenditures'!$F436/'A. Revenue'!$D$30), ('B. Expenditures'!$G436/'A. Revenue'!$E$30)))*'A. Revenue'!N$30, "")</f>
        <v/>
      </c>
      <c r="V436" s="8"/>
      <c r="W436" s="7"/>
      <c r="X436" s="7"/>
      <c r="Y436" s="7"/>
      <c r="Z436" s="7"/>
      <c r="AA436" s="7"/>
      <c r="AC436" s="40" t="s">
        <v>33</v>
      </c>
      <c r="AE436" s="14" t="str">
        <f>IF($AC436=Sheet1!$B$2,'B. Expenditures'!K436,IF('B. Expenditures'!$AC436=Sheet1!$B$4,'B. Expenditures'!W436,IF($AC436=Sheet1!$B$3,'B. Expenditures'!Q436,"")))</f>
        <v/>
      </c>
      <c r="AF436" s="14" t="str">
        <f>IF($AC436=Sheet1!$B$2,'B. Expenditures'!L436,IF('B. Expenditures'!$AC436=Sheet1!$B$4,'B. Expenditures'!X436,IF($AC436=Sheet1!$B$3,'B. Expenditures'!R436,"")))</f>
        <v/>
      </c>
      <c r="AG436" s="14" t="str">
        <f>IF($AC436=Sheet1!$B$2,'B. Expenditures'!M436,IF('B. Expenditures'!$AC436=Sheet1!$B$4,'B. Expenditures'!Y436,IF($AC436=Sheet1!$B$3,'B. Expenditures'!S436,"")))</f>
        <v/>
      </c>
      <c r="AH436" s="14" t="str">
        <f>IF($AC436=Sheet1!$B$2,'B. Expenditures'!N436,IF('B. Expenditures'!$AC436=Sheet1!$B$4,'B. Expenditures'!Z436,IF($AC436=Sheet1!$B$3,'B. Expenditures'!T436,"")))</f>
        <v/>
      </c>
      <c r="AI436" s="14" t="str">
        <f>IF($AC436=Sheet1!$B$2,'B. Expenditures'!O436,IF('B. Expenditures'!$AC436=Sheet1!$B$4,'B. Expenditures'!AA436,IF($AC436=Sheet1!$B$3,'B. Expenditures'!U436,"")))</f>
        <v/>
      </c>
    </row>
    <row r="437" spans="3:35" x14ac:dyDescent="0.35">
      <c r="C437" s="35"/>
      <c r="D437" s="35"/>
      <c r="E437" s="7"/>
      <c r="F437" s="7"/>
      <c r="G437" s="7"/>
      <c r="I437" s="24" t="str">
        <f t="shared" si="417"/>
        <v/>
      </c>
      <c r="K437" s="14" t="str">
        <f t="shared" si="426"/>
        <v/>
      </c>
      <c r="L437" s="14" t="str">
        <f t="shared" ref="L437:O437" si="451">IFERROR((1+$I437)*K437, "")</f>
        <v/>
      </c>
      <c r="M437" s="14" t="str">
        <f t="shared" si="451"/>
        <v/>
      </c>
      <c r="N437" s="14" t="str">
        <f t="shared" si="451"/>
        <v/>
      </c>
      <c r="O437" s="14" t="str">
        <f t="shared" si="451"/>
        <v/>
      </c>
      <c r="P437" s="8"/>
      <c r="Q437" s="14" t="str">
        <f>IFERROR((AVERAGE(($E437/'A. Revenue'!$C$30), ('B. Expenditures'!$F437/'A. Revenue'!$D$30), ('B. Expenditures'!$G437/'A. Revenue'!$E$30)))*'A. Revenue'!J$30, "")</f>
        <v/>
      </c>
      <c r="R437" s="14" t="str">
        <f>IFERROR((AVERAGE(($E437/'A. Revenue'!$C$30), ('B. Expenditures'!$F437/'A. Revenue'!$D$30), ('B. Expenditures'!$G437/'A. Revenue'!$E$30)))*'A. Revenue'!K$30, "")</f>
        <v/>
      </c>
      <c r="S437" s="14" t="str">
        <f>IFERROR((AVERAGE(($E437/'A. Revenue'!$C$30), ('B. Expenditures'!$F437/'A. Revenue'!$D$30), ('B. Expenditures'!$G437/'A. Revenue'!$E$30)))*'A. Revenue'!L$30, "")</f>
        <v/>
      </c>
      <c r="T437" s="14" t="str">
        <f>IFERROR((AVERAGE(($E437/'A. Revenue'!$C$30), ('B. Expenditures'!$F437/'A. Revenue'!$D$30), ('B. Expenditures'!$G437/'A. Revenue'!$E$30)))*'A. Revenue'!M$30, "")</f>
        <v/>
      </c>
      <c r="U437" s="14" t="str">
        <f>IFERROR((AVERAGE(($E437/'A. Revenue'!$C$30), ('B. Expenditures'!$F437/'A. Revenue'!$D$30), ('B. Expenditures'!$G437/'A. Revenue'!$E$30)))*'A. Revenue'!N$30, "")</f>
        <v/>
      </c>
      <c r="V437" s="8"/>
      <c r="W437" s="7"/>
      <c r="X437" s="7"/>
      <c r="Y437" s="7"/>
      <c r="Z437" s="7"/>
      <c r="AA437" s="7"/>
      <c r="AC437" s="40" t="s">
        <v>33</v>
      </c>
      <c r="AE437" s="14" t="str">
        <f>IF($AC437=Sheet1!$B$2,'B. Expenditures'!K437,IF('B. Expenditures'!$AC437=Sheet1!$B$4,'B. Expenditures'!W437,IF($AC437=Sheet1!$B$3,'B. Expenditures'!Q437,"")))</f>
        <v/>
      </c>
      <c r="AF437" s="14" t="str">
        <f>IF($AC437=Sheet1!$B$2,'B. Expenditures'!L437,IF('B. Expenditures'!$AC437=Sheet1!$B$4,'B. Expenditures'!X437,IF($AC437=Sheet1!$B$3,'B. Expenditures'!R437,"")))</f>
        <v/>
      </c>
      <c r="AG437" s="14" t="str">
        <f>IF($AC437=Sheet1!$B$2,'B. Expenditures'!M437,IF('B. Expenditures'!$AC437=Sheet1!$B$4,'B. Expenditures'!Y437,IF($AC437=Sheet1!$B$3,'B. Expenditures'!S437,"")))</f>
        <v/>
      </c>
      <c r="AH437" s="14" t="str">
        <f>IF($AC437=Sheet1!$B$2,'B. Expenditures'!N437,IF('B. Expenditures'!$AC437=Sheet1!$B$4,'B. Expenditures'!Z437,IF($AC437=Sheet1!$B$3,'B. Expenditures'!T437,"")))</f>
        <v/>
      </c>
      <c r="AI437" s="14" t="str">
        <f>IF($AC437=Sheet1!$B$2,'B. Expenditures'!O437,IF('B. Expenditures'!$AC437=Sheet1!$B$4,'B. Expenditures'!AA437,IF($AC437=Sheet1!$B$3,'B. Expenditures'!U437,"")))</f>
        <v/>
      </c>
    </row>
    <row r="438" spans="3:35" x14ac:dyDescent="0.35">
      <c r="C438" s="35"/>
      <c r="D438" s="35"/>
      <c r="E438" s="7"/>
      <c r="F438" s="7"/>
      <c r="G438" s="7"/>
      <c r="I438" s="24" t="str">
        <f t="shared" si="417"/>
        <v/>
      </c>
      <c r="K438" s="14" t="str">
        <f t="shared" si="426"/>
        <v/>
      </c>
      <c r="L438" s="14" t="str">
        <f t="shared" ref="L438:O438" si="452">IFERROR((1+$I438)*K438, "")</f>
        <v/>
      </c>
      <c r="M438" s="14" t="str">
        <f t="shared" si="452"/>
        <v/>
      </c>
      <c r="N438" s="14" t="str">
        <f t="shared" si="452"/>
        <v/>
      </c>
      <c r="O438" s="14" t="str">
        <f t="shared" si="452"/>
        <v/>
      </c>
      <c r="P438" s="8"/>
      <c r="Q438" s="14" t="str">
        <f>IFERROR((AVERAGE(($E438/'A. Revenue'!$C$30), ('B. Expenditures'!$F438/'A. Revenue'!$D$30), ('B. Expenditures'!$G438/'A. Revenue'!$E$30)))*'A. Revenue'!J$30, "")</f>
        <v/>
      </c>
      <c r="R438" s="14" t="str">
        <f>IFERROR((AVERAGE(($E438/'A. Revenue'!$C$30), ('B. Expenditures'!$F438/'A. Revenue'!$D$30), ('B. Expenditures'!$G438/'A. Revenue'!$E$30)))*'A. Revenue'!K$30, "")</f>
        <v/>
      </c>
      <c r="S438" s="14" t="str">
        <f>IFERROR((AVERAGE(($E438/'A. Revenue'!$C$30), ('B. Expenditures'!$F438/'A. Revenue'!$D$30), ('B. Expenditures'!$G438/'A. Revenue'!$E$30)))*'A. Revenue'!L$30, "")</f>
        <v/>
      </c>
      <c r="T438" s="14" t="str">
        <f>IFERROR((AVERAGE(($E438/'A. Revenue'!$C$30), ('B. Expenditures'!$F438/'A. Revenue'!$D$30), ('B. Expenditures'!$G438/'A. Revenue'!$E$30)))*'A. Revenue'!M$30, "")</f>
        <v/>
      </c>
      <c r="U438" s="14" t="str">
        <f>IFERROR((AVERAGE(($E438/'A. Revenue'!$C$30), ('B. Expenditures'!$F438/'A. Revenue'!$D$30), ('B. Expenditures'!$G438/'A. Revenue'!$E$30)))*'A. Revenue'!N$30, "")</f>
        <v/>
      </c>
      <c r="V438" s="8"/>
      <c r="W438" s="7"/>
      <c r="X438" s="7"/>
      <c r="Y438" s="7"/>
      <c r="Z438" s="7"/>
      <c r="AA438" s="7"/>
      <c r="AC438" s="40" t="s">
        <v>33</v>
      </c>
      <c r="AE438" s="14" t="str">
        <f>IF($AC438=Sheet1!$B$2,'B. Expenditures'!K438,IF('B. Expenditures'!$AC438=Sheet1!$B$4,'B. Expenditures'!W438,IF($AC438=Sheet1!$B$3,'B. Expenditures'!Q438,"")))</f>
        <v/>
      </c>
      <c r="AF438" s="14" t="str">
        <f>IF($AC438=Sheet1!$B$2,'B. Expenditures'!L438,IF('B. Expenditures'!$AC438=Sheet1!$B$4,'B. Expenditures'!X438,IF($AC438=Sheet1!$B$3,'B. Expenditures'!R438,"")))</f>
        <v/>
      </c>
      <c r="AG438" s="14" t="str">
        <f>IF($AC438=Sheet1!$B$2,'B. Expenditures'!M438,IF('B. Expenditures'!$AC438=Sheet1!$B$4,'B. Expenditures'!Y438,IF($AC438=Sheet1!$B$3,'B. Expenditures'!S438,"")))</f>
        <v/>
      </c>
      <c r="AH438" s="14" t="str">
        <f>IF($AC438=Sheet1!$B$2,'B. Expenditures'!N438,IF('B. Expenditures'!$AC438=Sheet1!$B$4,'B. Expenditures'!Z438,IF($AC438=Sheet1!$B$3,'B. Expenditures'!T438,"")))</f>
        <v/>
      </c>
      <c r="AI438" s="14" t="str">
        <f>IF($AC438=Sheet1!$B$2,'B. Expenditures'!O438,IF('B. Expenditures'!$AC438=Sheet1!$B$4,'B. Expenditures'!AA438,IF($AC438=Sheet1!$B$3,'B. Expenditures'!U438,"")))</f>
        <v/>
      </c>
    </row>
    <row r="439" spans="3:35" x14ac:dyDescent="0.35">
      <c r="C439" s="35"/>
      <c r="D439" s="35"/>
      <c r="E439" s="7"/>
      <c r="F439" s="7"/>
      <c r="G439" s="7"/>
      <c r="I439" s="24" t="str">
        <f t="shared" si="417"/>
        <v/>
      </c>
      <c r="K439" s="14" t="str">
        <f t="shared" si="426"/>
        <v/>
      </c>
      <c r="L439" s="14" t="str">
        <f t="shared" ref="L439:O439" si="453">IFERROR((1+$I439)*K439, "")</f>
        <v/>
      </c>
      <c r="M439" s="14" t="str">
        <f t="shared" si="453"/>
        <v/>
      </c>
      <c r="N439" s="14" t="str">
        <f t="shared" si="453"/>
        <v/>
      </c>
      <c r="O439" s="14" t="str">
        <f t="shared" si="453"/>
        <v/>
      </c>
      <c r="P439" s="8"/>
      <c r="Q439" s="14" t="str">
        <f>IFERROR((AVERAGE(($E439/'A. Revenue'!$C$30), ('B. Expenditures'!$F439/'A. Revenue'!$D$30), ('B. Expenditures'!$G439/'A. Revenue'!$E$30)))*'A. Revenue'!J$30, "")</f>
        <v/>
      </c>
      <c r="R439" s="14" t="str">
        <f>IFERROR((AVERAGE(($E439/'A. Revenue'!$C$30), ('B. Expenditures'!$F439/'A. Revenue'!$D$30), ('B. Expenditures'!$G439/'A. Revenue'!$E$30)))*'A. Revenue'!K$30, "")</f>
        <v/>
      </c>
      <c r="S439" s="14" t="str">
        <f>IFERROR((AVERAGE(($E439/'A. Revenue'!$C$30), ('B. Expenditures'!$F439/'A. Revenue'!$D$30), ('B. Expenditures'!$G439/'A. Revenue'!$E$30)))*'A. Revenue'!L$30, "")</f>
        <v/>
      </c>
      <c r="T439" s="14" t="str">
        <f>IFERROR((AVERAGE(($E439/'A. Revenue'!$C$30), ('B. Expenditures'!$F439/'A. Revenue'!$D$30), ('B. Expenditures'!$G439/'A. Revenue'!$E$30)))*'A. Revenue'!M$30, "")</f>
        <v/>
      </c>
      <c r="U439" s="14" t="str">
        <f>IFERROR((AVERAGE(($E439/'A. Revenue'!$C$30), ('B. Expenditures'!$F439/'A. Revenue'!$D$30), ('B. Expenditures'!$G439/'A. Revenue'!$E$30)))*'A. Revenue'!N$30, "")</f>
        <v/>
      </c>
      <c r="V439" s="8"/>
      <c r="W439" s="7"/>
      <c r="X439" s="7"/>
      <c r="Y439" s="7"/>
      <c r="Z439" s="7"/>
      <c r="AA439" s="7"/>
      <c r="AC439" s="40" t="s">
        <v>33</v>
      </c>
      <c r="AE439" s="14" t="str">
        <f>IF($AC439=Sheet1!$B$2,'B. Expenditures'!K439,IF('B. Expenditures'!$AC439=Sheet1!$B$4,'B. Expenditures'!W439,IF($AC439=Sheet1!$B$3,'B. Expenditures'!Q439,"")))</f>
        <v/>
      </c>
      <c r="AF439" s="14" t="str">
        <f>IF($AC439=Sheet1!$B$2,'B. Expenditures'!L439,IF('B. Expenditures'!$AC439=Sheet1!$B$4,'B. Expenditures'!X439,IF($AC439=Sheet1!$B$3,'B. Expenditures'!R439,"")))</f>
        <v/>
      </c>
      <c r="AG439" s="14" t="str">
        <f>IF($AC439=Sheet1!$B$2,'B. Expenditures'!M439,IF('B. Expenditures'!$AC439=Sheet1!$B$4,'B. Expenditures'!Y439,IF($AC439=Sheet1!$B$3,'B. Expenditures'!S439,"")))</f>
        <v/>
      </c>
      <c r="AH439" s="14" t="str">
        <f>IF($AC439=Sheet1!$B$2,'B. Expenditures'!N439,IF('B. Expenditures'!$AC439=Sheet1!$B$4,'B. Expenditures'!Z439,IF($AC439=Sheet1!$B$3,'B. Expenditures'!T439,"")))</f>
        <v/>
      </c>
      <c r="AI439" s="14" t="str">
        <f>IF($AC439=Sheet1!$B$2,'B. Expenditures'!O439,IF('B. Expenditures'!$AC439=Sheet1!$B$4,'B. Expenditures'!AA439,IF($AC439=Sheet1!$B$3,'B. Expenditures'!U439,"")))</f>
        <v/>
      </c>
    </row>
    <row r="440" spans="3:35" x14ac:dyDescent="0.35">
      <c r="C440" s="35"/>
      <c r="D440" s="35"/>
      <c r="E440" s="7"/>
      <c r="F440" s="7"/>
      <c r="G440" s="7"/>
      <c r="I440" s="24" t="str">
        <f t="shared" si="417"/>
        <v/>
      </c>
      <c r="K440" s="14" t="str">
        <f t="shared" si="426"/>
        <v/>
      </c>
      <c r="L440" s="14" t="str">
        <f t="shared" ref="L440:O440" si="454">IFERROR((1+$I440)*K440, "")</f>
        <v/>
      </c>
      <c r="M440" s="14" t="str">
        <f t="shared" si="454"/>
        <v/>
      </c>
      <c r="N440" s="14" t="str">
        <f t="shared" si="454"/>
        <v/>
      </c>
      <c r="O440" s="14" t="str">
        <f t="shared" si="454"/>
        <v/>
      </c>
      <c r="P440" s="8"/>
      <c r="Q440" s="14" t="str">
        <f>IFERROR((AVERAGE(($E440/'A. Revenue'!$C$30), ('B. Expenditures'!$F440/'A. Revenue'!$D$30), ('B. Expenditures'!$G440/'A. Revenue'!$E$30)))*'A. Revenue'!J$30, "")</f>
        <v/>
      </c>
      <c r="R440" s="14" t="str">
        <f>IFERROR((AVERAGE(($E440/'A. Revenue'!$C$30), ('B. Expenditures'!$F440/'A. Revenue'!$D$30), ('B. Expenditures'!$G440/'A. Revenue'!$E$30)))*'A. Revenue'!K$30, "")</f>
        <v/>
      </c>
      <c r="S440" s="14" t="str">
        <f>IFERROR((AVERAGE(($E440/'A. Revenue'!$C$30), ('B. Expenditures'!$F440/'A. Revenue'!$D$30), ('B. Expenditures'!$G440/'A. Revenue'!$E$30)))*'A. Revenue'!L$30, "")</f>
        <v/>
      </c>
      <c r="T440" s="14" t="str">
        <f>IFERROR((AVERAGE(($E440/'A. Revenue'!$C$30), ('B. Expenditures'!$F440/'A. Revenue'!$D$30), ('B. Expenditures'!$G440/'A. Revenue'!$E$30)))*'A. Revenue'!M$30, "")</f>
        <v/>
      </c>
      <c r="U440" s="14" t="str">
        <f>IFERROR((AVERAGE(($E440/'A. Revenue'!$C$30), ('B. Expenditures'!$F440/'A. Revenue'!$D$30), ('B. Expenditures'!$G440/'A. Revenue'!$E$30)))*'A. Revenue'!N$30, "")</f>
        <v/>
      </c>
      <c r="V440" s="8"/>
      <c r="W440" s="7"/>
      <c r="X440" s="7"/>
      <c r="Y440" s="7"/>
      <c r="Z440" s="7"/>
      <c r="AA440" s="7"/>
      <c r="AC440" s="40" t="s">
        <v>33</v>
      </c>
      <c r="AE440" s="14" t="str">
        <f>IF($AC440=Sheet1!$B$2,'B. Expenditures'!K440,IF('B. Expenditures'!$AC440=Sheet1!$B$4,'B. Expenditures'!W440,IF($AC440=Sheet1!$B$3,'B. Expenditures'!Q440,"")))</f>
        <v/>
      </c>
      <c r="AF440" s="14" t="str">
        <f>IF($AC440=Sheet1!$B$2,'B. Expenditures'!L440,IF('B. Expenditures'!$AC440=Sheet1!$B$4,'B. Expenditures'!X440,IF($AC440=Sheet1!$B$3,'B. Expenditures'!R440,"")))</f>
        <v/>
      </c>
      <c r="AG440" s="14" t="str">
        <f>IF($AC440=Sheet1!$B$2,'B. Expenditures'!M440,IF('B. Expenditures'!$AC440=Sheet1!$B$4,'B. Expenditures'!Y440,IF($AC440=Sheet1!$B$3,'B. Expenditures'!S440,"")))</f>
        <v/>
      </c>
      <c r="AH440" s="14" t="str">
        <f>IF($AC440=Sheet1!$B$2,'B. Expenditures'!N440,IF('B. Expenditures'!$AC440=Sheet1!$B$4,'B. Expenditures'!Z440,IF($AC440=Sheet1!$B$3,'B. Expenditures'!T440,"")))</f>
        <v/>
      </c>
      <c r="AI440" s="14" t="str">
        <f>IF($AC440=Sheet1!$B$2,'B. Expenditures'!O440,IF('B. Expenditures'!$AC440=Sheet1!$B$4,'B. Expenditures'!AA440,IF($AC440=Sheet1!$B$3,'B. Expenditures'!U440,"")))</f>
        <v/>
      </c>
    </row>
    <row r="441" spans="3:35" x14ac:dyDescent="0.35">
      <c r="C441" s="35"/>
      <c r="D441" s="35"/>
      <c r="E441" s="7"/>
      <c r="F441" s="7"/>
      <c r="G441" s="7"/>
      <c r="I441" s="24" t="str">
        <f t="shared" si="417"/>
        <v/>
      </c>
      <c r="K441" s="14" t="str">
        <f t="shared" si="426"/>
        <v/>
      </c>
      <c r="L441" s="14" t="str">
        <f t="shared" ref="L441:O441" si="455">IFERROR((1+$I441)*K441, "")</f>
        <v/>
      </c>
      <c r="M441" s="14" t="str">
        <f t="shared" si="455"/>
        <v/>
      </c>
      <c r="N441" s="14" t="str">
        <f t="shared" si="455"/>
        <v/>
      </c>
      <c r="O441" s="14" t="str">
        <f t="shared" si="455"/>
        <v/>
      </c>
      <c r="P441" s="8"/>
      <c r="Q441" s="14" t="str">
        <f>IFERROR((AVERAGE(($E441/'A. Revenue'!$C$30), ('B. Expenditures'!$F441/'A. Revenue'!$D$30), ('B. Expenditures'!$G441/'A. Revenue'!$E$30)))*'A. Revenue'!J$30, "")</f>
        <v/>
      </c>
      <c r="R441" s="14" t="str">
        <f>IFERROR((AVERAGE(($E441/'A. Revenue'!$C$30), ('B. Expenditures'!$F441/'A. Revenue'!$D$30), ('B. Expenditures'!$G441/'A. Revenue'!$E$30)))*'A. Revenue'!K$30, "")</f>
        <v/>
      </c>
      <c r="S441" s="14" t="str">
        <f>IFERROR((AVERAGE(($E441/'A. Revenue'!$C$30), ('B. Expenditures'!$F441/'A. Revenue'!$D$30), ('B. Expenditures'!$G441/'A. Revenue'!$E$30)))*'A. Revenue'!L$30, "")</f>
        <v/>
      </c>
      <c r="T441" s="14" t="str">
        <f>IFERROR((AVERAGE(($E441/'A. Revenue'!$C$30), ('B. Expenditures'!$F441/'A. Revenue'!$D$30), ('B. Expenditures'!$G441/'A. Revenue'!$E$30)))*'A. Revenue'!M$30, "")</f>
        <v/>
      </c>
      <c r="U441" s="14" t="str">
        <f>IFERROR((AVERAGE(($E441/'A. Revenue'!$C$30), ('B. Expenditures'!$F441/'A. Revenue'!$D$30), ('B. Expenditures'!$G441/'A. Revenue'!$E$30)))*'A. Revenue'!N$30, "")</f>
        <v/>
      </c>
      <c r="V441" s="8"/>
      <c r="W441" s="7"/>
      <c r="X441" s="7"/>
      <c r="Y441" s="7"/>
      <c r="Z441" s="7"/>
      <c r="AA441" s="7"/>
      <c r="AC441" s="40" t="s">
        <v>33</v>
      </c>
      <c r="AE441" s="14" t="str">
        <f>IF($AC441=Sheet1!$B$2,'B. Expenditures'!K441,IF('B. Expenditures'!$AC441=Sheet1!$B$4,'B. Expenditures'!W441,IF($AC441=Sheet1!$B$3,'B. Expenditures'!Q441,"")))</f>
        <v/>
      </c>
      <c r="AF441" s="14" t="str">
        <f>IF($AC441=Sheet1!$B$2,'B. Expenditures'!L441,IF('B. Expenditures'!$AC441=Sheet1!$B$4,'B. Expenditures'!X441,IF($AC441=Sheet1!$B$3,'B. Expenditures'!R441,"")))</f>
        <v/>
      </c>
      <c r="AG441" s="14" t="str">
        <f>IF($AC441=Sheet1!$B$2,'B. Expenditures'!M441,IF('B. Expenditures'!$AC441=Sheet1!$B$4,'B. Expenditures'!Y441,IF($AC441=Sheet1!$B$3,'B. Expenditures'!S441,"")))</f>
        <v/>
      </c>
      <c r="AH441" s="14" t="str">
        <f>IF($AC441=Sheet1!$B$2,'B. Expenditures'!N441,IF('B. Expenditures'!$AC441=Sheet1!$B$4,'B. Expenditures'!Z441,IF($AC441=Sheet1!$B$3,'B. Expenditures'!T441,"")))</f>
        <v/>
      </c>
      <c r="AI441" s="14" t="str">
        <f>IF($AC441=Sheet1!$B$2,'B. Expenditures'!O441,IF('B. Expenditures'!$AC441=Sheet1!$B$4,'B. Expenditures'!AA441,IF($AC441=Sheet1!$B$3,'B. Expenditures'!U441,"")))</f>
        <v/>
      </c>
    </row>
    <row r="442" spans="3:35" x14ac:dyDescent="0.35">
      <c r="C442" s="35"/>
      <c r="D442" s="35"/>
      <c r="E442" s="7"/>
      <c r="F442" s="7"/>
      <c r="G442" s="7"/>
      <c r="I442" s="24" t="str">
        <f t="shared" si="417"/>
        <v/>
      </c>
      <c r="K442" s="14" t="str">
        <f t="shared" si="426"/>
        <v/>
      </c>
      <c r="L442" s="14" t="str">
        <f t="shared" ref="L442:O442" si="456">IFERROR((1+$I442)*K442, "")</f>
        <v/>
      </c>
      <c r="M442" s="14" t="str">
        <f t="shared" si="456"/>
        <v/>
      </c>
      <c r="N442" s="14" t="str">
        <f t="shared" si="456"/>
        <v/>
      </c>
      <c r="O442" s="14" t="str">
        <f t="shared" si="456"/>
        <v/>
      </c>
      <c r="P442" s="8"/>
      <c r="Q442" s="14" t="str">
        <f>IFERROR((AVERAGE(($E442/'A. Revenue'!$C$30), ('B. Expenditures'!$F442/'A. Revenue'!$D$30), ('B. Expenditures'!$G442/'A. Revenue'!$E$30)))*'A. Revenue'!J$30, "")</f>
        <v/>
      </c>
      <c r="R442" s="14" t="str">
        <f>IFERROR((AVERAGE(($E442/'A. Revenue'!$C$30), ('B. Expenditures'!$F442/'A. Revenue'!$D$30), ('B. Expenditures'!$G442/'A. Revenue'!$E$30)))*'A. Revenue'!K$30, "")</f>
        <v/>
      </c>
      <c r="S442" s="14" t="str">
        <f>IFERROR((AVERAGE(($E442/'A. Revenue'!$C$30), ('B. Expenditures'!$F442/'A. Revenue'!$D$30), ('B. Expenditures'!$G442/'A. Revenue'!$E$30)))*'A. Revenue'!L$30, "")</f>
        <v/>
      </c>
      <c r="T442" s="14" t="str">
        <f>IFERROR((AVERAGE(($E442/'A. Revenue'!$C$30), ('B. Expenditures'!$F442/'A. Revenue'!$D$30), ('B. Expenditures'!$G442/'A. Revenue'!$E$30)))*'A. Revenue'!M$30, "")</f>
        <v/>
      </c>
      <c r="U442" s="14" t="str">
        <f>IFERROR((AVERAGE(($E442/'A. Revenue'!$C$30), ('B. Expenditures'!$F442/'A. Revenue'!$D$30), ('B. Expenditures'!$G442/'A. Revenue'!$E$30)))*'A. Revenue'!N$30, "")</f>
        <v/>
      </c>
      <c r="V442" s="8"/>
      <c r="W442" s="7"/>
      <c r="X442" s="7"/>
      <c r="Y442" s="7"/>
      <c r="Z442" s="7"/>
      <c r="AA442" s="7"/>
      <c r="AC442" s="40" t="s">
        <v>33</v>
      </c>
      <c r="AE442" s="14" t="str">
        <f>IF($AC442=Sheet1!$B$2,'B. Expenditures'!K442,IF('B. Expenditures'!$AC442=Sheet1!$B$4,'B. Expenditures'!W442,IF($AC442=Sheet1!$B$3,'B. Expenditures'!Q442,"")))</f>
        <v/>
      </c>
      <c r="AF442" s="14" t="str">
        <f>IF($AC442=Sheet1!$B$2,'B. Expenditures'!L442,IF('B. Expenditures'!$AC442=Sheet1!$B$4,'B. Expenditures'!X442,IF($AC442=Sheet1!$B$3,'B. Expenditures'!R442,"")))</f>
        <v/>
      </c>
      <c r="AG442" s="14" t="str">
        <f>IF($AC442=Sheet1!$B$2,'B. Expenditures'!M442,IF('B. Expenditures'!$AC442=Sheet1!$B$4,'B. Expenditures'!Y442,IF($AC442=Sheet1!$B$3,'B. Expenditures'!S442,"")))</f>
        <v/>
      </c>
      <c r="AH442" s="14" t="str">
        <f>IF($AC442=Sheet1!$B$2,'B. Expenditures'!N442,IF('B. Expenditures'!$AC442=Sheet1!$B$4,'B. Expenditures'!Z442,IF($AC442=Sheet1!$B$3,'B. Expenditures'!T442,"")))</f>
        <v/>
      </c>
      <c r="AI442" s="14" t="str">
        <f>IF($AC442=Sheet1!$B$2,'B. Expenditures'!O442,IF('B. Expenditures'!$AC442=Sheet1!$B$4,'B. Expenditures'!AA442,IF($AC442=Sheet1!$B$3,'B. Expenditures'!U442,"")))</f>
        <v/>
      </c>
    </row>
    <row r="443" spans="3:35" x14ac:dyDescent="0.35">
      <c r="C443" s="35"/>
      <c r="D443" s="35"/>
      <c r="E443" s="7"/>
      <c r="F443" s="7"/>
      <c r="G443" s="7"/>
      <c r="I443" s="24" t="str">
        <f t="shared" si="417"/>
        <v/>
      </c>
      <c r="K443" s="14" t="str">
        <f t="shared" si="426"/>
        <v/>
      </c>
      <c r="L443" s="14" t="str">
        <f t="shared" ref="L443:O443" si="457">IFERROR((1+$I443)*K443, "")</f>
        <v/>
      </c>
      <c r="M443" s="14" t="str">
        <f t="shared" si="457"/>
        <v/>
      </c>
      <c r="N443" s="14" t="str">
        <f t="shared" si="457"/>
        <v/>
      </c>
      <c r="O443" s="14" t="str">
        <f t="shared" si="457"/>
        <v/>
      </c>
      <c r="P443" s="8"/>
      <c r="Q443" s="14" t="str">
        <f>IFERROR((AVERAGE(($E443/'A. Revenue'!$C$30), ('B. Expenditures'!$F443/'A. Revenue'!$D$30), ('B. Expenditures'!$G443/'A. Revenue'!$E$30)))*'A. Revenue'!J$30, "")</f>
        <v/>
      </c>
      <c r="R443" s="14" t="str">
        <f>IFERROR((AVERAGE(($E443/'A. Revenue'!$C$30), ('B. Expenditures'!$F443/'A. Revenue'!$D$30), ('B. Expenditures'!$G443/'A. Revenue'!$E$30)))*'A. Revenue'!K$30, "")</f>
        <v/>
      </c>
      <c r="S443" s="14" t="str">
        <f>IFERROR((AVERAGE(($E443/'A. Revenue'!$C$30), ('B. Expenditures'!$F443/'A. Revenue'!$D$30), ('B. Expenditures'!$G443/'A. Revenue'!$E$30)))*'A. Revenue'!L$30, "")</f>
        <v/>
      </c>
      <c r="T443" s="14" t="str">
        <f>IFERROR((AVERAGE(($E443/'A. Revenue'!$C$30), ('B. Expenditures'!$F443/'A. Revenue'!$D$30), ('B. Expenditures'!$G443/'A. Revenue'!$E$30)))*'A. Revenue'!M$30, "")</f>
        <v/>
      </c>
      <c r="U443" s="14" t="str">
        <f>IFERROR((AVERAGE(($E443/'A. Revenue'!$C$30), ('B. Expenditures'!$F443/'A. Revenue'!$D$30), ('B. Expenditures'!$G443/'A. Revenue'!$E$30)))*'A. Revenue'!N$30, "")</f>
        <v/>
      </c>
      <c r="V443" s="8"/>
      <c r="W443" s="7"/>
      <c r="X443" s="7"/>
      <c r="Y443" s="7"/>
      <c r="Z443" s="7"/>
      <c r="AA443" s="7"/>
      <c r="AC443" s="40" t="s">
        <v>33</v>
      </c>
      <c r="AE443" s="14" t="str">
        <f>IF($AC443=Sheet1!$B$2,'B. Expenditures'!K443,IF('B. Expenditures'!$AC443=Sheet1!$B$4,'B. Expenditures'!W443,IF($AC443=Sheet1!$B$3,'B. Expenditures'!Q443,"")))</f>
        <v/>
      </c>
      <c r="AF443" s="14" t="str">
        <f>IF($AC443=Sheet1!$B$2,'B. Expenditures'!L443,IF('B. Expenditures'!$AC443=Sheet1!$B$4,'B. Expenditures'!X443,IF($AC443=Sheet1!$B$3,'B. Expenditures'!R443,"")))</f>
        <v/>
      </c>
      <c r="AG443" s="14" t="str">
        <f>IF($AC443=Sheet1!$B$2,'B. Expenditures'!M443,IF('B. Expenditures'!$AC443=Sheet1!$B$4,'B. Expenditures'!Y443,IF($AC443=Sheet1!$B$3,'B. Expenditures'!S443,"")))</f>
        <v/>
      </c>
      <c r="AH443" s="14" t="str">
        <f>IF($AC443=Sheet1!$B$2,'B. Expenditures'!N443,IF('B. Expenditures'!$AC443=Sheet1!$B$4,'B. Expenditures'!Z443,IF($AC443=Sheet1!$B$3,'B. Expenditures'!T443,"")))</f>
        <v/>
      </c>
      <c r="AI443" s="14" t="str">
        <f>IF($AC443=Sheet1!$B$2,'B. Expenditures'!O443,IF('B. Expenditures'!$AC443=Sheet1!$B$4,'B. Expenditures'!AA443,IF($AC443=Sheet1!$B$3,'B. Expenditures'!U443,"")))</f>
        <v/>
      </c>
    </row>
    <row r="444" spans="3:35" x14ac:dyDescent="0.35">
      <c r="C444" s="35"/>
      <c r="D444" s="35"/>
      <c r="E444" s="7"/>
      <c r="F444" s="7"/>
      <c r="G444" s="7"/>
      <c r="I444" s="24" t="str">
        <f t="shared" si="417"/>
        <v/>
      </c>
      <c r="K444" s="14" t="str">
        <f t="shared" si="426"/>
        <v/>
      </c>
      <c r="L444" s="14" t="str">
        <f t="shared" ref="L444:O444" si="458">IFERROR((1+$I444)*K444, "")</f>
        <v/>
      </c>
      <c r="M444" s="14" t="str">
        <f t="shared" si="458"/>
        <v/>
      </c>
      <c r="N444" s="14" t="str">
        <f t="shared" si="458"/>
        <v/>
      </c>
      <c r="O444" s="14" t="str">
        <f t="shared" si="458"/>
        <v/>
      </c>
      <c r="P444" s="8"/>
      <c r="Q444" s="14" t="str">
        <f>IFERROR((AVERAGE(($E444/'A. Revenue'!$C$30), ('B. Expenditures'!$F444/'A. Revenue'!$D$30), ('B. Expenditures'!$G444/'A. Revenue'!$E$30)))*'A. Revenue'!J$30, "")</f>
        <v/>
      </c>
      <c r="R444" s="14" t="str">
        <f>IFERROR((AVERAGE(($E444/'A. Revenue'!$C$30), ('B. Expenditures'!$F444/'A. Revenue'!$D$30), ('B. Expenditures'!$G444/'A. Revenue'!$E$30)))*'A. Revenue'!K$30, "")</f>
        <v/>
      </c>
      <c r="S444" s="14" t="str">
        <f>IFERROR((AVERAGE(($E444/'A. Revenue'!$C$30), ('B. Expenditures'!$F444/'A. Revenue'!$D$30), ('B. Expenditures'!$G444/'A. Revenue'!$E$30)))*'A. Revenue'!L$30, "")</f>
        <v/>
      </c>
      <c r="T444" s="14" t="str">
        <f>IFERROR((AVERAGE(($E444/'A. Revenue'!$C$30), ('B. Expenditures'!$F444/'A. Revenue'!$D$30), ('B. Expenditures'!$G444/'A. Revenue'!$E$30)))*'A. Revenue'!M$30, "")</f>
        <v/>
      </c>
      <c r="U444" s="14" t="str">
        <f>IFERROR((AVERAGE(($E444/'A. Revenue'!$C$30), ('B. Expenditures'!$F444/'A. Revenue'!$D$30), ('B. Expenditures'!$G444/'A. Revenue'!$E$30)))*'A. Revenue'!N$30, "")</f>
        <v/>
      </c>
      <c r="V444" s="8"/>
      <c r="W444" s="7"/>
      <c r="X444" s="7"/>
      <c r="Y444" s="7"/>
      <c r="Z444" s="7"/>
      <c r="AA444" s="7"/>
      <c r="AC444" s="40" t="s">
        <v>33</v>
      </c>
      <c r="AE444" s="14" t="str">
        <f>IF($AC444=Sheet1!$B$2,'B. Expenditures'!K444,IF('B. Expenditures'!$AC444=Sheet1!$B$4,'B. Expenditures'!W444,IF($AC444=Sheet1!$B$3,'B. Expenditures'!Q444,"")))</f>
        <v/>
      </c>
      <c r="AF444" s="14" t="str">
        <f>IF($AC444=Sheet1!$B$2,'B. Expenditures'!L444,IF('B. Expenditures'!$AC444=Sheet1!$B$4,'B. Expenditures'!X444,IF($AC444=Sheet1!$B$3,'B. Expenditures'!R444,"")))</f>
        <v/>
      </c>
      <c r="AG444" s="14" t="str">
        <f>IF($AC444=Sheet1!$B$2,'B. Expenditures'!M444,IF('B. Expenditures'!$AC444=Sheet1!$B$4,'B. Expenditures'!Y444,IF($AC444=Sheet1!$B$3,'B. Expenditures'!S444,"")))</f>
        <v/>
      </c>
      <c r="AH444" s="14" t="str">
        <f>IF($AC444=Sheet1!$B$2,'B. Expenditures'!N444,IF('B. Expenditures'!$AC444=Sheet1!$B$4,'B. Expenditures'!Z444,IF($AC444=Sheet1!$B$3,'B. Expenditures'!T444,"")))</f>
        <v/>
      </c>
      <c r="AI444" s="14" t="str">
        <f>IF($AC444=Sheet1!$B$2,'B. Expenditures'!O444,IF('B. Expenditures'!$AC444=Sheet1!$B$4,'B. Expenditures'!AA444,IF($AC444=Sheet1!$B$3,'B. Expenditures'!U444,"")))</f>
        <v/>
      </c>
    </row>
    <row r="445" spans="3:35" x14ac:dyDescent="0.35">
      <c r="C445" s="35"/>
      <c r="D445" s="35"/>
      <c r="E445" s="7"/>
      <c r="F445" s="7"/>
      <c r="G445" s="7"/>
      <c r="I445" s="24" t="str">
        <f t="shared" si="417"/>
        <v/>
      </c>
      <c r="K445" s="14" t="str">
        <f t="shared" si="426"/>
        <v/>
      </c>
      <c r="L445" s="14" t="str">
        <f t="shared" ref="L445:O445" si="459">IFERROR((1+$I445)*K445, "")</f>
        <v/>
      </c>
      <c r="M445" s="14" t="str">
        <f t="shared" si="459"/>
        <v/>
      </c>
      <c r="N445" s="14" t="str">
        <f t="shared" si="459"/>
        <v/>
      </c>
      <c r="O445" s="14" t="str">
        <f t="shared" si="459"/>
        <v/>
      </c>
      <c r="P445" s="8"/>
      <c r="Q445" s="14" t="str">
        <f>IFERROR((AVERAGE(($E445/'A. Revenue'!$C$30), ('B. Expenditures'!$F445/'A. Revenue'!$D$30), ('B. Expenditures'!$G445/'A. Revenue'!$E$30)))*'A. Revenue'!J$30, "")</f>
        <v/>
      </c>
      <c r="R445" s="14" t="str">
        <f>IFERROR((AVERAGE(($E445/'A. Revenue'!$C$30), ('B. Expenditures'!$F445/'A. Revenue'!$D$30), ('B. Expenditures'!$G445/'A. Revenue'!$E$30)))*'A. Revenue'!K$30, "")</f>
        <v/>
      </c>
      <c r="S445" s="14" t="str">
        <f>IFERROR((AVERAGE(($E445/'A. Revenue'!$C$30), ('B. Expenditures'!$F445/'A. Revenue'!$D$30), ('B. Expenditures'!$G445/'A. Revenue'!$E$30)))*'A. Revenue'!L$30, "")</f>
        <v/>
      </c>
      <c r="T445" s="14" t="str">
        <f>IFERROR((AVERAGE(($E445/'A. Revenue'!$C$30), ('B. Expenditures'!$F445/'A. Revenue'!$D$30), ('B. Expenditures'!$G445/'A. Revenue'!$E$30)))*'A. Revenue'!M$30, "")</f>
        <v/>
      </c>
      <c r="U445" s="14" t="str">
        <f>IFERROR((AVERAGE(($E445/'A. Revenue'!$C$30), ('B. Expenditures'!$F445/'A. Revenue'!$D$30), ('B. Expenditures'!$G445/'A. Revenue'!$E$30)))*'A. Revenue'!N$30, "")</f>
        <v/>
      </c>
      <c r="V445" s="8"/>
      <c r="W445" s="7"/>
      <c r="X445" s="7"/>
      <c r="Y445" s="7"/>
      <c r="Z445" s="7"/>
      <c r="AA445" s="7"/>
      <c r="AC445" s="40" t="s">
        <v>33</v>
      </c>
      <c r="AE445" s="14" t="str">
        <f>IF($AC445=Sheet1!$B$2,'B. Expenditures'!K445,IF('B. Expenditures'!$AC445=Sheet1!$B$4,'B. Expenditures'!W445,IF($AC445=Sheet1!$B$3,'B. Expenditures'!Q445,"")))</f>
        <v/>
      </c>
      <c r="AF445" s="14" t="str">
        <f>IF($AC445=Sheet1!$B$2,'B. Expenditures'!L445,IF('B. Expenditures'!$AC445=Sheet1!$B$4,'B. Expenditures'!X445,IF($AC445=Sheet1!$B$3,'B. Expenditures'!R445,"")))</f>
        <v/>
      </c>
      <c r="AG445" s="14" t="str">
        <f>IF($AC445=Sheet1!$B$2,'B. Expenditures'!M445,IF('B. Expenditures'!$AC445=Sheet1!$B$4,'B. Expenditures'!Y445,IF($AC445=Sheet1!$B$3,'B. Expenditures'!S445,"")))</f>
        <v/>
      </c>
      <c r="AH445" s="14" t="str">
        <f>IF($AC445=Sheet1!$B$2,'B. Expenditures'!N445,IF('B. Expenditures'!$AC445=Sheet1!$B$4,'B. Expenditures'!Z445,IF($AC445=Sheet1!$B$3,'B. Expenditures'!T445,"")))</f>
        <v/>
      </c>
      <c r="AI445" s="14" t="str">
        <f>IF($AC445=Sheet1!$B$2,'B. Expenditures'!O445,IF('B. Expenditures'!$AC445=Sheet1!$B$4,'B. Expenditures'!AA445,IF($AC445=Sheet1!$B$3,'B. Expenditures'!U445,"")))</f>
        <v/>
      </c>
    </row>
    <row r="446" spans="3:35" x14ac:dyDescent="0.35">
      <c r="C446" s="35"/>
      <c r="D446" s="35"/>
      <c r="E446" s="7"/>
      <c r="F446" s="7"/>
      <c r="G446" s="7"/>
      <c r="I446" s="24" t="str">
        <f t="shared" si="417"/>
        <v/>
      </c>
      <c r="K446" s="14" t="str">
        <f t="shared" si="426"/>
        <v/>
      </c>
      <c r="L446" s="14" t="str">
        <f t="shared" ref="L446:O446" si="460">IFERROR((1+$I446)*K446, "")</f>
        <v/>
      </c>
      <c r="M446" s="14" t="str">
        <f t="shared" si="460"/>
        <v/>
      </c>
      <c r="N446" s="14" t="str">
        <f t="shared" si="460"/>
        <v/>
      </c>
      <c r="O446" s="14" t="str">
        <f t="shared" si="460"/>
        <v/>
      </c>
      <c r="P446" s="8"/>
      <c r="Q446" s="14" t="str">
        <f>IFERROR((AVERAGE(($E446/'A. Revenue'!$C$30), ('B. Expenditures'!$F446/'A. Revenue'!$D$30), ('B. Expenditures'!$G446/'A. Revenue'!$E$30)))*'A. Revenue'!J$30, "")</f>
        <v/>
      </c>
      <c r="R446" s="14" t="str">
        <f>IFERROR((AVERAGE(($E446/'A. Revenue'!$C$30), ('B. Expenditures'!$F446/'A. Revenue'!$D$30), ('B. Expenditures'!$G446/'A. Revenue'!$E$30)))*'A. Revenue'!K$30, "")</f>
        <v/>
      </c>
      <c r="S446" s="14" t="str">
        <f>IFERROR((AVERAGE(($E446/'A. Revenue'!$C$30), ('B. Expenditures'!$F446/'A. Revenue'!$D$30), ('B. Expenditures'!$G446/'A. Revenue'!$E$30)))*'A. Revenue'!L$30, "")</f>
        <v/>
      </c>
      <c r="T446" s="14" t="str">
        <f>IFERROR((AVERAGE(($E446/'A. Revenue'!$C$30), ('B. Expenditures'!$F446/'A. Revenue'!$D$30), ('B. Expenditures'!$G446/'A. Revenue'!$E$30)))*'A. Revenue'!M$30, "")</f>
        <v/>
      </c>
      <c r="U446" s="14" t="str">
        <f>IFERROR((AVERAGE(($E446/'A. Revenue'!$C$30), ('B. Expenditures'!$F446/'A. Revenue'!$D$30), ('B. Expenditures'!$G446/'A. Revenue'!$E$30)))*'A. Revenue'!N$30, "")</f>
        <v/>
      </c>
      <c r="V446" s="8"/>
      <c r="W446" s="7"/>
      <c r="X446" s="7"/>
      <c r="Y446" s="7"/>
      <c r="Z446" s="7"/>
      <c r="AA446" s="7"/>
      <c r="AC446" s="40" t="s">
        <v>33</v>
      </c>
      <c r="AE446" s="14" t="str">
        <f>IF($AC446=Sheet1!$B$2,'B. Expenditures'!K446,IF('B. Expenditures'!$AC446=Sheet1!$B$4,'B. Expenditures'!W446,IF($AC446=Sheet1!$B$3,'B. Expenditures'!Q446,"")))</f>
        <v/>
      </c>
      <c r="AF446" s="14" t="str">
        <f>IF($AC446=Sheet1!$B$2,'B. Expenditures'!L446,IF('B. Expenditures'!$AC446=Sheet1!$B$4,'B. Expenditures'!X446,IF($AC446=Sheet1!$B$3,'B. Expenditures'!R446,"")))</f>
        <v/>
      </c>
      <c r="AG446" s="14" t="str">
        <f>IF($AC446=Sheet1!$B$2,'B. Expenditures'!M446,IF('B. Expenditures'!$AC446=Sheet1!$B$4,'B. Expenditures'!Y446,IF($AC446=Sheet1!$B$3,'B. Expenditures'!S446,"")))</f>
        <v/>
      </c>
      <c r="AH446" s="14" t="str">
        <f>IF($AC446=Sheet1!$B$2,'B. Expenditures'!N446,IF('B. Expenditures'!$AC446=Sheet1!$B$4,'B. Expenditures'!Z446,IF($AC446=Sheet1!$B$3,'B. Expenditures'!T446,"")))</f>
        <v/>
      </c>
      <c r="AI446" s="14" t="str">
        <f>IF($AC446=Sheet1!$B$2,'B. Expenditures'!O446,IF('B. Expenditures'!$AC446=Sheet1!$B$4,'B. Expenditures'!AA446,IF($AC446=Sheet1!$B$3,'B. Expenditures'!U446,"")))</f>
        <v/>
      </c>
    </row>
    <row r="447" spans="3:35" x14ac:dyDescent="0.35">
      <c r="C447" s="35"/>
      <c r="D447" s="35"/>
      <c r="E447" s="7"/>
      <c r="F447" s="7"/>
      <c r="G447" s="7"/>
      <c r="I447" s="24" t="str">
        <f t="shared" si="417"/>
        <v/>
      </c>
      <c r="K447" s="14" t="str">
        <f t="shared" si="426"/>
        <v/>
      </c>
      <c r="L447" s="14" t="str">
        <f t="shared" ref="L447:O447" si="461">IFERROR((1+$I447)*K447, "")</f>
        <v/>
      </c>
      <c r="M447" s="14" t="str">
        <f t="shared" si="461"/>
        <v/>
      </c>
      <c r="N447" s="14" t="str">
        <f t="shared" si="461"/>
        <v/>
      </c>
      <c r="O447" s="14" t="str">
        <f t="shared" si="461"/>
        <v/>
      </c>
      <c r="P447" s="8"/>
      <c r="Q447" s="14" t="str">
        <f>IFERROR((AVERAGE(($E447/'A. Revenue'!$C$30), ('B. Expenditures'!$F447/'A. Revenue'!$D$30), ('B. Expenditures'!$G447/'A. Revenue'!$E$30)))*'A. Revenue'!J$30, "")</f>
        <v/>
      </c>
      <c r="R447" s="14" t="str">
        <f>IFERROR((AVERAGE(($E447/'A. Revenue'!$C$30), ('B. Expenditures'!$F447/'A. Revenue'!$D$30), ('B. Expenditures'!$G447/'A. Revenue'!$E$30)))*'A. Revenue'!K$30, "")</f>
        <v/>
      </c>
      <c r="S447" s="14" t="str">
        <f>IFERROR((AVERAGE(($E447/'A. Revenue'!$C$30), ('B. Expenditures'!$F447/'A. Revenue'!$D$30), ('B. Expenditures'!$G447/'A. Revenue'!$E$30)))*'A. Revenue'!L$30, "")</f>
        <v/>
      </c>
      <c r="T447" s="14" t="str">
        <f>IFERROR((AVERAGE(($E447/'A. Revenue'!$C$30), ('B. Expenditures'!$F447/'A. Revenue'!$D$30), ('B. Expenditures'!$G447/'A. Revenue'!$E$30)))*'A. Revenue'!M$30, "")</f>
        <v/>
      </c>
      <c r="U447" s="14" t="str">
        <f>IFERROR((AVERAGE(($E447/'A. Revenue'!$C$30), ('B. Expenditures'!$F447/'A. Revenue'!$D$30), ('B. Expenditures'!$G447/'A. Revenue'!$E$30)))*'A. Revenue'!N$30, "")</f>
        <v/>
      </c>
      <c r="V447" s="8"/>
      <c r="W447" s="7"/>
      <c r="X447" s="7"/>
      <c r="Y447" s="7"/>
      <c r="Z447" s="7"/>
      <c r="AA447" s="7"/>
      <c r="AC447" s="40" t="s">
        <v>33</v>
      </c>
      <c r="AE447" s="14" t="str">
        <f>IF($AC447=Sheet1!$B$2,'B. Expenditures'!K447,IF('B. Expenditures'!$AC447=Sheet1!$B$4,'B. Expenditures'!W447,IF($AC447=Sheet1!$B$3,'B. Expenditures'!Q447,"")))</f>
        <v/>
      </c>
      <c r="AF447" s="14" t="str">
        <f>IF($AC447=Sheet1!$B$2,'B. Expenditures'!L447,IF('B. Expenditures'!$AC447=Sheet1!$B$4,'B. Expenditures'!X447,IF($AC447=Sheet1!$B$3,'B. Expenditures'!R447,"")))</f>
        <v/>
      </c>
      <c r="AG447" s="14" t="str">
        <f>IF($AC447=Sheet1!$B$2,'B. Expenditures'!M447,IF('B. Expenditures'!$AC447=Sheet1!$B$4,'B. Expenditures'!Y447,IF($AC447=Sheet1!$B$3,'B. Expenditures'!S447,"")))</f>
        <v/>
      </c>
      <c r="AH447" s="14" t="str">
        <f>IF($AC447=Sheet1!$B$2,'B. Expenditures'!N447,IF('B. Expenditures'!$AC447=Sheet1!$B$4,'B. Expenditures'!Z447,IF($AC447=Sheet1!$B$3,'B. Expenditures'!T447,"")))</f>
        <v/>
      </c>
      <c r="AI447" s="14" t="str">
        <f>IF($AC447=Sheet1!$B$2,'B. Expenditures'!O447,IF('B. Expenditures'!$AC447=Sheet1!$B$4,'B. Expenditures'!AA447,IF($AC447=Sheet1!$B$3,'B. Expenditures'!U447,"")))</f>
        <v/>
      </c>
    </row>
    <row r="448" spans="3:35" x14ac:dyDescent="0.35">
      <c r="C448" s="35"/>
      <c r="D448" s="35"/>
      <c r="E448" s="7"/>
      <c r="F448" s="7"/>
      <c r="G448" s="7"/>
      <c r="I448" s="24" t="str">
        <f t="shared" si="417"/>
        <v/>
      </c>
      <c r="K448" s="14" t="str">
        <f t="shared" si="426"/>
        <v/>
      </c>
      <c r="L448" s="14" t="str">
        <f t="shared" ref="L448:O448" si="462">IFERROR((1+$I448)*K448, "")</f>
        <v/>
      </c>
      <c r="M448" s="14" t="str">
        <f t="shared" si="462"/>
        <v/>
      </c>
      <c r="N448" s="14" t="str">
        <f t="shared" si="462"/>
        <v/>
      </c>
      <c r="O448" s="14" t="str">
        <f t="shared" si="462"/>
        <v/>
      </c>
      <c r="P448" s="8"/>
      <c r="Q448" s="14" t="str">
        <f>IFERROR((AVERAGE(($E448/'A. Revenue'!$C$30), ('B. Expenditures'!$F448/'A. Revenue'!$D$30), ('B. Expenditures'!$G448/'A. Revenue'!$E$30)))*'A. Revenue'!J$30, "")</f>
        <v/>
      </c>
      <c r="R448" s="14" t="str">
        <f>IFERROR((AVERAGE(($E448/'A. Revenue'!$C$30), ('B. Expenditures'!$F448/'A. Revenue'!$D$30), ('B. Expenditures'!$G448/'A. Revenue'!$E$30)))*'A. Revenue'!K$30, "")</f>
        <v/>
      </c>
      <c r="S448" s="14" t="str">
        <f>IFERROR((AVERAGE(($E448/'A. Revenue'!$C$30), ('B. Expenditures'!$F448/'A. Revenue'!$D$30), ('B. Expenditures'!$G448/'A. Revenue'!$E$30)))*'A. Revenue'!L$30, "")</f>
        <v/>
      </c>
      <c r="T448" s="14" t="str">
        <f>IFERROR((AVERAGE(($E448/'A. Revenue'!$C$30), ('B. Expenditures'!$F448/'A. Revenue'!$D$30), ('B. Expenditures'!$G448/'A. Revenue'!$E$30)))*'A. Revenue'!M$30, "")</f>
        <v/>
      </c>
      <c r="U448" s="14" t="str">
        <f>IFERROR((AVERAGE(($E448/'A. Revenue'!$C$30), ('B. Expenditures'!$F448/'A. Revenue'!$D$30), ('B. Expenditures'!$G448/'A. Revenue'!$E$30)))*'A. Revenue'!N$30, "")</f>
        <v/>
      </c>
      <c r="V448" s="8"/>
      <c r="W448" s="7"/>
      <c r="X448" s="7"/>
      <c r="Y448" s="7"/>
      <c r="Z448" s="7"/>
      <c r="AA448" s="7"/>
      <c r="AC448" s="40" t="s">
        <v>33</v>
      </c>
      <c r="AE448" s="14" t="str">
        <f>IF($AC448=Sheet1!$B$2,'B. Expenditures'!K448,IF('B. Expenditures'!$AC448=Sheet1!$B$4,'B. Expenditures'!W448,IF($AC448=Sheet1!$B$3,'B. Expenditures'!Q448,"")))</f>
        <v/>
      </c>
      <c r="AF448" s="14" t="str">
        <f>IF($AC448=Sheet1!$B$2,'B. Expenditures'!L448,IF('B. Expenditures'!$AC448=Sheet1!$B$4,'B. Expenditures'!X448,IF($AC448=Sheet1!$B$3,'B. Expenditures'!R448,"")))</f>
        <v/>
      </c>
      <c r="AG448" s="14" t="str">
        <f>IF($AC448=Sheet1!$B$2,'B. Expenditures'!M448,IF('B. Expenditures'!$AC448=Sheet1!$B$4,'B. Expenditures'!Y448,IF($AC448=Sheet1!$B$3,'B. Expenditures'!S448,"")))</f>
        <v/>
      </c>
      <c r="AH448" s="14" t="str">
        <f>IF($AC448=Sheet1!$B$2,'B. Expenditures'!N448,IF('B. Expenditures'!$AC448=Sheet1!$B$4,'B. Expenditures'!Z448,IF($AC448=Sheet1!$B$3,'B. Expenditures'!T448,"")))</f>
        <v/>
      </c>
      <c r="AI448" s="14" t="str">
        <f>IF($AC448=Sheet1!$B$2,'B. Expenditures'!O448,IF('B. Expenditures'!$AC448=Sheet1!$B$4,'B. Expenditures'!AA448,IF($AC448=Sheet1!$B$3,'B. Expenditures'!U448,"")))</f>
        <v/>
      </c>
    </row>
    <row r="449" spans="3:35" x14ac:dyDescent="0.35">
      <c r="C449" s="35"/>
      <c r="D449" s="35"/>
      <c r="E449" s="7"/>
      <c r="F449" s="7"/>
      <c r="G449" s="7"/>
      <c r="I449" s="24" t="str">
        <f t="shared" si="417"/>
        <v/>
      </c>
      <c r="K449" s="14" t="str">
        <f t="shared" si="426"/>
        <v/>
      </c>
      <c r="L449" s="14" t="str">
        <f t="shared" ref="L449:O449" si="463">IFERROR((1+$I449)*K449, "")</f>
        <v/>
      </c>
      <c r="M449" s="14" t="str">
        <f t="shared" si="463"/>
        <v/>
      </c>
      <c r="N449" s="14" t="str">
        <f t="shared" si="463"/>
        <v/>
      </c>
      <c r="O449" s="14" t="str">
        <f t="shared" si="463"/>
        <v/>
      </c>
      <c r="P449" s="8"/>
      <c r="Q449" s="14" t="str">
        <f>IFERROR((AVERAGE(($E449/'A. Revenue'!$C$30), ('B. Expenditures'!$F449/'A. Revenue'!$D$30), ('B. Expenditures'!$G449/'A. Revenue'!$E$30)))*'A. Revenue'!J$30, "")</f>
        <v/>
      </c>
      <c r="R449" s="14" t="str">
        <f>IFERROR((AVERAGE(($E449/'A. Revenue'!$C$30), ('B. Expenditures'!$F449/'A. Revenue'!$D$30), ('B. Expenditures'!$G449/'A. Revenue'!$E$30)))*'A. Revenue'!K$30, "")</f>
        <v/>
      </c>
      <c r="S449" s="14" t="str">
        <f>IFERROR((AVERAGE(($E449/'A. Revenue'!$C$30), ('B. Expenditures'!$F449/'A. Revenue'!$D$30), ('B. Expenditures'!$G449/'A. Revenue'!$E$30)))*'A. Revenue'!L$30, "")</f>
        <v/>
      </c>
      <c r="T449" s="14" t="str">
        <f>IFERROR((AVERAGE(($E449/'A. Revenue'!$C$30), ('B. Expenditures'!$F449/'A. Revenue'!$D$30), ('B. Expenditures'!$G449/'A. Revenue'!$E$30)))*'A. Revenue'!M$30, "")</f>
        <v/>
      </c>
      <c r="U449" s="14" t="str">
        <f>IFERROR((AVERAGE(($E449/'A. Revenue'!$C$30), ('B. Expenditures'!$F449/'A. Revenue'!$D$30), ('B. Expenditures'!$G449/'A. Revenue'!$E$30)))*'A. Revenue'!N$30, "")</f>
        <v/>
      </c>
      <c r="V449" s="8"/>
      <c r="W449" s="7"/>
      <c r="X449" s="7"/>
      <c r="Y449" s="7"/>
      <c r="Z449" s="7"/>
      <c r="AA449" s="7"/>
      <c r="AC449" s="40" t="s">
        <v>33</v>
      </c>
      <c r="AE449" s="14" t="str">
        <f>IF($AC449=Sheet1!$B$2,'B. Expenditures'!K449,IF('B. Expenditures'!$AC449=Sheet1!$B$4,'B. Expenditures'!W449,IF($AC449=Sheet1!$B$3,'B. Expenditures'!Q449,"")))</f>
        <v/>
      </c>
      <c r="AF449" s="14" t="str">
        <f>IF($AC449=Sheet1!$B$2,'B. Expenditures'!L449,IF('B. Expenditures'!$AC449=Sheet1!$B$4,'B. Expenditures'!X449,IF($AC449=Sheet1!$B$3,'B. Expenditures'!R449,"")))</f>
        <v/>
      </c>
      <c r="AG449" s="14" t="str">
        <f>IF($AC449=Sheet1!$B$2,'B. Expenditures'!M449,IF('B. Expenditures'!$AC449=Sheet1!$B$4,'B. Expenditures'!Y449,IF($AC449=Sheet1!$B$3,'B. Expenditures'!S449,"")))</f>
        <v/>
      </c>
      <c r="AH449" s="14" t="str">
        <f>IF($AC449=Sheet1!$B$2,'B. Expenditures'!N449,IF('B. Expenditures'!$AC449=Sheet1!$B$4,'B. Expenditures'!Z449,IF($AC449=Sheet1!$B$3,'B. Expenditures'!T449,"")))</f>
        <v/>
      </c>
      <c r="AI449" s="14" t="str">
        <f>IF($AC449=Sheet1!$B$2,'B. Expenditures'!O449,IF('B. Expenditures'!$AC449=Sheet1!$B$4,'B. Expenditures'!AA449,IF($AC449=Sheet1!$B$3,'B. Expenditures'!U449,"")))</f>
        <v/>
      </c>
    </row>
    <row r="450" spans="3:35" x14ac:dyDescent="0.35">
      <c r="C450" s="35"/>
      <c r="D450" s="35"/>
      <c r="E450" s="7"/>
      <c r="F450" s="7"/>
      <c r="G450" s="7"/>
      <c r="I450" s="24" t="str">
        <f t="shared" si="417"/>
        <v/>
      </c>
      <c r="K450" s="14" t="str">
        <f t="shared" si="426"/>
        <v/>
      </c>
      <c r="L450" s="14" t="str">
        <f t="shared" ref="L450:O450" si="464">IFERROR((1+$I450)*K450, "")</f>
        <v/>
      </c>
      <c r="M450" s="14" t="str">
        <f t="shared" si="464"/>
        <v/>
      </c>
      <c r="N450" s="14" t="str">
        <f t="shared" si="464"/>
        <v/>
      </c>
      <c r="O450" s="14" t="str">
        <f t="shared" si="464"/>
        <v/>
      </c>
      <c r="P450" s="8"/>
      <c r="Q450" s="14" t="str">
        <f>IFERROR((AVERAGE(($E450/'A. Revenue'!$C$30), ('B. Expenditures'!$F450/'A. Revenue'!$D$30), ('B. Expenditures'!$G450/'A. Revenue'!$E$30)))*'A. Revenue'!J$30, "")</f>
        <v/>
      </c>
      <c r="R450" s="14" t="str">
        <f>IFERROR((AVERAGE(($E450/'A. Revenue'!$C$30), ('B. Expenditures'!$F450/'A. Revenue'!$D$30), ('B. Expenditures'!$G450/'A. Revenue'!$E$30)))*'A. Revenue'!K$30, "")</f>
        <v/>
      </c>
      <c r="S450" s="14" t="str">
        <f>IFERROR((AVERAGE(($E450/'A. Revenue'!$C$30), ('B. Expenditures'!$F450/'A. Revenue'!$D$30), ('B. Expenditures'!$G450/'A. Revenue'!$E$30)))*'A. Revenue'!L$30, "")</f>
        <v/>
      </c>
      <c r="T450" s="14" t="str">
        <f>IFERROR((AVERAGE(($E450/'A. Revenue'!$C$30), ('B. Expenditures'!$F450/'A. Revenue'!$D$30), ('B. Expenditures'!$G450/'A. Revenue'!$E$30)))*'A. Revenue'!M$30, "")</f>
        <v/>
      </c>
      <c r="U450" s="14" t="str">
        <f>IFERROR((AVERAGE(($E450/'A. Revenue'!$C$30), ('B. Expenditures'!$F450/'A. Revenue'!$D$30), ('B. Expenditures'!$G450/'A. Revenue'!$E$30)))*'A. Revenue'!N$30, "")</f>
        <v/>
      </c>
      <c r="V450" s="8"/>
      <c r="W450" s="7"/>
      <c r="X450" s="7"/>
      <c r="Y450" s="7"/>
      <c r="Z450" s="7"/>
      <c r="AA450" s="7"/>
      <c r="AC450" s="40" t="s">
        <v>33</v>
      </c>
      <c r="AE450" s="14" t="str">
        <f>IF($AC450=Sheet1!$B$2,'B. Expenditures'!K450,IF('B. Expenditures'!$AC450=Sheet1!$B$4,'B. Expenditures'!W450,IF($AC450=Sheet1!$B$3,'B. Expenditures'!Q450,"")))</f>
        <v/>
      </c>
      <c r="AF450" s="14" t="str">
        <f>IF($AC450=Sheet1!$B$2,'B. Expenditures'!L450,IF('B. Expenditures'!$AC450=Sheet1!$B$4,'B. Expenditures'!X450,IF($AC450=Sheet1!$B$3,'B. Expenditures'!R450,"")))</f>
        <v/>
      </c>
      <c r="AG450" s="14" t="str">
        <f>IF($AC450=Sheet1!$B$2,'B. Expenditures'!M450,IF('B. Expenditures'!$AC450=Sheet1!$B$4,'B. Expenditures'!Y450,IF($AC450=Sheet1!$B$3,'B. Expenditures'!S450,"")))</f>
        <v/>
      </c>
      <c r="AH450" s="14" t="str">
        <f>IF($AC450=Sheet1!$B$2,'B. Expenditures'!N450,IF('B. Expenditures'!$AC450=Sheet1!$B$4,'B. Expenditures'!Z450,IF($AC450=Sheet1!$B$3,'B. Expenditures'!T450,"")))</f>
        <v/>
      </c>
      <c r="AI450" s="14" t="str">
        <f>IF($AC450=Sheet1!$B$2,'B. Expenditures'!O450,IF('B. Expenditures'!$AC450=Sheet1!$B$4,'B. Expenditures'!AA450,IF($AC450=Sheet1!$B$3,'B. Expenditures'!U450,"")))</f>
        <v/>
      </c>
    </row>
    <row r="451" spans="3:35" x14ac:dyDescent="0.35">
      <c r="C451" s="35"/>
      <c r="D451" s="35"/>
      <c r="E451" s="7"/>
      <c r="F451" s="7"/>
      <c r="G451" s="7"/>
      <c r="I451" s="24" t="str">
        <f t="shared" si="417"/>
        <v/>
      </c>
      <c r="K451" s="14" t="str">
        <f t="shared" si="426"/>
        <v/>
      </c>
      <c r="L451" s="14" t="str">
        <f t="shared" ref="L451:O451" si="465">IFERROR((1+$I451)*K451, "")</f>
        <v/>
      </c>
      <c r="M451" s="14" t="str">
        <f t="shared" si="465"/>
        <v/>
      </c>
      <c r="N451" s="14" t="str">
        <f t="shared" si="465"/>
        <v/>
      </c>
      <c r="O451" s="14" t="str">
        <f t="shared" si="465"/>
        <v/>
      </c>
      <c r="P451" s="8"/>
      <c r="Q451" s="14" t="str">
        <f>IFERROR((AVERAGE(($E451/'A. Revenue'!$C$30), ('B. Expenditures'!$F451/'A. Revenue'!$D$30), ('B. Expenditures'!$G451/'A. Revenue'!$E$30)))*'A. Revenue'!J$30, "")</f>
        <v/>
      </c>
      <c r="R451" s="14" t="str">
        <f>IFERROR((AVERAGE(($E451/'A. Revenue'!$C$30), ('B. Expenditures'!$F451/'A. Revenue'!$D$30), ('B. Expenditures'!$G451/'A. Revenue'!$E$30)))*'A. Revenue'!K$30, "")</f>
        <v/>
      </c>
      <c r="S451" s="14" t="str">
        <f>IFERROR((AVERAGE(($E451/'A. Revenue'!$C$30), ('B. Expenditures'!$F451/'A. Revenue'!$D$30), ('B. Expenditures'!$G451/'A. Revenue'!$E$30)))*'A. Revenue'!L$30, "")</f>
        <v/>
      </c>
      <c r="T451" s="14" t="str">
        <f>IFERROR((AVERAGE(($E451/'A. Revenue'!$C$30), ('B. Expenditures'!$F451/'A. Revenue'!$D$30), ('B. Expenditures'!$G451/'A. Revenue'!$E$30)))*'A. Revenue'!M$30, "")</f>
        <v/>
      </c>
      <c r="U451" s="14" t="str">
        <f>IFERROR((AVERAGE(($E451/'A. Revenue'!$C$30), ('B. Expenditures'!$F451/'A. Revenue'!$D$30), ('B. Expenditures'!$G451/'A. Revenue'!$E$30)))*'A. Revenue'!N$30, "")</f>
        <v/>
      </c>
      <c r="V451" s="8"/>
      <c r="W451" s="7"/>
      <c r="X451" s="7"/>
      <c r="Y451" s="7"/>
      <c r="Z451" s="7"/>
      <c r="AA451" s="7"/>
      <c r="AC451" s="40" t="s">
        <v>33</v>
      </c>
      <c r="AE451" s="14" t="str">
        <f>IF($AC451=Sheet1!$B$2,'B. Expenditures'!K451,IF('B. Expenditures'!$AC451=Sheet1!$B$4,'B. Expenditures'!W451,IF($AC451=Sheet1!$B$3,'B. Expenditures'!Q451,"")))</f>
        <v/>
      </c>
      <c r="AF451" s="14" t="str">
        <f>IF($AC451=Sheet1!$B$2,'B. Expenditures'!L451,IF('B. Expenditures'!$AC451=Sheet1!$B$4,'B. Expenditures'!X451,IF($AC451=Sheet1!$B$3,'B. Expenditures'!R451,"")))</f>
        <v/>
      </c>
      <c r="AG451" s="14" t="str">
        <f>IF($AC451=Sheet1!$B$2,'B. Expenditures'!M451,IF('B. Expenditures'!$AC451=Sheet1!$B$4,'B. Expenditures'!Y451,IF($AC451=Sheet1!$B$3,'B. Expenditures'!S451,"")))</f>
        <v/>
      </c>
      <c r="AH451" s="14" t="str">
        <f>IF($AC451=Sheet1!$B$2,'B. Expenditures'!N451,IF('B. Expenditures'!$AC451=Sheet1!$B$4,'B. Expenditures'!Z451,IF($AC451=Sheet1!$B$3,'B. Expenditures'!T451,"")))</f>
        <v/>
      </c>
      <c r="AI451" s="14" t="str">
        <f>IF($AC451=Sheet1!$B$2,'B. Expenditures'!O451,IF('B. Expenditures'!$AC451=Sheet1!$B$4,'B. Expenditures'!AA451,IF($AC451=Sheet1!$B$3,'B. Expenditures'!U451,"")))</f>
        <v/>
      </c>
    </row>
    <row r="452" spans="3:35" x14ac:dyDescent="0.35">
      <c r="C452" s="35"/>
      <c r="D452" s="35"/>
      <c r="E452" s="7"/>
      <c r="F452" s="7"/>
      <c r="G452" s="7"/>
      <c r="I452" s="24" t="str">
        <f t="shared" si="417"/>
        <v/>
      </c>
      <c r="K452" s="14" t="str">
        <f t="shared" si="426"/>
        <v/>
      </c>
      <c r="L452" s="14" t="str">
        <f t="shared" ref="L452:O452" si="466">IFERROR((1+$I452)*K452, "")</f>
        <v/>
      </c>
      <c r="M452" s="14" t="str">
        <f t="shared" si="466"/>
        <v/>
      </c>
      <c r="N452" s="14" t="str">
        <f t="shared" si="466"/>
        <v/>
      </c>
      <c r="O452" s="14" t="str">
        <f t="shared" si="466"/>
        <v/>
      </c>
      <c r="P452" s="8"/>
      <c r="Q452" s="14" t="str">
        <f>IFERROR((AVERAGE(($E452/'A. Revenue'!$C$30), ('B. Expenditures'!$F452/'A. Revenue'!$D$30), ('B. Expenditures'!$G452/'A. Revenue'!$E$30)))*'A. Revenue'!J$30, "")</f>
        <v/>
      </c>
      <c r="R452" s="14" t="str">
        <f>IFERROR((AVERAGE(($E452/'A. Revenue'!$C$30), ('B. Expenditures'!$F452/'A. Revenue'!$D$30), ('B. Expenditures'!$G452/'A. Revenue'!$E$30)))*'A. Revenue'!K$30, "")</f>
        <v/>
      </c>
      <c r="S452" s="14" t="str">
        <f>IFERROR((AVERAGE(($E452/'A. Revenue'!$C$30), ('B. Expenditures'!$F452/'A. Revenue'!$D$30), ('B. Expenditures'!$G452/'A. Revenue'!$E$30)))*'A. Revenue'!L$30, "")</f>
        <v/>
      </c>
      <c r="T452" s="14" t="str">
        <f>IFERROR((AVERAGE(($E452/'A. Revenue'!$C$30), ('B. Expenditures'!$F452/'A. Revenue'!$D$30), ('B. Expenditures'!$G452/'A. Revenue'!$E$30)))*'A. Revenue'!M$30, "")</f>
        <v/>
      </c>
      <c r="U452" s="14" t="str">
        <f>IFERROR((AVERAGE(($E452/'A. Revenue'!$C$30), ('B. Expenditures'!$F452/'A. Revenue'!$D$30), ('B. Expenditures'!$G452/'A. Revenue'!$E$30)))*'A. Revenue'!N$30, "")</f>
        <v/>
      </c>
      <c r="V452" s="8"/>
      <c r="W452" s="7"/>
      <c r="X452" s="7"/>
      <c r="Y452" s="7"/>
      <c r="Z452" s="7"/>
      <c r="AA452" s="7"/>
      <c r="AC452" s="40" t="s">
        <v>33</v>
      </c>
      <c r="AE452" s="14" t="str">
        <f>IF($AC452=Sheet1!$B$2,'B. Expenditures'!K452,IF('B. Expenditures'!$AC452=Sheet1!$B$4,'B. Expenditures'!W452,IF($AC452=Sheet1!$B$3,'B. Expenditures'!Q452,"")))</f>
        <v/>
      </c>
      <c r="AF452" s="14" t="str">
        <f>IF($AC452=Sheet1!$B$2,'B. Expenditures'!L452,IF('B. Expenditures'!$AC452=Sheet1!$B$4,'B. Expenditures'!X452,IF($AC452=Sheet1!$B$3,'B. Expenditures'!R452,"")))</f>
        <v/>
      </c>
      <c r="AG452" s="14" t="str">
        <f>IF($AC452=Sheet1!$B$2,'B. Expenditures'!M452,IF('B. Expenditures'!$AC452=Sheet1!$B$4,'B. Expenditures'!Y452,IF($AC452=Sheet1!$B$3,'B. Expenditures'!S452,"")))</f>
        <v/>
      </c>
      <c r="AH452" s="14" t="str">
        <f>IF($AC452=Sheet1!$B$2,'B. Expenditures'!N452,IF('B. Expenditures'!$AC452=Sheet1!$B$4,'B. Expenditures'!Z452,IF($AC452=Sheet1!$B$3,'B. Expenditures'!T452,"")))</f>
        <v/>
      </c>
      <c r="AI452" s="14" t="str">
        <f>IF($AC452=Sheet1!$B$2,'B. Expenditures'!O452,IF('B. Expenditures'!$AC452=Sheet1!$B$4,'B. Expenditures'!AA452,IF($AC452=Sheet1!$B$3,'B. Expenditures'!U452,"")))</f>
        <v/>
      </c>
    </row>
    <row r="453" spans="3:35" x14ac:dyDescent="0.35">
      <c r="C453" s="35"/>
      <c r="D453" s="35"/>
      <c r="E453" s="7"/>
      <c r="F453" s="7"/>
      <c r="G453" s="7"/>
      <c r="I453" s="24" t="str">
        <f t="shared" si="417"/>
        <v/>
      </c>
      <c r="K453" s="14" t="str">
        <f t="shared" si="426"/>
        <v/>
      </c>
      <c r="L453" s="14" t="str">
        <f t="shared" ref="L453:O453" si="467">IFERROR((1+$I453)*K453, "")</f>
        <v/>
      </c>
      <c r="M453" s="14" t="str">
        <f t="shared" si="467"/>
        <v/>
      </c>
      <c r="N453" s="14" t="str">
        <f t="shared" si="467"/>
        <v/>
      </c>
      <c r="O453" s="14" t="str">
        <f t="shared" si="467"/>
        <v/>
      </c>
      <c r="P453" s="8"/>
      <c r="Q453" s="14" t="str">
        <f>IFERROR((AVERAGE(($E453/'A. Revenue'!$C$30), ('B. Expenditures'!$F453/'A. Revenue'!$D$30), ('B. Expenditures'!$G453/'A. Revenue'!$E$30)))*'A. Revenue'!J$30, "")</f>
        <v/>
      </c>
      <c r="R453" s="14" t="str">
        <f>IFERROR((AVERAGE(($E453/'A. Revenue'!$C$30), ('B. Expenditures'!$F453/'A. Revenue'!$D$30), ('B. Expenditures'!$G453/'A. Revenue'!$E$30)))*'A. Revenue'!K$30, "")</f>
        <v/>
      </c>
      <c r="S453" s="14" t="str">
        <f>IFERROR((AVERAGE(($E453/'A. Revenue'!$C$30), ('B. Expenditures'!$F453/'A. Revenue'!$D$30), ('B. Expenditures'!$G453/'A. Revenue'!$E$30)))*'A. Revenue'!L$30, "")</f>
        <v/>
      </c>
      <c r="T453" s="14" t="str">
        <f>IFERROR((AVERAGE(($E453/'A. Revenue'!$C$30), ('B. Expenditures'!$F453/'A. Revenue'!$D$30), ('B. Expenditures'!$G453/'A. Revenue'!$E$30)))*'A. Revenue'!M$30, "")</f>
        <v/>
      </c>
      <c r="U453" s="14" t="str">
        <f>IFERROR((AVERAGE(($E453/'A. Revenue'!$C$30), ('B. Expenditures'!$F453/'A. Revenue'!$D$30), ('B. Expenditures'!$G453/'A. Revenue'!$E$30)))*'A. Revenue'!N$30, "")</f>
        <v/>
      </c>
      <c r="V453" s="8"/>
      <c r="W453" s="7"/>
      <c r="X453" s="7"/>
      <c r="Y453" s="7"/>
      <c r="Z453" s="7"/>
      <c r="AA453" s="7"/>
      <c r="AC453" s="40" t="s">
        <v>33</v>
      </c>
      <c r="AE453" s="14" t="str">
        <f>IF($AC453=Sheet1!$B$2,'B. Expenditures'!K453,IF('B. Expenditures'!$AC453=Sheet1!$B$4,'B. Expenditures'!W453,IF($AC453=Sheet1!$B$3,'B. Expenditures'!Q453,"")))</f>
        <v/>
      </c>
      <c r="AF453" s="14" t="str">
        <f>IF($AC453=Sheet1!$B$2,'B. Expenditures'!L453,IF('B. Expenditures'!$AC453=Sheet1!$B$4,'B. Expenditures'!X453,IF($AC453=Sheet1!$B$3,'B. Expenditures'!R453,"")))</f>
        <v/>
      </c>
      <c r="AG453" s="14" t="str">
        <f>IF($AC453=Sheet1!$B$2,'B. Expenditures'!M453,IF('B. Expenditures'!$AC453=Sheet1!$B$4,'B. Expenditures'!Y453,IF($AC453=Sheet1!$B$3,'B. Expenditures'!S453,"")))</f>
        <v/>
      </c>
      <c r="AH453" s="14" t="str">
        <f>IF($AC453=Sheet1!$B$2,'B. Expenditures'!N453,IF('B. Expenditures'!$AC453=Sheet1!$B$4,'B. Expenditures'!Z453,IF($AC453=Sheet1!$B$3,'B. Expenditures'!T453,"")))</f>
        <v/>
      </c>
      <c r="AI453" s="14" t="str">
        <f>IF($AC453=Sheet1!$B$2,'B. Expenditures'!O453,IF('B. Expenditures'!$AC453=Sheet1!$B$4,'B. Expenditures'!AA453,IF($AC453=Sheet1!$B$3,'B. Expenditures'!U453,"")))</f>
        <v/>
      </c>
    </row>
    <row r="454" spans="3:35" x14ac:dyDescent="0.35">
      <c r="C454" s="35"/>
      <c r="D454" s="35"/>
      <c r="E454" s="7"/>
      <c r="F454" s="7"/>
      <c r="G454" s="7"/>
      <c r="I454" s="24" t="str">
        <f t="shared" si="417"/>
        <v/>
      </c>
      <c r="K454" s="14" t="str">
        <f t="shared" si="426"/>
        <v/>
      </c>
      <c r="L454" s="14" t="str">
        <f t="shared" ref="L454:O454" si="468">IFERROR((1+$I454)*K454, "")</f>
        <v/>
      </c>
      <c r="M454" s="14" t="str">
        <f t="shared" si="468"/>
        <v/>
      </c>
      <c r="N454" s="14" t="str">
        <f t="shared" si="468"/>
        <v/>
      </c>
      <c r="O454" s="14" t="str">
        <f t="shared" si="468"/>
        <v/>
      </c>
      <c r="P454" s="8"/>
      <c r="Q454" s="14" t="str">
        <f>IFERROR((AVERAGE(($E454/'A. Revenue'!$C$30), ('B. Expenditures'!$F454/'A. Revenue'!$D$30), ('B. Expenditures'!$G454/'A. Revenue'!$E$30)))*'A. Revenue'!J$30, "")</f>
        <v/>
      </c>
      <c r="R454" s="14" t="str">
        <f>IFERROR((AVERAGE(($E454/'A. Revenue'!$C$30), ('B. Expenditures'!$F454/'A. Revenue'!$D$30), ('B. Expenditures'!$G454/'A. Revenue'!$E$30)))*'A. Revenue'!K$30, "")</f>
        <v/>
      </c>
      <c r="S454" s="14" t="str">
        <f>IFERROR((AVERAGE(($E454/'A. Revenue'!$C$30), ('B. Expenditures'!$F454/'A. Revenue'!$D$30), ('B. Expenditures'!$G454/'A. Revenue'!$E$30)))*'A. Revenue'!L$30, "")</f>
        <v/>
      </c>
      <c r="T454" s="14" t="str">
        <f>IFERROR((AVERAGE(($E454/'A. Revenue'!$C$30), ('B. Expenditures'!$F454/'A. Revenue'!$D$30), ('B. Expenditures'!$G454/'A. Revenue'!$E$30)))*'A. Revenue'!M$30, "")</f>
        <v/>
      </c>
      <c r="U454" s="14" t="str">
        <f>IFERROR((AVERAGE(($E454/'A. Revenue'!$C$30), ('B. Expenditures'!$F454/'A. Revenue'!$D$30), ('B. Expenditures'!$G454/'A. Revenue'!$E$30)))*'A. Revenue'!N$30, "")</f>
        <v/>
      </c>
      <c r="V454" s="8"/>
      <c r="W454" s="7"/>
      <c r="X454" s="7"/>
      <c r="Y454" s="7"/>
      <c r="Z454" s="7"/>
      <c r="AA454" s="7"/>
      <c r="AC454" s="40" t="s">
        <v>33</v>
      </c>
      <c r="AE454" s="14" t="str">
        <f>IF($AC454=Sheet1!$B$2,'B. Expenditures'!K454,IF('B. Expenditures'!$AC454=Sheet1!$B$4,'B. Expenditures'!W454,IF($AC454=Sheet1!$B$3,'B. Expenditures'!Q454,"")))</f>
        <v/>
      </c>
      <c r="AF454" s="14" t="str">
        <f>IF($AC454=Sheet1!$B$2,'B. Expenditures'!L454,IF('B. Expenditures'!$AC454=Sheet1!$B$4,'B. Expenditures'!X454,IF($AC454=Sheet1!$B$3,'B. Expenditures'!R454,"")))</f>
        <v/>
      </c>
      <c r="AG454" s="14" t="str">
        <f>IF($AC454=Sheet1!$B$2,'B. Expenditures'!M454,IF('B. Expenditures'!$AC454=Sheet1!$B$4,'B. Expenditures'!Y454,IF($AC454=Sheet1!$B$3,'B. Expenditures'!S454,"")))</f>
        <v/>
      </c>
      <c r="AH454" s="14" t="str">
        <f>IF($AC454=Sheet1!$B$2,'B. Expenditures'!N454,IF('B. Expenditures'!$AC454=Sheet1!$B$4,'B. Expenditures'!Z454,IF($AC454=Sheet1!$B$3,'B. Expenditures'!T454,"")))</f>
        <v/>
      </c>
      <c r="AI454" s="14" t="str">
        <f>IF($AC454=Sheet1!$B$2,'B. Expenditures'!O454,IF('B. Expenditures'!$AC454=Sheet1!$B$4,'B. Expenditures'!AA454,IF($AC454=Sheet1!$B$3,'B. Expenditures'!U454,"")))</f>
        <v/>
      </c>
    </row>
    <row r="455" spans="3:35" x14ac:dyDescent="0.35">
      <c r="C455" s="35"/>
      <c r="D455" s="35"/>
      <c r="E455" s="7"/>
      <c r="F455" s="7"/>
      <c r="G455" s="7"/>
      <c r="I455" s="24" t="str">
        <f t="shared" si="417"/>
        <v/>
      </c>
      <c r="K455" s="14" t="str">
        <f t="shared" si="426"/>
        <v/>
      </c>
      <c r="L455" s="14" t="str">
        <f t="shared" ref="L455:O455" si="469">IFERROR((1+$I455)*K455, "")</f>
        <v/>
      </c>
      <c r="M455" s="14" t="str">
        <f t="shared" si="469"/>
        <v/>
      </c>
      <c r="N455" s="14" t="str">
        <f t="shared" si="469"/>
        <v/>
      </c>
      <c r="O455" s="14" t="str">
        <f t="shared" si="469"/>
        <v/>
      </c>
      <c r="P455" s="8"/>
      <c r="Q455" s="14" t="str">
        <f>IFERROR((AVERAGE(($E455/'A. Revenue'!$C$30), ('B. Expenditures'!$F455/'A. Revenue'!$D$30), ('B. Expenditures'!$G455/'A. Revenue'!$E$30)))*'A. Revenue'!J$30, "")</f>
        <v/>
      </c>
      <c r="R455" s="14" t="str">
        <f>IFERROR((AVERAGE(($E455/'A. Revenue'!$C$30), ('B. Expenditures'!$F455/'A. Revenue'!$D$30), ('B. Expenditures'!$G455/'A. Revenue'!$E$30)))*'A. Revenue'!K$30, "")</f>
        <v/>
      </c>
      <c r="S455" s="14" t="str">
        <f>IFERROR((AVERAGE(($E455/'A. Revenue'!$C$30), ('B. Expenditures'!$F455/'A. Revenue'!$D$30), ('B. Expenditures'!$G455/'A. Revenue'!$E$30)))*'A. Revenue'!L$30, "")</f>
        <v/>
      </c>
      <c r="T455" s="14" t="str">
        <f>IFERROR((AVERAGE(($E455/'A. Revenue'!$C$30), ('B. Expenditures'!$F455/'A. Revenue'!$D$30), ('B. Expenditures'!$G455/'A. Revenue'!$E$30)))*'A. Revenue'!M$30, "")</f>
        <v/>
      </c>
      <c r="U455" s="14" t="str">
        <f>IFERROR((AVERAGE(($E455/'A. Revenue'!$C$30), ('B. Expenditures'!$F455/'A. Revenue'!$D$30), ('B. Expenditures'!$G455/'A. Revenue'!$E$30)))*'A. Revenue'!N$30, "")</f>
        <v/>
      </c>
      <c r="V455" s="8"/>
      <c r="W455" s="7"/>
      <c r="X455" s="7"/>
      <c r="Y455" s="7"/>
      <c r="Z455" s="7"/>
      <c r="AA455" s="7"/>
      <c r="AC455" s="40" t="s">
        <v>33</v>
      </c>
      <c r="AE455" s="14" t="str">
        <f>IF($AC455=Sheet1!$B$2,'B. Expenditures'!K455,IF('B. Expenditures'!$AC455=Sheet1!$B$4,'B. Expenditures'!W455,IF($AC455=Sheet1!$B$3,'B. Expenditures'!Q455,"")))</f>
        <v/>
      </c>
      <c r="AF455" s="14" t="str">
        <f>IF($AC455=Sheet1!$B$2,'B. Expenditures'!L455,IF('B. Expenditures'!$AC455=Sheet1!$B$4,'B. Expenditures'!X455,IF($AC455=Sheet1!$B$3,'B. Expenditures'!R455,"")))</f>
        <v/>
      </c>
      <c r="AG455" s="14" t="str">
        <f>IF($AC455=Sheet1!$B$2,'B. Expenditures'!M455,IF('B. Expenditures'!$AC455=Sheet1!$B$4,'B. Expenditures'!Y455,IF($AC455=Sheet1!$B$3,'B. Expenditures'!S455,"")))</f>
        <v/>
      </c>
      <c r="AH455" s="14" t="str">
        <f>IF($AC455=Sheet1!$B$2,'B. Expenditures'!N455,IF('B. Expenditures'!$AC455=Sheet1!$B$4,'B. Expenditures'!Z455,IF($AC455=Sheet1!$B$3,'B. Expenditures'!T455,"")))</f>
        <v/>
      </c>
      <c r="AI455" s="14" t="str">
        <f>IF($AC455=Sheet1!$B$2,'B. Expenditures'!O455,IF('B. Expenditures'!$AC455=Sheet1!$B$4,'B. Expenditures'!AA455,IF($AC455=Sheet1!$B$3,'B. Expenditures'!U455,"")))</f>
        <v/>
      </c>
    </row>
    <row r="456" spans="3:35" x14ac:dyDescent="0.35">
      <c r="C456" s="35"/>
      <c r="D456" s="35"/>
      <c r="E456" s="7"/>
      <c r="F456" s="7"/>
      <c r="G456" s="7"/>
      <c r="I456" s="24" t="str">
        <f t="shared" si="417"/>
        <v/>
      </c>
      <c r="K456" s="14" t="str">
        <f t="shared" si="426"/>
        <v/>
      </c>
      <c r="L456" s="14" t="str">
        <f t="shared" ref="L456:O456" si="470">IFERROR((1+$I456)*K456, "")</f>
        <v/>
      </c>
      <c r="M456" s="14" t="str">
        <f t="shared" si="470"/>
        <v/>
      </c>
      <c r="N456" s="14" t="str">
        <f t="shared" si="470"/>
        <v/>
      </c>
      <c r="O456" s="14" t="str">
        <f t="shared" si="470"/>
        <v/>
      </c>
      <c r="P456" s="8"/>
      <c r="Q456" s="14" t="str">
        <f>IFERROR((AVERAGE(($E456/'A. Revenue'!$C$30), ('B. Expenditures'!$F456/'A. Revenue'!$D$30), ('B. Expenditures'!$G456/'A. Revenue'!$E$30)))*'A. Revenue'!J$30, "")</f>
        <v/>
      </c>
      <c r="R456" s="14" t="str">
        <f>IFERROR((AVERAGE(($E456/'A. Revenue'!$C$30), ('B. Expenditures'!$F456/'A. Revenue'!$D$30), ('B. Expenditures'!$G456/'A. Revenue'!$E$30)))*'A. Revenue'!K$30, "")</f>
        <v/>
      </c>
      <c r="S456" s="14" t="str">
        <f>IFERROR((AVERAGE(($E456/'A. Revenue'!$C$30), ('B. Expenditures'!$F456/'A. Revenue'!$D$30), ('B. Expenditures'!$G456/'A. Revenue'!$E$30)))*'A. Revenue'!L$30, "")</f>
        <v/>
      </c>
      <c r="T456" s="14" t="str">
        <f>IFERROR((AVERAGE(($E456/'A. Revenue'!$C$30), ('B. Expenditures'!$F456/'A. Revenue'!$D$30), ('B. Expenditures'!$G456/'A. Revenue'!$E$30)))*'A. Revenue'!M$30, "")</f>
        <v/>
      </c>
      <c r="U456" s="14" t="str">
        <f>IFERROR((AVERAGE(($E456/'A. Revenue'!$C$30), ('B. Expenditures'!$F456/'A. Revenue'!$D$30), ('B. Expenditures'!$G456/'A. Revenue'!$E$30)))*'A. Revenue'!N$30, "")</f>
        <v/>
      </c>
      <c r="V456" s="8"/>
      <c r="W456" s="7"/>
      <c r="X456" s="7"/>
      <c r="Y456" s="7"/>
      <c r="Z456" s="7"/>
      <c r="AA456" s="7"/>
      <c r="AC456" s="40" t="s">
        <v>33</v>
      </c>
      <c r="AE456" s="14" t="str">
        <f>IF($AC456=Sheet1!$B$2,'B. Expenditures'!K456,IF('B. Expenditures'!$AC456=Sheet1!$B$4,'B. Expenditures'!W456,IF($AC456=Sheet1!$B$3,'B. Expenditures'!Q456,"")))</f>
        <v/>
      </c>
      <c r="AF456" s="14" t="str">
        <f>IF($AC456=Sheet1!$B$2,'B. Expenditures'!L456,IF('B. Expenditures'!$AC456=Sheet1!$B$4,'B. Expenditures'!X456,IF($AC456=Sheet1!$B$3,'B. Expenditures'!R456,"")))</f>
        <v/>
      </c>
      <c r="AG456" s="14" t="str">
        <f>IF($AC456=Sheet1!$B$2,'B. Expenditures'!M456,IF('B. Expenditures'!$AC456=Sheet1!$B$4,'B. Expenditures'!Y456,IF($AC456=Sheet1!$B$3,'B. Expenditures'!S456,"")))</f>
        <v/>
      </c>
      <c r="AH456" s="14" t="str">
        <f>IF($AC456=Sheet1!$B$2,'B. Expenditures'!N456,IF('B. Expenditures'!$AC456=Sheet1!$B$4,'B. Expenditures'!Z456,IF($AC456=Sheet1!$B$3,'B. Expenditures'!T456,"")))</f>
        <v/>
      </c>
      <c r="AI456" s="14" t="str">
        <f>IF($AC456=Sheet1!$B$2,'B. Expenditures'!O456,IF('B. Expenditures'!$AC456=Sheet1!$B$4,'B. Expenditures'!AA456,IF($AC456=Sheet1!$B$3,'B. Expenditures'!U456,"")))</f>
        <v/>
      </c>
    </row>
    <row r="457" spans="3:35" x14ac:dyDescent="0.35">
      <c r="C457" s="35"/>
      <c r="D457" s="35"/>
      <c r="E457" s="7"/>
      <c r="F457" s="7"/>
      <c r="G457" s="7"/>
      <c r="I457" s="24" t="str">
        <f t="shared" si="417"/>
        <v/>
      </c>
      <c r="K457" s="14" t="str">
        <f t="shared" si="426"/>
        <v/>
      </c>
      <c r="L457" s="14" t="str">
        <f t="shared" ref="L457:O457" si="471">IFERROR((1+$I457)*K457, "")</f>
        <v/>
      </c>
      <c r="M457" s="14" t="str">
        <f t="shared" si="471"/>
        <v/>
      </c>
      <c r="N457" s="14" t="str">
        <f t="shared" si="471"/>
        <v/>
      </c>
      <c r="O457" s="14" t="str">
        <f t="shared" si="471"/>
        <v/>
      </c>
      <c r="P457" s="8"/>
      <c r="Q457" s="14" t="str">
        <f>IFERROR((AVERAGE(($E457/'A. Revenue'!$C$30), ('B. Expenditures'!$F457/'A. Revenue'!$D$30), ('B. Expenditures'!$G457/'A. Revenue'!$E$30)))*'A. Revenue'!J$30, "")</f>
        <v/>
      </c>
      <c r="R457" s="14" t="str">
        <f>IFERROR((AVERAGE(($E457/'A. Revenue'!$C$30), ('B. Expenditures'!$F457/'A. Revenue'!$D$30), ('B. Expenditures'!$G457/'A. Revenue'!$E$30)))*'A. Revenue'!K$30, "")</f>
        <v/>
      </c>
      <c r="S457" s="14" t="str">
        <f>IFERROR((AVERAGE(($E457/'A. Revenue'!$C$30), ('B. Expenditures'!$F457/'A. Revenue'!$D$30), ('B. Expenditures'!$G457/'A. Revenue'!$E$30)))*'A. Revenue'!L$30, "")</f>
        <v/>
      </c>
      <c r="T457" s="14" t="str">
        <f>IFERROR((AVERAGE(($E457/'A. Revenue'!$C$30), ('B. Expenditures'!$F457/'A. Revenue'!$D$30), ('B. Expenditures'!$G457/'A. Revenue'!$E$30)))*'A. Revenue'!M$30, "")</f>
        <v/>
      </c>
      <c r="U457" s="14" t="str">
        <f>IFERROR((AVERAGE(($E457/'A. Revenue'!$C$30), ('B. Expenditures'!$F457/'A. Revenue'!$D$30), ('B. Expenditures'!$G457/'A. Revenue'!$E$30)))*'A. Revenue'!N$30, "")</f>
        <v/>
      </c>
      <c r="V457" s="8"/>
      <c r="W457" s="7"/>
      <c r="X457" s="7"/>
      <c r="Y457" s="7"/>
      <c r="Z457" s="7"/>
      <c r="AA457" s="7"/>
      <c r="AC457" s="40" t="s">
        <v>33</v>
      </c>
      <c r="AE457" s="14" t="str">
        <f>IF($AC457=Sheet1!$B$2,'B. Expenditures'!K457,IF('B. Expenditures'!$AC457=Sheet1!$B$4,'B. Expenditures'!W457,IF($AC457=Sheet1!$B$3,'B. Expenditures'!Q457,"")))</f>
        <v/>
      </c>
      <c r="AF457" s="14" t="str">
        <f>IF($AC457=Sheet1!$B$2,'B. Expenditures'!L457,IF('B. Expenditures'!$AC457=Sheet1!$B$4,'B. Expenditures'!X457,IF($AC457=Sheet1!$B$3,'B. Expenditures'!R457,"")))</f>
        <v/>
      </c>
      <c r="AG457" s="14" t="str">
        <f>IF($AC457=Sheet1!$B$2,'B. Expenditures'!M457,IF('B. Expenditures'!$AC457=Sheet1!$B$4,'B. Expenditures'!Y457,IF($AC457=Sheet1!$B$3,'B. Expenditures'!S457,"")))</f>
        <v/>
      </c>
      <c r="AH457" s="14" t="str">
        <f>IF($AC457=Sheet1!$B$2,'B. Expenditures'!N457,IF('B. Expenditures'!$AC457=Sheet1!$B$4,'B. Expenditures'!Z457,IF($AC457=Sheet1!$B$3,'B. Expenditures'!T457,"")))</f>
        <v/>
      </c>
      <c r="AI457" s="14" t="str">
        <f>IF($AC457=Sheet1!$B$2,'B. Expenditures'!O457,IF('B. Expenditures'!$AC457=Sheet1!$B$4,'B. Expenditures'!AA457,IF($AC457=Sheet1!$B$3,'B. Expenditures'!U457,"")))</f>
        <v/>
      </c>
    </row>
    <row r="458" spans="3:35" x14ac:dyDescent="0.35">
      <c r="C458" s="35"/>
      <c r="D458" s="35"/>
      <c r="E458" s="7"/>
      <c r="F458" s="7"/>
      <c r="G458" s="7"/>
      <c r="I458" s="24" t="str">
        <f t="shared" si="417"/>
        <v/>
      </c>
      <c r="K458" s="14" t="str">
        <f t="shared" si="426"/>
        <v/>
      </c>
      <c r="L458" s="14" t="str">
        <f t="shared" ref="L458:O458" si="472">IFERROR((1+$I458)*K458, "")</f>
        <v/>
      </c>
      <c r="M458" s="14" t="str">
        <f t="shared" si="472"/>
        <v/>
      </c>
      <c r="N458" s="14" t="str">
        <f t="shared" si="472"/>
        <v/>
      </c>
      <c r="O458" s="14" t="str">
        <f t="shared" si="472"/>
        <v/>
      </c>
      <c r="P458" s="8"/>
      <c r="Q458" s="14" t="str">
        <f>IFERROR((AVERAGE(($E458/'A. Revenue'!$C$30), ('B. Expenditures'!$F458/'A. Revenue'!$D$30), ('B. Expenditures'!$G458/'A. Revenue'!$E$30)))*'A. Revenue'!J$30, "")</f>
        <v/>
      </c>
      <c r="R458" s="14" t="str">
        <f>IFERROR((AVERAGE(($E458/'A. Revenue'!$C$30), ('B. Expenditures'!$F458/'A. Revenue'!$D$30), ('B. Expenditures'!$G458/'A. Revenue'!$E$30)))*'A. Revenue'!K$30, "")</f>
        <v/>
      </c>
      <c r="S458" s="14" t="str">
        <f>IFERROR((AVERAGE(($E458/'A. Revenue'!$C$30), ('B. Expenditures'!$F458/'A. Revenue'!$D$30), ('B. Expenditures'!$G458/'A. Revenue'!$E$30)))*'A. Revenue'!L$30, "")</f>
        <v/>
      </c>
      <c r="T458" s="14" t="str">
        <f>IFERROR((AVERAGE(($E458/'A. Revenue'!$C$30), ('B. Expenditures'!$F458/'A. Revenue'!$D$30), ('B. Expenditures'!$G458/'A. Revenue'!$E$30)))*'A. Revenue'!M$30, "")</f>
        <v/>
      </c>
      <c r="U458" s="14" t="str">
        <f>IFERROR((AVERAGE(($E458/'A. Revenue'!$C$30), ('B. Expenditures'!$F458/'A. Revenue'!$D$30), ('B. Expenditures'!$G458/'A. Revenue'!$E$30)))*'A. Revenue'!N$30, "")</f>
        <v/>
      </c>
      <c r="V458" s="8"/>
      <c r="W458" s="7"/>
      <c r="X458" s="7"/>
      <c r="Y458" s="7"/>
      <c r="Z458" s="7"/>
      <c r="AA458" s="7"/>
      <c r="AC458" s="40" t="s">
        <v>33</v>
      </c>
      <c r="AE458" s="14" t="str">
        <f>IF($AC458=Sheet1!$B$2,'B. Expenditures'!K458,IF('B. Expenditures'!$AC458=Sheet1!$B$4,'B. Expenditures'!W458,IF($AC458=Sheet1!$B$3,'B. Expenditures'!Q458,"")))</f>
        <v/>
      </c>
      <c r="AF458" s="14" t="str">
        <f>IF($AC458=Sheet1!$B$2,'B. Expenditures'!L458,IF('B. Expenditures'!$AC458=Sheet1!$B$4,'B. Expenditures'!X458,IF($AC458=Sheet1!$B$3,'B. Expenditures'!R458,"")))</f>
        <v/>
      </c>
      <c r="AG458" s="14" t="str">
        <f>IF($AC458=Sheet1!$B$2,'B. Expenditures'!M458,IF('B. Expenditures'!$AC458=Sheet1!$B$4,'B. Expenditures'!Y458,IF($AC458=Sheet1!$B$3,'B. Expenditures'!S458,"")))</f>
        <v/>
      </c>
      <c r="AH458" s="14" t="str">
        <f>IF($AC458=Sheet1!$B$2,'B. Expenditures'!N458,IF('B. Expenditures'!$AC458=Sheet1!$B$4,'B. Expenditures'!Z458,IF($AC458=Sheet1!$B$3,'B. Expenditures'!T458,"")))</f>
        <v/>
      </c>
      <c r="AI458" s="14" t="str">
        <f>IF($AC458=Sheet1!$B$2,'B. Expenditures'!O458,IF('B. Expenditures'!$AC458=Sheet1!$B$4,'B. Expenditures'!AA458,IF($AC458=Sheet1!$B$3,'B. Expenditures'!U458,"")))</f>
        <v/>
      </c>
    </row>
    <row r="459" spans="3:35" x14ac:dyDescent="0.35">
      <c r="C459" s="35"/>
      <c r="D459" s="35"/>
      <c r="E459" s="7"/>
      <c r="F459" s="7"/>
      <c r="G459" s="7"/>
      <c r="I459" s="24" t="str">
        <f t="shared" si="417"/>
        <v/>
      </c>
      <c r="K459" s="14" t="str">
        <f t="shared" si="426"/>
        <v/>
      </c>
      <c r="L459" s="14" t="str">
        <f t="shared" ref="L459:O459" si="473">IFERROR((1+$I459)*K459, "")</f>
        <v/>
      </c>
      <c r="M459" s="14" t="str">
        <f t="shared" si="473"/>
        <v/>
      </c>
      <c r="N459" s="14" t="str">
        <f t="shared" si="473"/>
        <v/>
      </c>
      <c r="O459" s="14" t="str">
        <f t="shared" si="473"/>
        <v/>
      </c>
      <c r="P459" s="8"/>
      <c r="Q459" s="14" t="str">
        <f>IFERROR((AVERAGE(($E459/'A. Revenue'!$C$30), ('B. Expenditures'!$F459/'A. Revenue'!$D$30), ('B. Expenditures'!$G459/'A. Revenue'!$E$30)))*'A. Revenue'!J$30, "")</f>
        <v/>
      </c>
      <c r="R459" s="14" t="str">
        <f>IFERROR((AVERAGE(($E459/'A. Revenue'!$C$30), ('B. Expenditures'!$F459/'A. Revenue'!$D$30), ('B. Expenditures'!$G459/'A. Revenue'!$E$30)))*'A. Revenue'!K$30, "")</f>
        <v/>
      </c>
      <c r="S459" s="14" t="str">
        <f>IFERROR((AVERAGE(($E459/'A. Revenue'!$C$30), ('B. Expenditures'!$F459/'A. Revenue'!$D$30), ('B. Expenditures'!$G459/'A. Revenue'!$E$30)))*'A. Revenue'!L$30, "")</f>
        <v/>
      </c>
      <c r="T459" s="14" t="str">
        <f>IFERROR((AVERAGE(($E459/'A. Revenue'!$C$30), ('B. Expenditures'!$F459/'A. Revenue'!$D$30), ('B. Expenditures'!$G459/'A. Revenue'!$E$30)))*'A. Revenue'!M$30, "")</f>
        <v/>
      </c>
      <c r="U459" s="14" t="str">
        <f>IFERROR((AVERAGE(($E459/'A. Revenue'!$C$30), ('B. Expenditures'!$F459/'A. Revenue'!$D$30), ('B. Expenditures'!$G459/'A. Revenue'!$E$30)))*'A. Revenue'!N$30, "")</f>
        <v/>
      </c>
      <c r="V459" s="8"/>
      <c r="W459" s="7"/>
      <c r="X459" s="7"/>
      <c r="Y459" s="7"/>
      <c r="Z459" s="7"/>
      <c r="AA459" s="7"/>
      <c r="AC459" s="40" t="s">
        <v>33</v>
      </c>
      <c r="AE459" s="14" t="str">
        <f>IF($AC459=Sheet1!$B$2,'B. Expenditures'!K459,IF('B. Expenditures'!$AC459=Sheet1!$B$4,'B. Expenditures'!W459,IF($AC459=Sheet1!$B$3,'B. Expenditures'!Q459,"")))</f>
        <v/>
      </c>
      <c r="AF459" s="14" t="str">
        <f>IF($AC459=Sheet1!$B$2,'B. Expenditures'!L459,IF('B. Expenditures'!$AC459=Sheet1!$B$4,'B. Expenditures'!X459,IF($AC459=Sheet1!$B$3,'B. Expenditures'!R459,"")))</f>
        <v/>
      </c>
      <c r="AG459" s="14" t="str">
        <f>IF($AC459=Sheet1!$B$2,'B. Expenditures'!M459,IF('B. Expenditures'!$AC459=Sheet1!$B$4,'B. Expenditures'!Y459,IF($AC459=Sheet1!$B$3,'B. Expenditures'!S459,"")))</f>
        <v/>
      </c>
      <c r="AH459" s="14" t="str">
        <f>IF($AC459=Sheet1!$B$2,'B. Expenditures'!N459,IF('B. Expenditures'!$AC459=Sheet1!$B$4,'B. Expenditures'!Z459,IF($AC459=Sheet1!$B$3,'B. Expenditures'!T459,"")))</f>
        <v/>
      </c>
      <c r="AI459" s="14" t="str">
        <f>IF($AC459=Sheet1!$B$2,'B. Expenditures'!O459,IF('B. Expenditures'!$AC459=Sheet1!$B$4,'B. Expenditures'!AA459,IF($AC459=Sheet1!$B$3,'B. Expenditures'!U459,"")))</f>
        <v/>
      </c>
    </row>
    <row r="460" spans="3:35" x14ac:dyDescent="0.35">
      <c r="C460" s="35"/>
      <c r="D460" s="35"/>
      <c r="E460" s="7"/>
      <c r="F460" s="7"/>
      <c r="G460" s="7"/>
      <c r="I460" s="24" t="str">
        <f t="shared" si="417"/>
        <v/>
      </c>
      <c r="K460" s="14" t="str">
        <f t="shared" si="426"/>
        <v/>
      </c>
      <c r="L460" s="14" t="str">
        <f t="shared" ref="L460:O460" si="474">IFERROR((1+$I460)*K460, "")</f>
        <v/>
      </c>
      <c r="M460" s="14" t="str">
        <f t="shared" si="474"/>
        <v/>
      </c>
      <c r="N460" s="14" t="str">
        <f t="shared" si="474"/>
        <v/>
      </c>
      <c r="O460" s="14" t="str">
        <f t="shared" si="474"/>
        <v/>
      </c>
      <c r="P460" s="8"/>
      <c r="Q460" s="14" t="str">
        <f>IFERROR((AVERAGE(($E460/'A. Revenue'!$C$30), ('B. Expenditures'!$F460/'A. Revenue'!$D$30), ('B. Expenditures'!$G460/'A. Revenue'!$E$30)))*'A. Revenue'!J$30, "")</f>
        <v/>
      </c>
      <c r="R460" s="14" t="str">
        <f>IFERROR((AVERAGE(($E460/'A. Revenue'!$C$30), ('B. Expenditures'!$F460/'A. Revenue'!$D$30), ('B. Expenditures'!$G460/'A. Revenue'!$E$30)))*'A. Revenue'!K$30, "")</f>
        <v/>
      </c>
      <c r="S460" s="14" t="str">
        <f>IFERROR((AVERAGE(($E460/'A. Revenue'!$C$30), ('B. Expenditures'!$F460/'A. Revenue'!$D$30), ('B. Expenditures'!$G460/'A. Revenue'!$E$30)))*'A. Revenue'!L$30, "")</f>
        <v/>
      </c>
      <c r="T460" s="14" t="str">
        <f>IFERROR((AVERAGE(($E460/'A. Revenue'!$C$30), ('B. Expenditures'!$F460/'A. Revenue'!$D$30), ('B. Expenditures'!$G460/'A. Revenue'!$E$30)))*'A. Revenue'!M$30, "")</f>
        <v/>
      </c>
      <c r="U460" s="14" t="str">
        <f>IFERROR((AVERAGE(($E460/'A. Revenue'!$C$30), ('B. Expenditures'!$F460/'A. Revenue'!$D$30), ('B. Expenditures'!$G460/'A. Revenue'!$E$30)))*'A. Revenue'!N$30, "")</f>
        <v/>
      </c>
      <c r="V460" s="8"/>
      <c r="W460" s="7"/>
      <c r="X460" s="7"/>
      <c r="Y460" s="7"/>
      <c r="Z460" s="7"/>
      <c r="AA460" s="7"/>
      <c r="AC460" s="40" t="s">
        <v>33</v>
      </c>
      <c r="AE460" s="14" t="str">
        <f>IF($AC460=Sheet1!$B$2,'B. Expenditures'!K460,IF('B. Expenditures'!$AC460=Sheet1!$B$4,'B. Expenditures'!W460,IF($AC460=Sheet1!$B$3,'B. Expenditures'!Q460,"")))</f>
        <v/>
      </c>
      <c r="AF460" s="14" t="str">
        <f>IF($AC460=Sheet1!$B$2,'B. Expenditures'!L460,IF('B. Expenditures'!$AC460=Sheet1!$B$4,'B. Expenditures'!X460,IF($AC460=Sheet1!$B$3,'B. Expenditures'!R460,"")))</f>
        <v/>
      </c>
      <c r="AG460" s="14" t="str">
        <f>IF($AC460=Sheet1!$B$2,'B. Expenditures'!M460,IF('B. Expenditures'!$AC460=Sheet1!$B$4,'B. Expenditures'!Y460,IF($AC460=Sheet1!$B$3,'B. Expenditures'!S460,"")))</f>
        <v/>
      </c>
      <c r="AH460" s="14" t="str">
        <f>IF($AC460=Sheet1!$B$2,'B. Expenditures'!N460,IF('B. Expenditures'!$AC460=Sheet1!$B$4,'B. Expenditures'!Z460,IF($AC460=Sheet1!$B$3,'B. Expenditures'!T460,"")))</f>
        <v/>
      </c>
      <c r="AI460" s="14" t="str">
        <f>IF($AC460=Sheet1!$B$2,'B. Expenditures'!O460,IF('B. Expenditures'!$AC460=Sheet1!$B$4,'B. Expenditures'!AA460,IF($AC460=Sheet1!$B$3,'B. Expenditures'!U460,"")))</f>
        <v/>
      </c>
    </row>
    <row r="461" spans="3:35" x14ac:dyDescent="0.35">
      <c r="C461" s="35"/>
      <c r="D461" s="35"/>
      <c r="E461" s="7"/>
      <c r="F461" s="7"/>
      <c r="G461" s="7"/>
      <c r="I461" s="24" t="str">
        <f t="shared" si="417"/>
        <v/>
      </c>
      <c r="K461" s="14" t="str">
        <f t="shared" si="426"/>
        <v/>
      </c>
      <c r="L461" s="14" t="str">
        <f t="shared" ref="L461:O461" si="475">IFERROR((1+$I461)*K461, "")</f>
        <v/>
      </c>
      <c r="M461" s="14" t="str">
        <f t="shared" si="475"/>
        <v/>
      </c>
      <c r="N461" s="14" t="str">
        <f t="shared" si="475"/>
        <v/>
      </c>
      <c r="O461" s="14" t="str">
        <f t="shared" si="475"/>
        <v/>
      </c>
      <c r="P461" s="8"/>
      <c r="Q461" s="14" t="str">
        <f>IFERROR((AVERAGE(($E461/'A. Revenue'!$C$30), ('B. Expenditures'!$F461/'A. Revenue'!$D$30), ('B. Expenditures'!$G461/'A. Revenue'!$E$30)))*'A. Revenue'!J$30, "")</f>
        <v/>
      </c>
      <c r="R461" s="14" t="str">
        <f>IFERROR((AVERAGE(($E461/'A. Revenue'!$C$30), ('B. Expenditures'!$F461/'A. Revenue'!$D$30), ('B. Expenditures'!$G461/'A. Revenue'!$E$30)))*'A. Revenue'!K$30, "")</f>
        <v/>
      </c>
      <c r="S461" s="14" t="str">
        <f>IFERROR((AVERAGE(($E461/'A. Revenue'!$C$30), ('B. Expenditures'!$F461/'A. Revenue'!$D$30), ('B. Expenditures'!$G461/'A. Revenue'!$E$30)))*'A. Revenue'!L$30, "")</f>
        <v/>
      </c>
      <c r="T461" s="14" t="str">
        <f>IFERROR((AVERAGE(($E461/'A. Revenue'!$C$30), ('B. Expenditures'!$F461/'A. Revenue'!$D$30), ('B. Expenditures'!$G461/'A. Revenue'!$E$30)))*'A. Revenue'!M$30, "")</f>
        <v/>
      </c>
      <c r="U461" s="14" t="str">
        <f>IFERROR((AVERAGE(($E461/'A. Revenue'!$C$30), ('B. Expenditures'!$F461/'A. Revenue'!$D$30), ('B. Expenditures'!$G461/'A. Revenue'!$E$30)))*'A. Revenue'!N$30, "")</f>
        <v/>
      </c>
      <c r="V461" s="8"/>
      <c r="W461" s="7"/>
      <c r="X461" s="7"/>
      <c r="Y461" s="7"/>
      <c r="Z461" s="7"/>
      <c r="AA461" s="7"/>
      <c r="AC461" s="40" t="s">
        <v>33</v>
      </c>
      <c r="AE461" s="14" t="str">
        <f>IF($AC461=Sheet1!$B$2,'B. Expenditures'!K461,IF('B. Expenditures'!$AC461=Sheet1!$B$4,'B. Expenditures'!W461,IF($AC461=Sheet1!$B$3,'B. Expenditures'!Q461,"")))</f>
        <v/>
      </c>
      <c r="AF461" s="14" t="str">
        <f>IF($AC461=Sheet1!$B$2,'B. Expenditures'!L461,IF('B. Expenditures'!$AC461=Sheet1!$B$4,'B. Expenditures'!X461,IF($AC461=Sheet1!$B$3,'B. Expenditures'!R461,"")))</f>
        <v/>
      </c>
      <c r="AG461" s="14" t="str">
        <f>IF($AC461=Sheet1!$B$2,'B. Expenditures'!M461,IF('B. Expenditures'!$AC461=Sheet1!$B$4,'B. Expenditures'!Y461,IF($AC461=Sheet1!$B$3,'B. Expenditures'!S461,"")))</f>
        <v/>
      </c>
      <c r="AH461" s="14" t="str">
        <f>IF($AC461=Sheet1!$B$2,'B. Expenditures'!N461,IF('B. Expenditures'!$AC461=Sheet1!$B$4,'B. Expenditures'!Z461,IF($AC461=Sheet1!$B$3,'B. Expenditures'!T461,"")))</f>
        <v/>
      </c>
      <c r="AI461" s="14" t="str">
        <f>IF($AC461=Sheet1!$B$2,'B. Expenditures'!O461,IF('B. Expenditures'!$AC461=Sheet1!$B$4,'B. Expenditures'!AA461,IF($AC461=Sheet1!$B$3,'B. Expenditures'!U461,"")))</f>
        <v/>
      </c>
    </row>
    <row r="462" spans="3:35" x14ac:dyDescent="0.35">
      <c r="C462" s="35"/>
      <c r="D462" s="35"/>
      <c r="E462" s="7"/>
      <c r="F462" s="7"/>
      <c r="G462" s="7"/>
      <c r="I462" s="24" t="str">
        <f t="shared" si="417"/>
        <v/>
      </c>
      <c r="K462" s="14" t="str">
        <f t="shared" si="426"/>
        <v/>
      </c>
      <c r="L462" s="14" t="str">
        <f t="shared" ref="L462:O462" si="476">IFERROR((1+$I462)*K462, "")</f>
        <v/>
      </c>
      <c r="M462" s="14" t="str">
        <f t="shared" si="476"/>
        <v/>
      </c>
      <c r="N462" s="14" t="str">
        <f t="shared" si="476"/>
        <v/>
      </c>
      <c r="O462" s="14" t="str">
        <f t="shared" si="476"/>
        <v/>
      </c>
      <c r="P462" s="8"/>
      <c r="Q462" s="14" t="str">
        <f>IFERROR((AVERAGE(($E462/'A. Revenue'!$C$30), ('B. Expenditures'!$F462/'A. Revenue'!$D$30), ('B. Expenditures'!$G462/'A. Revenue'!$E$30)))*'A. Revenue'!J$30, "")</f>
        <v/>
      </c>
      <c r="R462" s="14" t="str">
        <f>IFERROR((AVERAGE(($E462/'A. Revenue'!$C$30), ('B. Expenditures'!$F462/'A. Revenue'!$D$30), ('B. Expenditures'!$G462/'A. Revenue'!$E$30)))*'A. Revenue'!K$30, "")</f>
        <v/>
      </c>
      <c r="S462" s="14" t="str">
        <f>IFERROR((AVERAGE(($E462/'A. Revenue'!$C$30), ('B. Expenditures'!$F462/'A. Revenue'!$D$30), ('B. Expenditures'!$G462/'A. Revenue'!$E$30)))*'A. Revenue'!L$30, "")</f>
        <v/>
      </c>
      <c r="T462" s="14" t="str">
        <f>IFERROR((AVERAGE(($E462/'A. Revenue'!$C$30), ('B. Expenditures'!$F462/'A. Revenue'!$D$30), ('B. Expenditures'!$G462/'A. Revenue'!$E$30)))*'A. Revenue'!M$30, "")</f>
        <v/>
      </c>
      <c r="U462" s="14" t="str">
        <f>IFERROR((AVERAGE(($E462/'A. Revenue'!$C$30), ('B. Expenditures'!$F462/'A. Revenue'!$D$30), ('B. Expenditures'!$G462/'A. Revenue'!$E$30)))*'A. Revenue'!N$30, "")</f>
        <v/>
      </c>
      <c r="V462" s="8"/>
      <c r="W462" s="7"/>
      <c r="X462" s="7"/>
      <c r="Y462" s="7"/>
      <c r="Z462" s="7"/>
      <c r="AA462" s="7"/>
      <c r="AC462" s="40" t="s">
        <v>33</v>
      </c>
      <c r="AE462" s="14" t="str">
        <f>IF($AC462=Sheet1!$B$2,'B. Expenditures'!K462,IF('B. Expenditures'!$AC462=Sheet1!$B$4,'B. Expenditures'!W462,IF($AC462=Sheet1!$B$3,'B. Expenditures'!Q462,"")))</f>
        <v/>
      </c>
      <c r="AF462" s="14" t="str">
        <f>IF($AC462=Sheet1!$B$2,'B. Expenditures'!L462,IF('B. Expenditures'!$AC462=Sheet1!$B$4,'B. Expenditures'!X462,IF($AC462=Sheet1!$B$3,'B. Expenditures'!R462,"")))</f>
        <v/>
      </c>
      <c r="AG462" s="14" t="str">
        <f>IF($AC462=Sheet1!$B$2,'B. Expenditures'!M462,IF('B. Expenditures'!$AC462=Sheet1!$B$4,'B. Expenditures'!Y462,IF($AC462=Sheet1!$B$3,'B. Expenditures'!S462,"")))</f>
        <v/>
      </c>
      <c r="AH462" s="14" t="str">
        <f>IF($AC462=Sheet1!$B$2,'B. Expenditures'!N462,IF('B. Expenditures'!$AC462=Sheet1!$B$4,'B. Expenditures'!Z462,IF($AC462=Sheet1!$B$3,'B. Expenditures'!T462,"")))</f>
        <v/>
      </c>
      <c r="AI462" s="14" t="str">
        <f>IF($AC462=Sheet1!$B$2,'B. Expenditures'!O462,IF('B. Expenditures'!$AC462=Sheet1!$B$4,'B. Expenditures'!AA462,IF($AC462=Sheet1!$B$3,'B. Expenditures'!U462,"")))</f>
        <v/>
      </c>
    </row>
    <row r="463" spans="3:35" x14ac:dyDescent="0.35">
      <c r="C463" s="35"/>
      <c r="D463" s="35"/>
      <c r="E463" s="7"/>
      <c r="F463" s="7"/>
      <c r="G463" s="7"/>
      <c r="I463" s="24" t="str">
        <f t="shared" si="417"/>
        <v/>
      </c>
      <c r="K463" s="14" t="str">
        <f t="shared" si="426"/>
        <v/>
      </c>
      <c r="L463" s="14" t="str">
        <f t="shared" ref="L463:O463" si="477">IFERROR((1+$I463)*K463, "")</f>
        <v/>
      </c>
      <c r="M463" s="14" t="str">
        <f t="shared" si="477"/>
        <v/>
      </c>
      <c r="N463" s="14" t="str">
        <f t="shared" si="477"/>
        <v/>
      </c>
      <c r="O463" s="14" t="str">
        <f t="shared" si="477"/>
        <v/>
      </c>
      <c r="P463" s="8"/>
      <c r="Q463" s="14" t="str">
        <f>IFERROR((AVERAGE(($E463/'A. Revenue'!$C$30), ('B. Expenditures'!$F463/'A. Revenue'!$D$30), ('B. Expenditures'!$G463/'A. Revenue'!$E$30)))*'A. Revenue'!J$30, "")</f>
        <v/>
      </c>
      <c r="R463" s="14" t="str">
        <f>IFERROR((AVERAGE(($E463/'A. Revenue'!$C$30), ('B. Expenditures'!$F463/'A. Revenue'!$D$30), ('B. Expenditures'!$G463/'A. Revenue'!$E$30)))*'A. Revenue'!K$30, "")</f>
        <v/>
      </c>
      <c r="S463" s="14" t="str">
        <f>IFERROR((AVERAGE(($E463/'A. Revenue'!$C$30), ('B. Expenditures'!$F463/'A. Revenue'!$D$30), ('B. Expenditures'!$G463/'A. Revenue'!$E$30)))*'A. Revenue'!L$30, "")</f>
        <v/>
      </c>
      <c r="T463" s="14" t="str">
        <f>IFERROR((AVERAGE(($E463/'A. Revenue'!$C$30), ('B. Expenditures'!$F463/'A. Revenue'!$D$30), ('B. Expenditures'!$G463/'A. Revenue'!$E$30)))*'A. Revenue'!M$30, "")</f>
        <v/>
      </c>
      <c r="U463" s="14" t="str">
        <f>IFERROR((AVERAGE(($E463/'A. Revenue'!$C$30), ('B. Expenditures'!$F463/'A. Revenue'!$D$30), ('B. Expenditures'!$G463/'A. Revenue'!$E$30)))*'A. Revenue'!N$30, "")</f>
        <v/>
      </c>
      <c r="V463" s="8"/>
      <c r="W463" s="7"/>
      <c r="X463" s="7"/>
      <c r="Y463" s="7"/>
      <c r="Z463" s="7"/>
      <c r="AA463" s="7"/>
      <c r="AC463" s="40" t="s">
        <v>33</v>
      </c>
      <c r="AE463" s="14" t="str">
        <f>IF($AC463=Sheet1!$B$2,'B. Expenditures'!K463,IF('B. Expenditures'!$AC463=Sheet1!$B$4,'B. Expenditures'!W463,IF($AC463=Sheet1!$B$3,'B. Expenditures'!Q463,"")))</f>
        <v/>
      </c>
      <c r="AF463" s="14" t="str">
        <f>IF($AC463=Sheet1!$B$2,'B. Expenditures'!L463,IF('B. Expenditures'!$AC463=Sheet1!$B$4,'B. Expenditures'!X463,IF($AC463=Sheet1!$B$3,'B. Expenditures'!R463,"")))</f>
        <v/>
      </c>
      <c r="AG463" s="14" t="str">
        <f>IF($AC463=Sheet1!$B$2,'B. Expenditures'!M463,IF('B. Expenditures'!$AC463=Sheet1!$B$4,'B. Expenditures'!Y463,IF($AC463=Sheet1!$B$3,'B. Expenditures'!S463,"")))</f>
        <v/>
      </c>
      <c r="AH463" s="14" t="str">
        <f>IF($AC463=Sheet1!$B$2,'B. Expenditures'!N463,IF('B. Expenditures'!$AC463=Sheet1!$B$4,'B. Expenditures'!Z463,IF($AC463=Sheet1!$B$3,'B. Expenditures'!T463,"")))</f>
        <v/>
      </c>
      <c r="AI463" s="14" t="str">
        <f>IF($AC463=Sheet1!$B$2,'B. Expenditures'!O463,IF('B. Expenditures'!$AC463=Sheet1!$B$4,'B. Expenditures'!AA463,IF($AC463=Sheet1!$B$3,'B. Expenditures'!U463,"")))</f>
        <v/>
      </c>
    </row>
    <row r="464" spans="3:35" x14ac:dyDescent="0.35">
      <c r="C464" s="35"/>
      <c r="D464" s="35"/>
      <c r="E464" s="7"/>
      <c r="F464" s="7"/>
      <c r="G464" s="7"/>
      <c r="I464" s="24" t="str">
        <f t="shared" si="417"/>
        <v/>
      </c>
      <c r="K464" s="14" t="str">
        <f t="shared" si="426"/>
        <v/>
      </c>
      <c r="L464" s="14" t="str">
        <f t="shared" ref="L464:O464" si="478">IFERROR((1+$I464)*K464, "")</f>
        <v/>
      </c>
      <c r="M464" s="14" t="str">
        <f t="shared" si="478"/>
        <v/>
      </c>
      <c r="N464" s="14" t="str">
        <f t="shared" si="478"/>
        <v/>
      </c>
      <c r="O464" s="14" t="str">
        <f t="shared" si="478"/>
        <v/>
      </c>
      <c r="P464" s="8"/>
      <c r="Q464" s="14" t="str">
        <f>IFERROR((AVERAGE(($E464/'A. Revenue'!$C$30), ('B. Expenditures'!$F464/'A. Revenue'!$D$30), ('B. Expenditures'!$G464/'A. Revenue'!$E$30)))*'A. Revenue'!J$30, "")</f>
        <v/>
      </c>
      <c r="R464" s="14" t="str">
        <f>IFERROR((AVERAGE(($E464/'A. Revenue'!$C$30), ('B. Expenditures'!$F464/'A. Revenue'!$D$30), ('B. Expenditures'!$G464/'A. Revenue'!$E$30)))*'A. Revenue'!K$30, "")</f>
        <v/>
      </c>
      <c r="S464" s="14" t="str">
        <f>IFERROR((AVERAGE(($E464/'A. Revenue'!$C$30), ('B. Expenditures'!$F464/'A. Revenue'!$D$30), ('B. Expenditures'!$G464/'A. Revenue'!$E$30)))*'A. Revenue'!L$30, "")</f>
        <v/>
      </c>
      <c r="T464" s="14" t="str">
        <f>IFERROR((AVERAGE(($E464/'A. Revenue'!$C$30), ('B. Expenditures'!$F464/'A. Revenue'!$D$30), ('B. Expenditures'!$G464/'A. Revenue'!$E$30)))*'A. Revenue'!M$30, "")</f>
        <v/>
      </c>
      <c r="U464" s="14" t="str">
        <f>IFERROR((AVERAGE(($E464/'A. Revenue'!$C$30), ('B. Expenditures'!$F464/'A. Revenue'!$D$30), ('B. Expenditures'!$G464/'A. Revenue'!$E$30)))*'A. Revenue'!N$30, "")</f>
        <v/>
      </c>
      <c r="V464" s="8"/>
      <c r="W464" s="7"/>
      <c r="X464" s="7"/>
      <c r="Y464" s="7"/>
      <c r="Z464" s="7"/>
      <c r="AA464" s="7"/>
      <c r="AC464" s="40" t="s">
        <v>33</v>
      </c>
      <c r="AE464" s="14" t="str">
        <f>IF($AC464=Sheet1!$B$2,'B. Expenditures'!K464,IF('B. Expenditures'!$AC464=Sheet1!$B$4,'B. Expenditures'!W464,IF($AC464=Sheet1!$B$3,'B. Expenditures'!Q464,"")))</f>
        <v/>
      </c>
      <c r="AF464" s="14" t="str">
        <f>IF($AC464=Sheet1!$B$2,'B. Expenditures'!L464,IF('B. Expenditures'!$AC464=Sheet1!$B$4,'B. Expenditures'!X464,IF($AC464=Sheet1!$B$3,'B. Expenditures'!R464,"")))</f>
        <v/>
      </c>
      <c r="AG464" s="14" t="str">
        <f>IF($AC464=Sheet1!$B$2,'B. Expenditures'!M464,IF('B. Expenditures'!$AC464=Sheet1!$B$4,'B. Expenditures'!Y464,IF($AC464=Sheet1!$B$3,'B. Expenditures'!S464,"")))</f>
        <v/>
      </c>
      <c r="AH464" s="14" t="str">
        <f>IF($AC464=Sheet1!$B$2,'B. Expenditures'!N464,IF('B. Expenditures'!$AC464=Sheet1!$B$4,'B. Expenditures'!Z464,IF($AC464=Sheet1!$B$3,'B. Expenditures'!T464,"")))</f>
        <v/>
      </c>
      <c r="AI464" s="14" t="str">
        <f>IF($AC464=Sheet1!$B$2,'B. Expenditures'!O464,IF('B. Expenditures'!$AC464=Sheet1!$B$4,'B. Expenditures'!AA464,IF($AC464=Sheet1!$B$3,'B. Expenditures'!U464,"")))</f>
        <v/>
      </c>
    </row>
    <row r="465" spans="3:35" x14ac:dyDescent="0.35">
      <c r="C465" s="35"/>
      <c r="D465" s="35"/>
      <c r="E465" s="7"/>
      <c r="F465" s="7"/>
      <c r="G465" s="7"/>
      <c r="I465" s="24" t="str">
        <f t="shared" si="417"/>
        <v/>
      </c>
      <c r="K465" s="14" t="str">
        <f t="shared" si="426"/>
        <v/>
      </c>
      <c r="L465" s="14" t="str">
        <f t="shared" ref="L465:O465" si="479">IFERROR((1+$I465)*K465, "")</f>
        <v/>
      </c>
      <c r="M465" s="14" t="str">
        <f t="shared" si="479"/>
        <v/>
      </c>
      <c r="N465" s="14" t="str">
        <f t="shared" si="479"/>
        <v/>
      </c>
      <c r="O465" s="14" t="str">
        <f t="shared" si="479"/>
        <v/>
      </c>
      <c r="P465" s="8"/>
      <c r="Q465" s="14" t="str">
        <f>IFERROR((AVERAGE(($E465/'A. Revenue'!$C$30), ('B. Expenditures'!$F465/'A. Revenue'!$D$30), ('B. Expenditures'!$G465/'A. Revenue'!$E$30)))*'A. Revenue'!J$30, "")</f>
        <v/>
      </c>
      <c r="R465" s="14" t="str">
        <f>IFERROR((AVERAGE(($E465/'A. Revenue'!$C$30), ('B. Expenditures'!$F465/'A. Revenue'!$D$30), ('B. Expenditures'!$G465/'A. Revenue'!$E$30)))*'A. Revenue'!K$30, "")</f>
        <v/>
      </c>
      <c r="S465" s="14" t="str">
        <f>IFERROR((AVERAGE(($E465/'A. Revenue'!$C$30), ('B. Expenditures'!$F465/'A. Revenue'!$D$30), ('B. Expenditures'!$G465/'A. Revenue'!$E$30)))*'A. Revenue'!L$30, "")</f>
        <v/>
      </c>
      <c r="T465" s="14" t="str">
        <f>IFERROR((AVERAGE(($E465/'A. Revenue'!$C$30), ('B. Expenditures'!$F465/'A. Revenue'!$D$30), ('B. Expenditures'!$G465/'A. Revenue'!$E$30)))*'A. Revenue'!M$30, "")</f>
        <v/>
      </c>
      <c r="U465" s="14" t="str">
        <f>IFERROR((AVERAGE(($E465/'A. Revenue'!$C$30), ('B. Expenditures'!$F465/'A. Revenue'!$D$30), ('B. Expenditures'!$G465/'A. Revenue'!$E$30)))*'A. Revenue'!N$30, "")</f>
        <v/>
      </c>
      <c r="V465" s="8"/>
      <c r="W465" s="7"/>
      <c r="X465" s="7"/>
      <c r="Y465" s="7"/>
      <c r="Z465" s="7"/>
      <c r="AA465" s="7"/>
      <c r="AC465" s="40" t="s">
        <v>33</v>
      </c>
      <c r="AE465" s="14" t="str">
        <f>IF($AC465=Sheet1!$B$2,'B. Expenditures'!K465,IF('B. Expenditures'!$AC465=Sheet1!$B$4,'B. Expenditures'!W465,IF($AC465=Sheet1!$B$3,'B. Expenditures'!Q465,"")))</f>
        <v/>
      </c>
      <c r="AF465" s="14" t="str">
        <f>IF($AC465=Sheet1!$B$2,'B. Expenditures'!L465,IF('B. Expenditures'!$AC465=Sheet1!$B$4,'B. Expenditures'!X465,IF($AC465=Sheet1!$B$3,'B. Expenditures'!R465,"")))</f>
        <v/>
      </c>
      <c r="AG465" s="14" t="str">
        <f>IF($AC465=Sheet1!$B$2,'B. Expenditures'!M465,IF('B. Expenditures'!$AC465=Sheet1!$B$4,'B. Expenditures'!Y465,IF($AC465=Sheet1!$B$3,'B. Expenditures'!S465,"")))</f>
        <v/>
      </c>
      <c r="AH465" s="14" t="str">
        <f>IF($AC465=Sheet1!$B$2,'B. Expenditures'!N465,IF('B. Expenditures'!$AC465=Sheet1!$B$4,'B. Expenditures'!Z465,IF($AC465=Sheet1!$B$3,'B. Expenditures'!T465,"")))</f>
        <v/>
      </c>
      <c r="AI465" s="14" t="str">
        <f>IF($AC465=Sheet1!$B$2,'B. Expenditures'!O465,IF('B. Expenditures'!$AC465=Sheet1!$B$4,'B. Expenditures'!AA465,IF($AC465=Sheet1!$B$3,'B. Expenditures'!U465,"")))</f>
        <v/>
      </c>
    </row>
    <row r="466" spans="3:35" x14ac:dyDescent="0.35">
      <c r="C466" s="35"/>
      <c r="D466" s="35"/>
      <c r="E466" s="7"/>
      <c r="F466" s="7"/>
      <c r="G466" s="7"/>
      <c r="I466" s="24" t="str">
        <f t="shared" si="417"/>
        <v/>
      </c>
      <c r="K466" s="14" t="str">
        <f t="shared" si="426"/>
        <v/>
      </c>
      <c r="L466" s="14" t="str">
        <f t="shared" ref="L466:O466" si="480">IFERROR((1+$I466)*K466, "")</f>
        <v/>
      </c>
      <c r="M466" s="14" t="str">
        <f t="shared" si="480"/>
        <v/>
      </c>
      <c r="N466" s="14" t="str">
        <f t="shared" si="480"/>
        <v/>
      </c>
      <c r="O466" s="14" t="str">
        <f t="shared" si="480"/>
        <v/>
      </c>
      <c r="P466" s="8"/>
      <c r="Q466" s="14" t="str">
        <f>IFERROR((AVERAGE(($E466/'A. Revenue'!$C$30), ('B. Expenditures'!$F466/'A. Revenue'!$D$30), ('B. Expenditures'!$G466/'A. Revenue'!$E$30)))*'A. Revenue'!J$30, "")</f>
        <v/>
      </c>
      <c r="R466" s="14" t="str">
        <f>IFERROR((AVERAGE(($E466/'A. Revenue'!$C$30), ('B. Expenditures'!$F466/'A. Revenue'!$D$30), ('B. Expenditures'!$G466/'A. Revenue'!$E$30)))*'A. Revenue'!K$30, "")</f>
        <v/>
      </c>
      <c r="S466" s="14" t="str">
        <f>IFERROR((AVERAGE(($E466/'A. Revenue'!$C$30), ('B. Expenditures'!$F466/'A. Revenue'!$D$30), ('B. Expenditures'!$G466/'A. Revenue'!$E$30)))*'A. Revenue'!L$30, "")</f>
        <v/>
      </c>
      <c r="T466" s="14" t="str">
        <f>IFERROR((AVERAGE(($E466/'A. Revenue'!$C$30), ('B. Expenditures'!$F466/'A. Revenue'!$D$30), ('B. Expenditures'!$G466/'A. Revenue'!$E$30)))*'A. Revenue'!M$30, "")</f>
        <v/>
      </c>
      <c r="U466" s="14" t="str">
        <f>IFERROR((AVERAGE(($E466/'A. Revenue'!$C$30), ('B. Expenditures'!$F466/'A. Revenue'!$D$30), ('B. Expenditures'!$G466/'A. Revenue'!$E$30)))*'A. Revenue'!N$30, "")</f>
        <v/>
      </c>
      <c r="V466" s="8"/>
      <c r="W466" s="7"/>
      <c r="X466" s="7"/>
      <c r="Y466" s="7"/>
      <c r="Z466" s="7"/>
      <c r="AA466" s="7"/>
      <c r="AC466" s="40" t="s">
        <v>33</v>
      </c>
      <c r="AE466" s="14" t="str">
        <f>IF($AC466=Sheet1!$B$2,'B. Expenditures'!K466,IF('B. Expenditures'!$AC466=Sheet1!$B$4,'B. Expenditures'!W466,IF($AC466=Sheet1!$B$3,'B. Expenditures'!Q466,"")))</f>
        <v/>
      </c>
      <c r="AF466" s="14" t="str">
        <f>IF($AC466=Sheet1!$B$2,'B. Expenditures'!L466,IF('B. Expenditures'!$AC466=Sheet1!$B$4,'B. Expenditures'!X466,IF($AC466=Sheet1!$B$3,'B. Expenditures'!R466,"")))</f>
        <v/>
      </c>
      <c r="AG466" s="14" t="str">
        <f>IF($AC466=Sheet1!$B$2,'B. Expenditures'!M466,IF('B. Expenditures'!$AC466=Sheet1!$B$4,'B. Expenditures'!Y466,IF($AC466=Sheet1!$B$3,'B. Expenditures'!S466,"")))</f>
        <v/>
      </c>
      <c r="AH466" s="14" t="str">
        <f>IF($AC466=Sheet1!$B$2,'B. Expenditures'!N466,IF('B. Expenditures'!$AC466=Sheet1!$B$4,'B. Expenditures'!Z466,IF($AC466=Sheet1!$B$3,'B. Expenditures'!T466,"")))</f>
        <v/>
      </c>
      <c r="AI466" s="14" t="str">
        <f>IF($AC466=Sheet1!$B$2,'B. Expenditures'!O466,IF('B. Expenditures'!$AC466=Sheet1!$B$4,'B. Expenditures'!AA466,IF($AC466=Sheet1!$B$3,'B. Expenditures'!U466,"")))</f>
        <v/>
      </c>
    </row>
    <row r="467" spans="3:35" x14ac:dyDescent="0.35">
      <c r="C467" s="35"/>
      <c r="D467" s="35"/>
      <c r="E467" s="7"/>
      <c r="F467" s="7"/>
      <c r="G467" s="7"/>
      <c r="I467" s="24" t="str">
        <f t="shared" si="417"/>
        <v/>
      </c>
      <c r="K467" s="14" t="str">
        <f t="shared" si="426"/>
        <v/>
      </c>
      <c r="L467" s="14" t="str">
        <f t="shared" ref="L467:O467" si="481">IFERROR((1+$I467)*K467, "")</f>
        <v/>
      </c>
      <c r="M467" s="14" t="str">
        <f t="shared" si="481"/>
        <v/>
      </c>
      <c r="N467" s="14" t="str">
        <f t="shared" si="481"/>
        <v/>
      </c>
      <c r="O467" s="14" t="str">
        <f t="shared" si="481"/>
        <v/>
      </c>
      <c r="P467" s="8"/>
      <c r="Q467" s="14" t="str">
        <f>IFERROR((AVERAGE(($E467/'A. Revenue'!$C$30), ('B. Expenditures'!$F467/'A. Revenue'!$D$30), ('B. Expenditures'!$G467/'A. Revenue'!$E$30)))*'A. Revenue'!J$30, "")</f>
        <v/>
      </c>
      <c r="R467" s="14" t="str">
        <f>IFERROR((AVERAGE(($E467/'A. Revenue'!$C$30), ('B. Expenditures'!$F467/'A. Revenue'!$D$30), ('B. Expenditures'!$G467/'A. Revenue'!$E$30)))*'A. Revenue'!K$30, "")</f>
        <v/>
      </c>
      <c r="S467" s="14" t="str">
        <f>IFERROR((AVERAGE(($E467/'A. Revenue'!$C$30), ('B. Expenditures'!$F467/'A. Revenue'!$D$30), ('B. Expenditures'!$G467/'A. Revenue'!$E$30)))*'A. Revenue'!L$30, "")</f>
        <v/>
      </c>
      <c r="T467" s="14" t="str">
        <f>IFERROR((AVERAGE(($E467/'A. Revenue'!$C$30), ('B. Expenditures'!$F467/'A. Revenue'!$D$30), ('B. Expenditures'!$G467/'A. Revenue'!$E$30)))*'A. Revenue'!M$30, "")</f>
        <v/>
      </c>
      <c r="U467" s="14" t="str">
        <f>IFERROR((AVERAGE(($E467/'A. Revenue'!$C$30), ('B. Expenditures'!$F467/'A. Revenue'!$D$30), ('B. Expenditures'!$G467/'A. Revenue'!$E$30)))*'A. Revenue'!N$30, "")</f>
        <v/>
      </c>
      <c r="V467" s="8"/>
      <c r="W467" s="7"/>
      <c r="X467" s="7"/>
      <c r="Y467" s="7"/>
      <c r="Z467" s="7"/>
      <c r="AA467" s="7"/>
      <c r="AC467" s="40" t="s">
        <v>33</v>
      </c>
      <c r="AE467" s="14" t="str">
        <f>IF($AC467=Sheet1!$B$2,'B. Expenditures'!K467,IF('B. Expenditures'!$AC467=Sheet1!$B$4,'B. Expenditures'!W467,IF($AC467=Sheet1!$B$3,'B. Expenditures'!Q467,"")))</f>
        <v/>
      </c>
      <c r="AF467" s="14" t="str">
        <f>IF($AC467=Sheet1!$B$2,'B. Expenditures'!L467,IF('B. Expenditures'!$AC467=Sheet1!$B$4,'B. Expenditures'!X467,IF($AC467=Sheet1!$B$3,'B. Expenditures'!R467,"")))</f>
        <v/>
      </c>
      <c r="AG467" s="14" t="str">
        <f>IF($AC467=Sheet1!$B$2,'B. Expenditures'!M467,IF('B. Expenditures'!$AC467=Sheet1!$B$4,'B. Expenditures'!Y467,IF($AC467=Sheet1!$B$3,'B. Expenditures'!S467,"")))</f>
        <v/>
      </c>
      <c r="AH467" s="14" t="str">
        <f>IF($AC467=Sheet1!$B$2,'B. Expenditures'!N467,IF('B. Expenditures'!$AC467=Sheet1!$B$4,'B. Expenditures'!Z467,IF($AC467=Sheet1!$B$3,'B. Expenditures'!T467,"")))</f>
        <v/>
      </c>
      <c r="AI467" s="14" t="str">
        <f>IF($AC467=Sheet1!$B$2,'B. Expenditures'!O467,IF('B. Expenditures'!$AC467=Sheet1!$B$4,'B. Expenditures'!AA467,IF($AC467=Sheet1!$B$3,'B. Expenditures'!U467,"")))</f>
        <v/>
      </c>
    </row>
    <row r="468" spans="3:35" x14ac:dyDescent="0.35">
      <c r="C468" s="35"/>
      <c r="D468" s="35"/>
      <c r="E468" s="7"/>
      <c r="F468" s="7"/>
      <c r="G468" s="7"/>
      <c r="I468" s="24" t="str">
        <f t="shared" si="417"/>
        <v/>
      </c>
      <c r="K468" s="14" t="str">
        <f t="shared" si="426"/>
        <v/>
      </c>
      <c r="L468" s="14" t="str">
        <f t="shared" ref="L468:O468" si="482">IFERROR((1+$I468)*K468, "")</f>
        <v/>
      </c>
      <c r="M468" s="14" t="str">
        <f t="shared" si="482"/>
        <v/>
      </c>
      <c r="N468" s="14" t="str">
        <f t="shared" si="482"/>
        <v/>
      </c>
      <c r="O468" s="14" t="str">
        <f t="shared" si="482"/>
        <v/>
      </c>
      <c r="P468" s="8"/>
      <c r="Q468" s="14" t="str">
        <f>IFERROR((AVERAGE(($E468/'A. Revenue'!$C$30), ('B. Expenditures'!$F468/'A. Revenue'!$D$30), ('B. Expenditures'!$G468/'A. Revenue'!$E$30)))*'A. Revenue'!J$30, "")</f>
        <v/>
      </c>
      <c r="R468" s="14" t="str">
        <f>IFERROR((AVERAGE(($E468/'A. Revenue'!$C$30), ('B. Expenditures'!$F468/'A. Revenue'!$D$30), ('B. Expenditures'!$G468/'A. Revenue'!$E$30)))*'A. Revenue'!K$30, "")</f>
        <v/>
      </c>
      <c r="S468" s="14" t="str">
        <f>IFERROR((AVERAGE(($E468/'A. Revenue'!$C$30), ('B. Expenditures'!$F468/'A. Revenue'!$D$30), ('B. Expenditures'!$G468/'A. Revenue'!$E$30)))*'A. Revenue'!L$30, "")</f>
        <v/>
      </c>
      <c r="T468" s="14" t="str">
        <f>IFERROR((AVERAGE(($E468/'A. Revenue'!$C$30), ('B. Expenditures'!$F468/'A. Revenue'!$D$30), ('B. Expenditures'!$G468/'A. Revenue'!$E$30)))*'A. Revenue'!M$30, "")</f>
        <v/>
      </c>
      <c r="U468" s="14" t="str">
        <f>IFERROR((AVERAGE(($E468/'A. Revenue'!$C$30), ('B. Expenditures'!$F468/'A. Revenue'!$D$30), ('B. Expenditures'!$G468/'A. Revenue'!$E$30)))*'A. Revenue'!N$30, "")</f>
        <v/>
      </c>
      <c r="V468" s="8"/>
      <c r="W468" s="7"/>
      <c r="X468" s="7"/>
      <c r="Y468" s="7"/>
      <c r="Z468" s="7"/>
      <c r="AA468" s="7"/>
      <c r="AC468" s="40" t="s">
        <v>33</v>
      </c>
      <c r="AE468" s="14" t="str">
        <f>IF($AC468=Sheet1!$B$2,'B. Expenditures'!K468,IF('B. Expenditures'!$AC468=Sheet1!$B$4,'B. Expenditures'!W468,IF($AC468=Sheet1!$B$3,'B. Expenditures'!Q468,"")))</f>
        <v/>
      </c>
      <c r="AF468" s="14" t="str">
        <f>IF($AC468=Sheet1!$B$2,'B. Expenditures'!L468,IF('B. Expenditures'!$AC468=Sheet1!$B$4,'B. Expenditures'!X468,IF($AC468=Sheet1!$B$3,'B. Expenditures'!R468,"")))</f>
        <v/>
      </c>
      <c r="AG468" s="14" t="str">
        <f>IF($AC468=Sheet1!$B$2,'B. Expenditures'!M468,IF('B. Expenditures'!$AC468=Sheet1!$B$4,'B. Expenditures'!Y468,IF($AC468=Sheet1!$B$3,'B. Expenditures'!S468,"")))</f>
        <v/>
      </c>
      <c r="AH468" s="14" t="str">
        <f>IF($AC468=Sheet1!$B$2,'B. Expenditures'!N468,IF('B. Expenditures'!$AC468=Sheet1!$B$4,'B. Expenditures'!Z468,IF($AC468=Sheet1!$B$3,'B. Expenditures'!T468,"")))</f>
        <v/>
      </c>
      <c r="AI468" s="14" t="str">
        <f>IF($AC468=Sheet1!$B$2,'B. Expenditures'!O468,IF('B. Expenditures'!$AC468=Sheet1!$B$4,'B. Expenditures'!AA468,IF($AC468=Sheet1!$B$3,'B. Expenditures'!U468,"")))</f>
        <v/>
      </c>
    </row>
    <row r="469" spans="3:35" x14ac:dyDescent="0.35">
      <c r="C469" s="35"/>
      <c r="D469" s="35"/>
      <c r="E469" s="7"/>
      <c r="F469" s="7"/>
      <c r="G469" s="7"/>
      <c r="I469" s="24" t="str">
        <f t="shared" ref="I469:I532" si="483">IFERROR(RATE(2,,-E469,G469), "")</f>
        <v/>
      </c>
      <c r="K469" s="14" t="str">
        <f t="shared" si="426"/>
        <v/>
      </c>
      <c r="L469" s="14" t="str">
        <f t="shared" ref="L469:O469" si="484">IFERROR((1+$I469)*K469, "")</f>
        <v/>
      </c>
      <c r="M469" s="14" t="str">
        <f t="shared" si="484"/>
        <v/>
      </c>
      <c r="N469" s="14" t="str">
        <f t="shared" si="484"/>
        <v/>
      </c>
      <c r="O469" s="14" t="str">
        <f t="shared" si="484"/>
        <v/>
      </c>
      <c r="P469" s="8"/>
      <c r="Q469" s="14" t="str">
        <f>IFERROR((AVERAGE(($E469/'A. Revenue'!$C$30), ('B. Expenditures'!$F469/'A. Revenue'!$D$30), ('B. Expenditures'!$G469/'A. Revenue'!$E$30)))*'A. Revenue'!J$30, "")</f>
        <v/>
      </c>
      <c r="R469" s="14" t="str">
        <f>IFERROR((AVERAGE(($E469/'A. Revenue'!$C$30), ('B. Expenditures'!$F469/'A. Revenue'!$D$30), ('B. Expenditures'!$G469/'A. Revenue'!$E$30)))*'A. Revenue'!K$30, "")</f>
        <v/>
      </c>
      <c r="S469" s="14" t="str">
        <f>IFERROR((AVERAGE(($E469/'A. Revenue'!$C$30), ('B. Expenditures'!$F469/'A. Revenue'!$D$30), ('B. Expenditures'!$G469/'A. Revenue'!$E$30)))*'A. Revenue'!L$30, "")</f>
        <v/>
      </c>
      <c r="T469" s="14" t="str">
        <f>IFERROR((AVERAGE(($E469/'A. Revenue'!$C$30), ('B. Expenditures'!$F469/'A. Revenue'!$D$30), ('B. Expenditures'!$G469/'A. Revenue'!$E$30)))*'A. Revenue'!M$30, "")</f>
        <v/>
      </c>
      <c r="U469" s="14" t="str">
        <f>IFERROR((AVERAGE(($E469/'A. Revenue'!$C$30), ('B. Expenditures'!$F469/'A. Revenue'!$D$30), ('B. Expenditures'!$G469/'A. Revenue'!$E$30)))*'A. Revenue'!N$30, "")</f>
        <v/>
      </c>
      <c r="V469" s="8"/>
      <c r="W469" s="7"/>
      <c r="X469" s="7"/>
      <c r="Y469" s="7"/>
      <c r="Z469" s="7"/>
      <c r="AA469" s="7"/>
      <c r="AC469" s="40" t="s">
        <v>33</v>
      </c>
      <c r="AE469" s="14" t="str">
        <f>IF($AC469=Sheet1!$B$2,'B. Expenditures'!K469,IF('B. Expenditures'!$AC469=Sheet1!$B$4,'B. Expenditures'!W469,IF($AC469=Sheet1!$B$3,'B. Expenditures'!Q469,"")))</f>
        <v/>
      </c>
      <c r="AF469" s="14" t="str">
        <f>IF($AC469=Sheet1!$B$2,'B. Expenditures'!L469,IF('B. Expenditures'!$AC469=Sheet1!$B$4,'B. Expenditures'!X469,IF($AC469=Sheet1!$B$3,'B. Expenditures'!R469,"")))</f>
        <v/>
      </c>
      <c r="AG469" s="14" t="str">
        <f>IF($AC469=Sheet1!$B$2,'B. Expenditures'!M469,IF('B. Expenditures'!$AC469=Sheet1!$B$4,'B. Expenditures'!Y469,IF($AC469=Sheet1!$B$3,'B. Expenditures'!S469,"")))</f>
        <v/>
      </c>
      <c r="AH469" s="14" t="str">
        <f>IF($AC469=Sheet1!$B$2,'B. Expenditures'!N469,IF('B. Expenditures'!$AC469=Sheet1!$B$4,'B. Expenditures'!Z469,IF($AC469=Sheet1!$B$3,'B. Expenditures'!T469,"")))</f>
        <v/>
      </c>
      <c r="AI469" s="14" t="str">
        <f>IF($AC469=Sheet1!$B$2,'B. Expenditures'!O469,IF('B. Expenditures'!$AC469=Sheet1!$B$4,'B. Expenditures'!AA469,IF($AC469=Sheet1!$B$3,'B. Expenditures'!U469,"")))</f>
        <v/>
      </c>
    </row>
    <row r="470" spans="3:35" x14ac:dyDescent="0.35">
      <c r="C470" s="35"/>
      <c r="D470" s="35"/>
      <c r="E470" s="7"/>
      <c r="F470" s="7"/>
      <c r="G470" s="7"/>
      <c r="I470" s="24" t="str">
        <f t="shared" si="483"/>
        <v/>
      </c>
      <c r="K470" s="14" t="str">
        <f t="shared" si="426"/>
        <v/>
      </c>
      <c r="L470" s="14" t="str">
        <f t="shared" ref="L470:O470" si="485">IFERROR((1+$I470)*K470, "")</f>
        <v/>
      </c>
      <c r="M470" s="14" t="str">
        <f t="shared" si="485"/>
        <v/>
      </c>
      <c r="N470" s="14" t="str">
        <f t="shared" si="485"/>
        <v/>
      </c>
      <c r="O470" s="14" t="str">
        <f t="shared" si="485"/>
        <v/>
      </c>
      <c r="P470" s="8"/>
      <c r="Q470" s="14" t="str">
        <f>IFERROR((AVERAGE(($E470/'A. Revenue'!$C$30), ('B. Expenditures'!$F470/'A. Revenue'!$D$30), ('B. Expenditures'!$G470/'A. Revenue'!$E$30)))*'A. Revenue'!J$30, "")</f>
        <v/>
      </c>
      <c r="R470" s="14" t="str">
        <f>IFERROR((AVERAGE(($E470/'A. Revenue'!$C$30), ('B. Expenditures'!$F470/'A. Revenue'!$D$30), ('B. Expenditures'!$G470/'A. Revenue'!$E$30)))*'A. Revenue'!K$30, "")</f>
        <v/>
      </c>
      <c r="S470" s="14" t="str">
        <f>IFERROR((AVERAGE(($E470/'A. Revenue'!$C$30), ('B. Expenditures'!$F470/'A. Revenue'!$D$30), ('B. Expenditures'!$G470/'A. Revenue'!$E$30)))*'A. Revenue'!L$30, "")</f>
        <v/>
      </c>
      <c r="T470" s="14" t="str">
        <f>IFERROR((AVERAGE(($E470/'A. Revenue'!$C$30), ('B. Expenditures'!$F470/'A. Revenue'!$D$30), ('B. Expenditures'!$G470/'A. Revenue'!$E$30)))*'A. Revenue'!M$30, "")</f>
        <v/>
      </c>
      <c r="U470" s="14" t="str">
        <f>IFERROR((AVERAGE(($E470/'A. Revenue'!$C$30), ('B. Expenditures'!$F470/'A. Revenue'!$D$30), ('B. Expenditures'!$G470/'A. Revenue'!$E$30)))*'A. Revenue'!N$30, "")</f>
        <v/>
      </c>
      <c r="V470" s="8"/>
      <c r="W470" s="7"/>
      <c r="X470" s="7"/>
      <c r="Y470" s="7"/>
      <c r="Z470" s="7"/>
      <c r="AA470" s="7"/>
      <c r="AC470" s="40" t="s">
        <v>33</v>
      </c>
      <c r="AE470" s="14" t="str">
        <f>IF($AC470=Sheet1!$B$2,'B. Expenditures'!K470,IF('B. Expenditures'!$AC470=Sheet1!$B$4,'B. Expenditures'!W470,IF($AC470=Sheet1!$B$3,'B. Expenditures'!Q470,"")))</f>
        <v/>
      </c>
      <c r="AF470" s="14" t="str">
        <f>IF($AC470=Sheet1!$B$2,'B. Expenditures'!L470,IF('B. Expenditures'!$AC470=Sheet1!$B$4,'B. Expenditures'!X470,IF($AC470=Sheet1!$B$3,'B. Expenditures'!R470,"")))</f>
        <v/>
      </c>
      <c r="AG470" s="14" t="str">
        <f>IF($AC470=Sheet1!$B$2,'B. Expenditures'!M470,IF('B. Expenditures'!$AC470=Sheet1!$B$4,'B. Expenditures'!Y470,IF($AC470=Sheet1!$B$3,'B. Expenditures'!S470,"")))</f>
        <v/>
      </c>
      <c r="AH470" s="14" t="str">
        <f>IF($AC470=Sheet1!$B$2,'B. Expenditures'!N470,IF('B. Expenditures'!$AC470=Sheet1!$B$4,'B. Expenditures'!Z470,IF($AC470=Sheet1!$B$3,'B. Expenditures'!T470,"")))</f>
        <v/>
      </c>
      <c r="AI470" s="14" t="str">
        <f>IF($AC470=Sheet1!$B$2,'B. Expenditures'!O470,IF('B. Expenditures'!$AC470=Sheet1!$B$4,'B. Expenditures'!AA470,IF($AC470=Sheet1!$B$3,'B. Expenditures'!U470,"")))</f>
        <v/>
      </c>
    </row>
    <row r="471" spans="3:35" x14ac:dyDescent="0.35">
      <c r="C471" s="35"/>
      <c r="D471" s="35"/>
      <c r="E471" s="7"/>
      <c r="F471" s="7"/>
      <c r="G471" s="7"/>
      <c r="I471" s="24" t="str">
        <f t="shared" si="483"/>
        <v/>
      </c>
      <c r="K471" s="14" t="str">
        <f t="shared" si="426"/>
        <v/>
      </c>
      <c r="L471" s="14" t="str">
        <f t="shared" ref="L471:O471" si="486">IFERROR((1+$I471)*K471, "")</f>
        <v/>
      </c>
      <c r="M471" s="14" t="str">
        <f t="shared" si="486"/>
        <v/>
      </c>
      <c r="N471" s="14" t="str">
        <f t="shared" si="486"/>
        <v/>
      </c>
      <c r="O471" s="14" t="str">
        <f t="shared" si="486"/>
        <v/>
      </c>
      <c r="P471" s="8"/>
      <c r="Q471" s="14" t="str">
        <f>IFERROR((AVERAGE(($E471/'A. Revenue'!$C$30), ('B. Expenditures'!$F471/'A. Revenue'!$D$30), ('B. Expenditures'!$G471/'A. Revenue'!$E$30)))*'A. Revenue'!J$30, "")</f>
        <v/>
      </c>
      <c r="R471" s="14" t="str">
        <f>IFERROR((AVERAGE(($E471/'A. Revenue'!$C$30), ('B. Expenditures'!$F471/'A. Revenue'!$D$30), ('B. Expenditures'!$G471/'A. Revenue'!$E$30)))*'A. Revenue'!K$30, "")</f>
        <v/>
      </c>
      <c r="S471" s="14" t="str">
        <f>IFERROR((AVERAGE(($E471/'A. Revenue'!$C$30), ('B. Expenditures'!$F471/'A. Revenue'!$D$30), ('B. Expenditures'!$G471/'A. Revenue'!$E$30)))*'A. Revenue'!L$30, "")</f>
        <v/>
      </c>
      <c r="T471" s="14" t="str">
        <f>IFERROR((AVERAGE(($E471/'A. Revenue'!$C$30), ('B. Expenditures'!$F471/'A. Revenue'!$D$30), ('B. Expenditures'!$G471/'A. Revenue'!$E$30)))*'A. Revenue'!M$30, "")</f>
        <v/>
      </c>
      <c r="U471" s="14" t="str">
        <f>IFERROR((AVERAGE(($E471/'A. Revenue'!$C$30), ('B. Expenditures'!$F471/'A. Revenue'!$D$30), ('B. Expenditures'!$G471/'A. Revenue'!$E$30)))*'A. Revenue'!N$30, "")</f>
        <v/>
      </c>
      <c r="V471" s="8"/>
      <c r="W471" s="7"/>
      <c r="X471" s="7"/>
      <c r="Y471" s="7"/>
      <c r="Z471" s="7"/>
      <c r="AA471" s="7"/>
      <c r="AC471" s="40" t="s">
        <v>33</v>
      </c>
      <c r="AE471" s="14" t="str">
        <f>IF($AC471=Sheet1!$B$2,'B. Expenditures'!K471,IF('B. Expenditures'!$AC471=Sheet1!$B$4,'B. Expenditures'!W471,IF($AC471=Sheet1!$B$3,'B. Expenditures'!Q471,"")))</f>
        <v/>
      </c>
      <c r="AF471" s="14" t="str">
        <f>IF($AC471=Sheet1!$B$2,'B. Expenditures'!L471,IF('B. Expenditures'!$AC471=Sheet1!$B$4,'B. Expenditures'!X471,IF($AC471=Sheet1!$B$3,'B. Expenditures'!R471,"")))</f>
        <v/>
      </c>
      <c r="AG471" s="14" t="str">
        <f>IF($AC471=Sheet1!$B$2,'B. Expenditures'!M471,IF('B. Expenditures'!$AC471=Sheet1!$B$4,'B. Expenditures'!Y471,IF($AC471=Sheet1!$B$3,'B. Expenditures'!S471,"")))</f>
        <v/>
      </c>
      <c r="AH471" s="14" t="str">
        <f>IF($AC471=Sheet1!$B$2,'B. Expenditures'!N471,IF('B. Expenditures'!$AC471=Sheet1!$B$4,'B. Expenditures'!Z471,IF($AC471=Sheet1!$B$3,'B. Expenditures'!T471,"")))</f>
        <v/>
      </c>
      <c r="AI471" s="14" t="str">
        <f>IF($AC471=Sheet1!$B$2,'B. Expenditures'!O471,IF('B. Expenditures'!$AC471=Sheet1!$B$4,'B. Expenditures'!AA471,IF($AC471=Sheet1!$B$3,'B. Expenditures'!U471,"")))</f>
        <v/>
      </c>
    </row>
    <row r="472" spans="3:35" x14ac:dyDescent="0.35">
      <c r="C472" s="35"/>
      <c r="D472" s="35"/>
      <c r="E472" s="7"/>
      <c r="F472" s="7"/>
      <c r="G472" s="7"/>
      <c r="I472" s="24" t="str">
        <f t="shared" si="483"/>
        <v/>
      </c>
      <c r="K472" s="14" t="str">
        <f t="shared" si="426"/>
        <v/>
      </c>
      <c r="L472" s="14" t="str">
        <f t="shared" ref="L472:O472" si="487">IFERROR((1+$I472)*K472, "")</f>
        <v/>
      </c>
      <c r="M472" s="14" t="str">
        <f t="shared" si="487"/>
        <v/>
      </c>
      <c r="N472" s="14" t="str">
        <f t="shared" si="487"/>
        <v/>
      </c>
      <c r="O472" s="14" t="str">
        <f t="shared" si="487"/>
        <v/>
      </c>
      <c r="P472" s="8"/>
      <c r="Q472" s="14" t="str">
        <f>IFERROR((AVERAGE(($E472/'A. Revenue'!$C$30), ('B. Expenditures'!$F472/'A. Revenue'!$D$30), ('B. Expenditures'!$G472/'A. Revenue'!$E$30)))*'A. Revenue'!J$30, "")</f>
        <v/>
      </c>
      <c r="R472" s="14" t="str">
        <f>IFERROR((AVERAGE(($E472/'A. Revenue'!$C$30), ('B. Expenditures'!$F472/'A. Revenue'!$D$30), ('B. Expenditures'!$G472/'A. Revenue'!$E$30)))*'A. Revenue'!K$30, "")</f>
        <v/>
      </c>
      <c r="S472" s="14" t="str">
        <f>IFERROR((AVERAGE(($E472/'A. Revenue'!$C$30), ('B. Expenditures'!$F472/'A. Revenue'!$D$30), ('B. Expenditures'!$G472/'A. Revenue'!$E$30)))*'A. Revenue'!L$30, "")</f>
        <v/>
      </c>
      <c r="T472" s="14" t="str">
        <f>IFERROR((AVERAGE(($E472/'A. Revenue'!$C$30), ('B. Expenditures'!$F472/'A. Revenue'!$D$30), ('B. Expenditures'!$G472/'A. Revenue'!$E$30)))*'A. Revenue'!M$30, "")</f>
        <v/>
      </c>
      <c r="U472" s="14" t="str">
        <f>IFERROR((AVERAGE(($E472/'A. Revenue'!$C$30), ('B. Expenditures'!$F472/'A. Revenue'!$D$30), ('B. Expenditures'!$G472/'A. Revenue'!$E$30)))*'A. Revenue'!N$30, "")</f>
        <v/>
      </c>
      <c r="V472" s="8"/>
      <c r="W472" s="7"/>
      <c r="X472" s="7"/>
      <c r="Y472" s="7"/>
      <c r="Z472" s="7"/>
      <c r="AA472" s="7"/>
      <c r="AC472" s="40" t="s">
        <v>33</v>
      </c>
      <c r="AE472" s="14" t="str">
        <f>IF($AC472=Sheet1!$B$2,'B. Expenditures'!K472,IF('B. Expenditures'!$AC472=Sheet1!$B$4,'B. Expenditures'!W472,IF($AC472=Sheet1!$B$3,'B. Expenditures'!Q472,"")))</f>
        <v/>
      </c>
      <c r="AF472" s="14" t="str">
        <f>IF($AC472=Sheet1!$B$2,'B. Expenditures'!L472,IF('B. Expenditures'!$AC472=Sheet1!$B$4,'B. Expenditures'!X472,IF($AC472=Sheet1!$B$3,'B. Expenditures'!R472,"")))</f>
        <v/>
      </c>
      <c r="AG472" s="14" t="str">
        <f>IF($AC472=Sheet1!$B$2,'B. Expenditures'!M472,IF('B. Expenditures'!$AC472=Sheet1!$B$4,'B. Expenditures'!Y472,IF($AC472=Sheet1!$B$3,'B. Expenditures'!S472,"")))</f>
        <v/>
      </c>
      <c r="AH472" s="14" t="str">
        <f>IF($AC472=Sheet1!$B$2,'B. Expenditures'!N472,IF('B. Expenditures'!$AC472=Sheet1!$B$4,'B. Expenditures'!Z472,IF($AC472=Sheet1!$B$3,'B. Expenditures'!T472,"")))</f>
        <v/>
      </c>
      <c r="AI472" s="14" t="str">
        <f>IF($AC472=Sheet1!$B$2,'B. Expenditures'!O472,IF('B. Expenditures'!$AC472=Sheet1!$B$4,'B. Expenditures'!AA472,IF($AC472=Sheet1!$B$3,'B. Expenditures'!U472,"")))</f>
        <v/>
      </c>
    </row>
    <row r="473" spans="3:35" x14ac:dyDescent="0.35">
      <c r="C473" s="35"/>
      <c r="D473" s="35"/>
      <c r="E473" s="7"/>
      <c r="F473" s="7"/>
      <c r="G473" s="7"/>
      <c r="I473" s="24" t="str">
        <f t="shared" si="483"/>
        <v/>
      </c>
      <c r="K473" s="14" t="str">
        <f t="shared" si="426"/>
        <v/>
      </c>
      <c r="L473" s="14" t="str">
        <f t="shared" ref="L473:O473" si="488">IFERROR((1+$I473)*K473, "")</f>
        <v/>
      </c>
      <c r="M473" s="14" t="str">
        <f t="shared" si="488"/>
        <v/>
      </c>
      <c r="N473" s="14" t="str">
        <f t="shared" si="488"/>
        <v/>
      </c>
      <c r="O473" s="14" t="str">
        <f t="shared" si="488"/>
        <v/>
      </c>
      <c r="P473" s="8"/>
      <c r="Q473" s="14" t="str">
        <f>IFERROR((AVERAGE(($E473/'A. Revenue'!$C$30), ('B. Expenditures'!$F473/'A. Revenue'!$D$30), ('B. Expenditures'!$G473/'A. Revenue'!$E$30)))*'A. Revenue'!J$30, "")</f>
        <v/>
      </c>
      <c r="R473" s="14" t="str">
        <f>IFERROR((AVERAGE(($E473/'A. Revenue'!$C$30), ('B. Expenditures'!$F473/'A. Revenue'!$D$30), ('B. Expenditures'!$G473/'A. Revenue'!$E$30)))*'A. Revenue'!K$30, "")</f>
        <v/>
      </c>
      <c r="S473" s="14" t="str">
        <f>IFERROR((AVERAGE(($E473/'A. Revenue'!$C$30), ('B. Expenditures'!$F473/'A. Revenue'!$D$30), ('B. Expenditures'!$G473/'A. Revenue'!$E$30)))*'A. Revenue'!L$30, "")</f>
        <v/>
      </c>
      <c r="T473" s="14" t="str">
        <f>IFERROR((AVERAGE(($E473/'A. Revenue'!$C$30), ('B. Expenditures'!$F473/'A. Revenue'!$D$30), ('B. Expenditures'!$G473/'A. Revenue'!$E$30)))*'A. Revenue'!M$30, "")</f>
        <v/>
      </c>
      <c r="U473" s="14" t="str">
        <f>IFERROR((AVERAGE(($E473/'A. Revenue'!$C$30), ('B. Expenditures'!$F473/'A. Revenue'!$D$30), ('B. Expenditures'!$G473/'A. Revenue'!$E$30)))*'A. Revenue'!N$30, "")</f>
        <v/>
      </c>
      <c r="V473" s="8"/>
      <c r="W473" s="7"/>
      <c r="X473" s="7"/>
      <c r="Y473" s="7"/>
      <c r="Z473" s="7"/>
      <c r="AA473" s="7"/>
      <c r="AC473" s="40" t="s">
        <v>33</v>
      </c>
      <c r="AE473" s="14" t="str">
        <f>IF($AC473=Sheet1!$B$2,'B. Expenditures'!K473,IF('B. Expenditures'!$AC473=Sheet1!$B$4,'B. Expenditures'!W473,IF($AC473=Sheet1!$B$3,'B. Expenditures'!Q473,"")))</f>
        <v/>
      </c>
      <c r="AF473" s="14" t="str">
        <f>IF($AC473=Sheet1!$B$2,'B. Expenditures'!L473,IF('B. Expenditures'!$AC473=Sheet1!$B$4,'B. Expenditures'!X473,IF($AC473=Sheet1!$B$3,'B. Expenditures'!R473,"")))</f>
        <v/>
      </c>
      <c r="AG473" s="14" t="str">
        <f>IF($AC473=Sheet1!$B$2,'B. Expenditures'!M473,IF('B. Expenditures'!$AC473=Sheet1!$B$4,'B. Expenditures'!Y473,IF($AC473=Sheet1!$B$3,'B. Expenditures'!S473,"")))</f>
        <v/>
      </c>
      <c r="AH473" s="14" t="str">
        <f>IF($AC473=Sheet1!$B$2,'B. Expenditures'!N473,IF('B. Expenditures'!$AC473=Sheet1!$B$4,'B. Expenditures'!Z473,IF($AC473=Sheet1!$B$3,'B. Expenditures'!T473,"")))</f>
        <v/>
      </c>
      <c r="AI473" s="14" t="str">
        <f>IF($AC473=Sheet1!$B$2,'B. Expenditures'!O473,IF('B. Expenditures'!$AC473=Sheet1!$B$4,'B. Expenditures'!AA473,IF($AC473=Sheet1!$B$3,'B. Expenditures'!U473,"")))</f>
        <v/>
      </c>
    </row>
    <row r="474" spans="3:35" x14ac:dyDescent="0.35">
      <c r="C474" s="35"/>
      <c r="D474" s="35"/>
      <c r="E474" s="7"/>
      <c r="F474" s="7"/>
      <c r="G474" s="7"/>
      <c r="I474" s="24" t="str">
        <f t="shared" si="483"/>
        <v/>
      </c>
      <c r="K474" s="14" t="str">
        <f t="shared" si="426"/>
        <v/>
      </c>
      <c r="L474" s="14" t="str">
        <f t="shared" ref="L474:O474" si="489">IFERROR((1+$I474)*K474, "")</f>
        <v/>
      </c>
      <c r="M474" s="14" t="str">
        <f t="shared" si="489"/>
        <v/>
      </c>
      <c r="N474" s="14" t="str">
        <f t="shared" si="489"/>
        <v/>
      </c>
      <c r="O474" s="14" t="str">
        <f t="shared" si="489"/>
        <v/>
      </c>
      <c r="P474" s="8"/>
      <c r="Q474" s="14" t="str">
        <f>IFERROR((AVERAGE(($E474/'A. Revenue'!$C$30), ('B. Expenditures'!$F474/'A. Revenue'!$D$30), ('B. Expenditures'!$G474/'A. Revenue'!$E$30)))*'A. Revenue'!J$30, "")</f>
        <v/>
      </c>
      <c r="R474" s="14" t="str">
        <f>IFERROR((AVERAGE(($E474/'A. Revenue'!$C$30), ('B. Expenditures'!$F474/'A. Revenue'!$D$30), ('B. Expenditures'!$G474/'A. Revenue'!$E$30)))*'A. Revenue'!K$30, "")</f>
        <v/>
      </c>
      <c r="S474" s="14" t="str">
        <f>IFERROR((AVERAGE(($E474/'A. Revenue'!$C$30), ('B. Expenditures'!$F474/'A. Revenue'!$D$30), ('B. Expenditures'!$G474/'A. Revenue'!$E$30)))*'A. Revenue'!L$30, "")</f>
        <v/>
      </c>
      <c r="T474" s="14" t="str">
        <f>IFERROR((AVERAGE(($E474/'A. Revenue'!$C$30), ('B. Expenditures'!$F474/'A. Revenue'!$D$30), ('B. Expenditures'!$G474/'A. Revenue'!$E$30)))*'A. Revenue'!M$30, "")</f>
        <v/>
      </c>
      <c r="U474" s="14" t="str">
        <f>IFERROR((AVERAGE(($E474/'A. Revenue'!$C$30), ('B. Expenditures'!$F474/'A. Revenue'!$D$30), ('B. Expenditures'!$G474/'A. Revenue'!$E$30)))*'A. Revenue'!N$30, "")</f>
        <v/>
      </c>
      <c r="V474" s="8"/>
      <c r="W474" s="7"/>
      <c r="X474" s="7"/>
      <c r="Y474" s="7"/>
      <c r="Z474" s="7"/>
      <c r="AA474" s="7"/>
      <c r="AC474" s="40" t="s">
        <v>33</v>
      </c>
      <c r="AE474" s="14" t="str">
        <f>IF($AC474=Sheet1!$B$2,'B. Expenditures'!K474,IF('B. Expenditures'!$AC474=Sheet1!$B$4,'B. Expenditures'!W474,IF($AC474=Sheet1!$B$3,'B. Expenditures'!Q474,"")))</f>
        <v/>
      </c>
      <c r="AF474" s="14" t="str">
        <f>IF($AC474=Sheet1!$B$2,'B. Expenditures'!L474,IF('B. Expenditures'!$AC474=Sheet1!$B$4,'B. Expenditures'!X474,IF($AC474=Sheet1!$B$3,'B. Expenditures'!R474,"")))</f>
        <v/>
      </c>
      <c r="AG474" s="14" t="str">
        <f>IF($AC474=Sheet1!$B$2,'B. Expenditures'!M474,IF('B. Expenditures'!$AC474=Sheet1!$B$4,'B. Expenditures'!Y474,IF($AC474=Sheet1!$B$3,'B. Expenditures'!S474,"")))</f>
        <v/>
      </c>
      <c r="AH474" s="14" t="str">
        <f>IF($AC474=Sheet1!$B$2,'B. Expenditures'!N474,IF('B. Expenditures'!$AC474=Sheet1!$B$4,'B. Expenditures'!Z474,IF($AC474=Sheet1!$B$3,'B. Expenditures'!T474,"")))</f>
        <v/>
      </c>
      <c r="AI474" s="14" t="str">
        <f>IF($AC474=Sheet1!$B$2,'B. Expenditures'!O474,IF('B. Expenditures'!$AC474=Sheet1!$B$4,'B. Expenditures'!AA474,IF($AC474=Sheet1!$B$3,'B. Expenditures'!U474,"")))</f>
        <v/>
      </c>
    </row>
    <row r="475" spans="3:35" x14ac:dyDescent="0.35">
      <c r="C475" s="35"/>
      <c r="D475" s="35"/>
      <c r="E475" s="7"/>
      <c r="F475" s="7"/>
      <c r="G475" s="7"/>
      <c r="I475" s="24" t="str">
        <f t="shared" si="483"/>
        <v/>
      </c>
      <c r="K475" s="14" t="str">
        <f t="shared" si="426"/>
        <v/>
      </c>
      <c r="L475" s="14" t="str">
        <f t="shared" ref="L475:O475" si="490">IFERROR((1+$I475)*K475, "")</f>
        <v/>
      </c>
      <c r="M475" s="14" t="str">
        <f t="shared" si="490"/>
        <v/>
      </c>
      <c r="N475" s="14" t="str">
        <f t="shared" si="490"/>
        <v/>
      </c>
      <c r="O475" s="14" t="str">
        <f t="shared" si="490"/>
        <v/>
      </c>
      <c r="P475" s="8"/>
      <c r="Q475" s="14" t="str">
        <f>IFERROR((AVERAGE(($E475/'A. Revenue'!$C$30), ('B. Expenditures'!$F475/'A. Revenue'!$D$30), ('B. Expenditures'!$G475/'A. Revenue'!$E$30)))*'A. Revenue'!J$30, "")</f>
        <v/>
      </c>
      <c r="R475" s="14" t="str">
        <f>IFERROR((AVERAGE(($E475/'A. Revenue'!$C$30), ('B. Expenditures'!$F475/'A. Revenue'!$D$30), ('B. Expenditures'!$G475/'A. Revenue'!$E$30)))*'A. Revenue'!K$30, "")</f>
        <v/>
      </c>
      <c r="S475" s="14" t="str">
        <f>IFERROR((AVERAGE(($E475/'A. Revenue'!$C$30), ('B. Expenditures'!$F475/'A. Revenue'!$D$30), ('B. Expenditures'!$G475/'A. Revenue'!$E$30)))*'A. Revenue'!L$30, "")</f>
        <v/>
      </c>
      <c r="T475" s="14" t="str">
        <f>IFERROR((AVERAGE(($E475/'A. Revenue'!$C$30), ('B. Expenditures'!$F475/'A. Revenue'!$D$30), ('B. Expenditures'!$G475/'A. Revenue'!$E$30)))*'A. Revenue'!M$30, "")</f>
        <v/>
      </c>
      <c r="U475" s="14" t="str">
        <f>IFERROR((AVERAGE(($E475/'A. Revenue'!$C$30), ('B. Expenditures'!$F475/'A. Revenue'!$D$30), ('B. Expenditures'!$G475/'A. Revenue'!$E$30)))*'A. Revenue'!N$30, "")</f>
        <v/>
      </c>
      <c r="V475" s="8"/>
      <c r="W475" s="7"/>
      <c r="X475" s="7"/>
      <c r="Y475" s="7"/>
      <c r="Z475" s="7"/>
      <c r="AA475" s="7"/>
      <c r="AC475" s="40" t="s">
        <v>33</v>
      </c>
      <c r="AE475" s="14" t="str">
        <f>IF($AC475=Sheet1!$B$2,'B. Expenditures'!K475,IF('B. Expenditures'!$AC475=Sheet1!$B$4,'B. Expenditures'!W475,IF($AC475=Sheet1!$B$3,'B. Expenditures'!Q475,"")))</f>
        <v/>
      </c>
      <c r="AF475" s="14" t="str">
        <f>IF($AC475=Sheet1!$B$2,'B. Expenditures'!L475,IF('B. Expenditures'!$AC475=Sheet1!$B$4,'B. Expenditures'!X475,IF($AC475=Sheet1!$B$3,'B. Expenditures'!R475,"")))</f>
        <v/>
      </c>
      <c r="AG475" s="14" t="str">
        <f>IF($AC475=Sheet1!$B$2,'B. Expenditures'!M475,IF('B. Expenditures'!$AC475=Sheet1!$B$4,'B. Expenditures'!Y475,IF($AC475=Sheet1!$B$3,'B. Expenditures'!S475,"")))</f>
        <v/>
      </c>
      <c r="AH475" s="14" t="str">
        <f>IF($AC475=Sheet1!$B$2,'B. Expenditures'!N475,IF('B. Expenditures'!$AC475=Sheet1!$B$4,'B. Expenditures'!Z475,IF($AC475=Sheet1!$B$3,'B. Expenditures'!T475,"")))</f>
        <v/>
      </c>
      <c r="AI475" s="14" t="str">
        <f>IF($AC475=Sheet1!$B$2,'B. Expenditures'!O475,IF('B. Expenditures'!$AC475=Sheet1!$B$4,'B. Expenditures'!AA475,IF($AC475=Sheet1!$B$3,'B. Expenditures'!U475,"")))</f>
        <v/>
      </c>
    </row>
    <row r="476" spans="3:35" x14ac:dyDescent="0.35">
      <c r="C476" s="35"/>
      <c r="D476" s="35"/>
      <c r="E476" s="7"/>
      <c r="F476" s="7"/>
      <c r="G476" s="7"/>
      <c r="I476" s="24" t="str">
        <f t="shared" si="483"/>
        <v/>
      </c>
      <c r="K476" s="14" t="str">
        <f t="shared" si="426"/>
        <v/>
      </c>
      <c r="L476" s="14" t="str">
        <f t="shared" ref="L476:O476" si="491">IFERROR((1+$I476)*K476, "")</f>
        <v/>
      </c>
      <c r="M476" s="14" t="str">
        <f t="shared" si="491"/>
        <v/>
      </c>
      <c r="N476" s="14" t="str">
        <f t="shared" si="491"/>
        <v/>
      </c>
      <c r="O476" s="14" t="str">
        <f t="shared" si="491"/>
        <v/>
      </c>
      <c r="P476" s="8"/>
      <c r="Q476" s="14" t="str">
        <f>IFERROR((AVERAGE(($E476/'A. Revenue'!$C$30), ('B. Expenditures'!$F476/'A. Revenue'!$D$30), ('B. Expenditures'!$G476/'A. Revenue'!$E$30)))*'A. Revenue'!J$30, "")</f>
        <v/>
      </c>
      <c r="R476" s="14" t="str">
        <f>IFERROR((AVERAGE(($E476/'A. Revenue'!$C$30), ('B. Expenditures'!$F476/'A. Revenue'!$D$30), ('B. Expenditures'!$G476/'A. Revenue'!$E$30)))*'A. Revenue'!K$30, "")</f>
        <v/>
      </c>
      <c r="S476" s="14" t="str">
        <f>IFERROR((AVERAGE(($E476/'A. Revenue'!$C$30), ('B. Expenditures'!$F476/'A. Revenue'!$D$30), ('B. Expenditures'!$G476/'A. Revenue'!$E$30)))*'A. Revenue'!L$30, "")</f>
        <v/>
      </c>
      <c r="T476" s="14" t="str">
        <f>IFERROR((AVERAGE(($E476/'A. Revenue'!$C$30), ('B. Expenditures'!$F476/'A. Revenue'!$D$30), ('B. Expenditures'!$G476/'A. Revenue'!$E$30)))*'A. Revenue'!M$30, "")</f>
        <v/>
      </c>
      <c r="U476" s="14" t="str">
        <f>IFERROR((AVERAGE(($E476/'A. Revenue'!$C$30), ('B. Expenditures'!$F476/'A. Revenue'!$D$30), ('B. Expenditures'!$G476/'A. Revenue'!$E$30)))*'A. Revenue'!N$30, "")</f>
        <v/>
      </c>
      <c r="V476" s="8"/>
      <c r="W476" s="7"/>
      <c r="X476" s="7"/>
      <c r="Y476" s="7"/>
      <c r="Z476" s="7"/>
      <c r="AA476" s="7"/>
      <c r="AC476" s="40" t="s">
        <v>33</v>
      </c>
      <c r="AE476" s="14" t="str">
        <f>IF($AC476=Sheet1!$B$2,'B. Expenditures'!K476,IF('B. Expenditures'!$AC476=Sheet1!$B$4,'B. Expenditures'!W476,IF($AC476=Sheet1!$B$3,'B. Expenditures'!Q476,"")))</f>
        <v/>
      </c>
      <c r="AF476" s="14" t="str">
        <f>IF($AC476=Sheet1!$B$2,'B. Expenditures'!L476,IF('B. Expenditures'!$AC476=Sheet1!$B$4,'B. Expenditures'!X476,IF($AC476=Sheet1!$B$3,'B. Expenditures'!R476,"")))</f>
        <v/>
      </c>
      <c r="AG476" s="14" t="str">
        <f>IF($AC476=Sheet1!$B$2,'B. Expenditures'!M476,IF('B. Expenditures'!$AC476=Sheet1!$B$4,'B. Expenditures'!Y476,IF($AC476=Sheet1!$B$3,'B. Expenditures'!S476,"")))</f>
        <v/>
      </c>
      <c r="AH476" s="14" t="str">
        <f>IF($AC476=Sheet1!$B$2,'B. Expenditures'!N476,IF('B. Expenditures'!$AC476=Sheet1!$B$4,'B. Expenditures'!Z476,IF($AC476=Sheet1!$B$3,'B. Expenditures'!T476,"")))</f>
        <v/>
      </c>
      <c r="AI476" s="14" t="str">
        <f>IF($AC476=Sheet1!$B$2,'B. Expenditures'!O476,IF('B. Expenditures'!$AC476=Sheet1!$B$4,'B. Expenditures'!AA476,IF($AC476=Sheet1!$B$3,'B. Expenditures'!U476,"")))</f>
        <v/>
      </c>
    </row>
    <row r="477" spans="3:35" x14ac:dyDescent="0.35">
      <c r="C477" s="35"/>
      <c r="D477" s="35"/>
      <c r="E477" s="7"/>
      <c r="F477" s="7"/>
      <c r="G477" s="7"/>
      <c r="I477" s="24" t="str">
        <f t="shared" si="483"/>
        <v/>
      </c>
      <c r="K477" s="14" t="str">
        <f t="shared" ref="K477:K540" si="492">IFERROR((1+$I477)*G477, "")</f>
        <v/>
      </c>
      <c r="L477" s="14" t="str">
        <f t="shared" ref="L477:O477" si="493">IFERROR((1+$I477)*K477, "")</f>
        <v/>
      </c>
      <c r="M477" s="14" t="str">
        <f t="shared" si="493"/>
        <v/>
      </c>
      <c r="N477" s="14" t="str">
        <f t="shared" si="493"/>
        <v/>
      </c>
      <c r="O477" s="14" t="str">
        <f t="shared" si="493"/>
        <v/>
      </c>
      <c r="P477" s="8"/>
      <c r="Q477" s="14" t="str">
        <f>IFERROR((AVERAGE(($E477/'A. Revenue'!$C$30), ('B. Expenditures'!$F477/'A. Revenue'!$D$30), ('B. Expenditures'!$G477/'A. Revenue'!$E$30)))*'A. Revenue'!J$30, "")</f>
        <v/>
      </c>
      <c r="R477" s="14" t="str">
        <f>IFERROR((AVERAGE(($E477/'A. Revenue'!$C$30), ('B. Expenditures'!$F477/'A. Revenue'!$D$30), ('B. Expenditures'!$G477/'A. Revenue'!$E$30)))*'A. Revenue'!K$30, "")</f>
        <v/>
      </c>
      <c r="S477" s="14" t="str">
        <f>IFERROR((AVERAGE(($E477/'A. Revenue'!$C$30), ('B. Expenditures'!$F477/'A. Revenue'!$D$30), ('B. Expenditures'!$G477/'A. Revenue'!$E$30)))*'A. Revenue'!L$30, "")</f>
        <v/>
      </c>
      <c r="T477" s="14" t="str">
        <f>IFERROR((AVERAGE(($E477/'A. Revenue'!$C$30), ('B. Expenditures'!$F477/'A. Revenue'!$D$30), ('B. Expenditures'!$G477/'A. Revenue'!$E$30)))*'A. Revenue'!M$30, "")</f>
        <v/>
      </c>
      <c r="U477" s="14" t="str">
        <f>IFERROR((AVERAGE(($E477/'A. Revenue'!$C$30), ('B. Expenditures'!$F477/'A. Revenue'!$D$30), ('B. Expenditures'!$G477/'A. Revenue'!$E$30)))*'A. Revenue'!N$30, "")</f>
        <v/>
      </c>
      <c r="V477" s="8"/>
      <c r="W477" s="7"/>
      <c r="X477" s="7"/>
      <c r="Y477" s="7"/>
      <c r="Z477" s="7"/>
      <c r="AA477" s="7"/>
      <c r="AC477" s="40" t="s">
        <v>33</v>
      </c>
      <c r="AE477" s="14" t="str">
        <f>IF($AC477=Sheet1!$B$2,'B. Expenditures'!K477,IF('B. Expenditures'!$AC477=Sheet1!$B$4,'B. Expenditures'!W477,IF($AC477=Sheet1!$B$3,'B. Expenditures'!Q477,"")))</f>
        <v/>
      </c>
      <c r="AF477" s="14" t="str">
        <f>IF($AC477=Sheet1!$B$2,'B. Expenditures'!L477,IF('B. Expenditures'!$AC477=Sheet1!$B$4,'B. Expenditures'!X477,IF($AC477=Sheet1!$B$3,'B. Expenditures'!R477,"")))</f>
        <v/>
      </c>
      <c r="AG477" s="14" t="str">
        <f>IF($AC477=Sheet1!$B$2,'B. Expenditures'!M477,IF('B. Expenditures'!$AC477=Sheet1!$B$4,'B. Expenditures'!Y477,IF($AC477=Sheet1!$B$3,'B. Expenditures'!S477,"")))</f>
        <v/>
      </c>
      <c r="AH477" s="14" t="str">
        <f>IF($AC477=Sheet1!$B$2,'B. Expenditures'!N477,IF('B. Expenditures'!$AC477=Sheet1!$B$4,'B. Expenditures'!Z477,IF($AC477=Sheet1!$B$3,'B. Expenditures'!T477,"")))</f>
        <v/>
      </c>
      <c r="AI477" s="14" t="str">
        <f>IF($AC477=Sheet1!$B$2,'B. Expenditures'!O477,IF('B. Expenditures'!$AC477=Sheet1!$B$4,'B. Expenditures'!AA477,IF($AC477=Sheet1!$B$3,'B. Expenditures'!U477,"")))</f>
        <v/>
      </c>
    </row>
    <row r="478" spans="3:35" x14ac:dyDescent="0.35">
      <c r="C478" s="35"/>
      <c r="D478" s="35"/>
      <c r="E478" s="7"/>
      <c r="F478" s="7"/>
      <c r="G478" s="7"/>
      <c r="I478" s="24" t="str">
        <f t="shared" si="483"/>
        <v/>
      </c>
      <c r="K478" s="14" t="str">
        <f t="shared" si="492"/>
        <v/>
      </c>
      <c r="L478" s="14" t="str">
        <f t="shared" ref="L478:O478" si="494">IFERROR((1+$I478)*K478, "")</f>
        <v/>
      </c>
      <c r="M478" s="14" t="str">
        <f t="shared" si="494"/>
        <v/>
      </c>
      <c r="N478" s="14" t="str">
        <f t="shared" si="494"/>
        <v/>
      </c>
      <c r="O478" s="14" t="str">
        <f t="shared" si="494"/>
        <v/>
      </c>
      <c r="P478" s="8"/>
      <c r="Q478" s="14" t="str">
        <f>IFERROR((AVERAGE(($E478/'A. Revenue'!$C$30), ('B. Expenditures'!$F478/'A. Revenue'!$D$30), ('B. Expenditures'!$G478/'A. Revenue'!$E$30)))*'A. Revenue'!J$30, "")</f>
        <v/>
      </c>
      <c r="R478" s="14" t="str">
        <f>IFERROR((AVERAGE(($E478/'A. Revenue'!$C$30), ('B. Expenditures'!$F478/'A. Revenue'!$D$30), ('B. Expenditures'!$G478/'A. Revenue'!$E$30)))*'A. Revenue'!K$30, "")</f>
        <v/>
      </c>
      <c r="S478" s="14" t="str">
        <f>IFERROR((AVERAGE(($E478/'A. Revenue'!$C$30), ('B. Expenditures'!$F478/'A. Revenue'!$D$30), ('B. Expenditures'!$G478/'A. Revenue'!$E$30)))*'A. Revenue'!L$30, "")</f>
        <v/>
      </c>
      <c r="T478" s="14" t="str">
        <f>IFERROR((AVERAGE(($E478/'A. Revenue'!$C$30), ('B. Expenditures'!$F478/'A. Revenue'!$D$30), ('B. Expenditures'!$G478/'A. Revenue'!$E$30)))*'A. Revenue'!M$30, "")</f>
        <v/>
      </c>
      <c r="U478" s="14" t="str">
        <f>IFERROR((AVERAGE(($E478/'A. Revenue'!$C$30), ('B. Expenditures'!$F478/'A. Revenue'!$D$30), ('B. Expenditures'!$G478/'A. Revenue'!$E$30)))*'A. Revenue'!N$30, "")</f>
        <v/>
      </c>
      <c r="V478" s="8"/>
      <c r="W478" s="7"/>
      <c r="X478" s="7"/>
      <c r="Y478" s="7"/>
      <c r="Z478" s="7"/>
      <c r="AA478" s="7"/>
      <c r="AC478" s="40" t="s">
        <v>33</v>
      </c>
      <c r="AE478" s="14" t="str">
        <f>IF($AC478=Sheet1!$B$2,'B. Expenditures'!K478,IF('B. Expenditures'!$AC478=Sheet1!$B$4,'B. Expenditures'!W478,IF($AC478=Sheet1!$B$3,'B. Expenditures'!Q478,"")))</f>
        <v/>
      </c>
      <c r="AF478" s="14" t="str">
        <f>IF($AC478=Sheet1!$B$2,'B. Expenditures'!L478,IF('B. Expenditures'!$AC478=Sheet1!$B$4,'B. Expenditures'!X478,IF($AC478=Sheet1!$B$3,'B. Expenditures'!R478,"")))</f>
        <v/>
      </c>
      <c r="AG478" s="14" t="str">
        <f>IF($AC478=Sheet1!$B$2,'B. Expenditures'!M478,IF('B. Expenditures'!$AC478=Sheet1!$B$4,'B. Expenditures'!Y478,IF($AC478=Sheet1!$B$3,'B. Expenditures'!S478,"")))</f>
        <v/>
      </c>
      <c r="AH478" s="14" t="str">
        <f>IF($AC478=Sheet1!$B$2,'B. Expenditures'!N478,IF('B. Expenditures'!$AC478=Sheet1!$B$4,'B. Expenditures'!Z478,IF($AC478=Sheet1!$B$3,'B. Expenditures'!T478,"")))</f>
        <v/>
      </c>
      <c r="AI478" s="14" t="str">
        <f>IF($AC478=Sheet1!$B$2,'B. Expenditures'!O478,IF('B. Expenditures'!$AC478=Sheet1!$B$4,'B. Expenditures'!AA478,IF($AC478=Sheet1!$B$3,'B. Expenditures'!U478,"")))</f>
        <v/>
      </c>
    </row>
    <row r="479" spans="3:35" x14ac:dyDescent="0.35">
      <c r="C479" s="35"/>
      <c r="D479" s="35"/>
      <c r="E479" s="7"/>
      <c r="F479" s="7"/>
      <c r="G479" s="7"/>
      <c r="I479" s="24" t="str">
        <f t="shared" si="483"/>
        <v/>
      </c>
      <c r="K479" s="14" t="str">
        <f t="shared" si="492"/>
        <v/>
      </c>
      <c r="L479" s="14" t="str">
        <f t="shared" ref="L479:O479" si="495">IFERROR((1+$I479)*K479, "")</f>
        <v/>
      </c>
      <c r="M479" s="14" t="str">
        <f t="shared" si="495"/>
        <v/>
      </c>
      <c r="N479" s="14" t="str">
        <f t="shared" si="495"/>
        <v/>
      </c>
      <c r="O479" s="14" t="str">
        <f t="shared" si="495"/>
        <v/>
      </c>
      <c r="P479" s="8"/>
      <c r="Q479" s="14" t="str">
        <f>IFERROR((AVERAGE(($E479/'A. Revenue'!$C$30), ('B. Expenditures'!$F479/'A. Revenue'!$D$30), ('B. Expenditures'!$G479/'A. Revenue'!$E$30)))*'A. Revenue'!J$30, "")</f>
        <v/>
      </c>
      <c r="R479" s="14" t="str">
        <f>IFERROR((AVERAGE(($E479/'A. Revenue'!$C$30), ('B. Expenditures'!$F479/'A. Revenue'!$D$30), ('B. Expenditures'!$G479/'A. Revenue'!$E$30)))*'A. Revenue'!K$30, "")</f>
        <v/>
      </c>
      <c r="S479" s="14" t="str">
        <f>IFERROR((AVERAGE(($E479/'A. Revenue'!$C$30), ('B. Expenditures'!$F479/'A. Revenue'!$D$30), ('B. Expenditures'!$G479/'A. Revenue'!$E$30)))*'A. Revenue'!L$30, "")</f>
        <v/>
      </c>
      <c r="T479" s="14" t="str">
        <f>IFERROR((AVERAGE(($E479/'A. Revenue'!$C$30), ('B. Expenditures'!$F479/'A. Revenue'!$D$30), ('B. Expenditures'!$G479/'A. Revenue'!$E$30)))*'A. Revenue'!M$30, "")</f>
        <v/>
      </c>
      <c r="U479" s="14" t="str">
        <f>IFERROR((AVERAGE(($E479/'A. Revenue'!$C$30), ('B. Expenditures'!$F479/'A. Revenue'!$D$30), ('B. Expenditures'!$G479/'A. Revenue'!$E$30)))*'A. Revenue'!N$30, "")</f>
        <v/>
      </c>
      <c r="V479" s="8"/>
      <c r="W479" s="7"/>
      <c r="X479" s="7"/>
      <c r="Y479" s="7"/>
      <c r="Z479" s="7"/>
      <c r="AA479" s="7"/>
      <c r="AC479" s="40" t="s">
        <v>33</v>
      </c>
      <c r="AE479" s="14" t="str">
        <f>IF($AC479=Sheet1!$B$2,'B. Expenditures'!K479,IF('B. Expenditures'!$AC479=Sheet1!$B$4,'B. Expenditures'!W479,IF($AC479=Sheet1!$B$3,'B. Expenditures'!Q479,"")))</f>
        <v/>
      </c>
      <c r="AF479" s="14" t="str">
        <f>IF($AC479=Sheet1!$B$2,'B. Expenditures'!L479,IF('B. Expenditures'!$AC479=Sheet1!$B$4,'B. Expenditures'!X479,IF($AC479=Sheet1!$B$3,'B. Expenditures'!R479,"")))</f>
        <v/>
      </c>
      <c r="AG479" s="14" t="str">
        <f>IF($AC479=Sheet1!$B$2,'B. Expenditures'!M479,IF('B. Expenditures'!$AC479=Sheet1!$B$4,'B. Expenditures'!Y479,IF($AC479=Sheet1!$B$3,'B. Expenditures'!S479,"")))</f>
        <v/>
      </c>
      <c r="AH479" s="14" t="str">
        <f>IF($AC479=Sheet1!$B$2,'B. Expenditures'!N479,IF('B. Expenditures'!$AC479=Sheet1!$B$4,'B. Expenditures'!Z479,IF($AC479=Sheet1!$B$3,'B. Expenditures'!T479,"")))</f>
        <v/>
      </c>
      <c r="AI479" s="14" t="str">
        <f>IF($AC479=Sheet1!$B$2,'B. Expenditures'!O479,IF('B. Expenditures'!$AC479=Sheet1!$B$4,'B. Expenditures'!AA479,IF($AC479=Sheet1!$B$3,'B. Expenditures'!U479,"")))</f>
        <v/>
      </c>
    </row>
    <row r="480" spans="3:35" x14ac:dyDescent="0.35">
      <c r="C480" s="35"/>
      <c r="D480" s="35"/>
      <c r="E480" s="7"/>
      <c r="F480" s="7"/>
      <c r="G480" s="7"/>
      <c r="I480" s="24" t="str">
        <f t="shared" si="483"/>
        <v/>
      </c>
      <c r="K480" s="14" t="str">
        <f t="shared" si="492"/>
        <v/>
      </c>
      <c r="L480" s="14" t="str">
        <f t="shared" ref="L480:O480" si="496">IFERROR((1+$I480)*K480, "")</f>
        <v/>
      </c>
      <c r="M480" s="14" t="str">
        <f t="shared" si="496"/>
        <v/>
      </c>
      <c r="N480" s="14" t="str">
        <f t="shared" si="496"/>
        <v/>
      </c>
      <c r="O480" s="14" t="str">
        <f t="shared" si="496"/>
        <v/>
      </c>
      <c r="P480" s="8"/>
      <c r="Q480" s="14" t="str">
        <f>IFERROR((AVERAGE(($E480/'A. Revenue'!$C$30), ('B. Expenditures'!$F480/'A. Revenue'!$D$30), ('B. Expenditures'!$G480/'A. Revenue'!$E$30)))*'A. Revenue'!J$30, "")</f>
        <v/>
      </c>
      <c r="R480" s="14" t="str">
        <f>IFERROR((AVERAGE(($E480/'A. Revenue'!$C$30), ('B. Expenditures'!$F480/'A. Revenue'!$D$30), ('B. Expenditures'!$G480/'A. Revenue'!$E$30)))*'A. Revenue'!K$30, "")</f>
        <v/>
      </c>
      <c r="S480" s="14" t="str">
        <f>IFERROR((AVERAGE(($E480/'A. Revenue'!$C$30), ('B. Expenditures'!$F480/'A. Revenue'!$D$30), ('B. Expenditures'!$G480/'A. Revenue'!$E$30)))*'A. Revenue'!L$30, "")</f>
        <v/>
      </c>
      <c r="T480" s="14" t="str">
        <f>IFERROR((AVERAGE(($E480/'A. Revenue'!$C$30), ('B. Expenditures'!$F480/'A. Revenue'!$D$30), ('B. Expenditures'!$G480/'A. Revenue'!$E$30)))*'A. Revenue'!M$30, "")</f>
        <v/>
      </c>
      <c r="U480" s="14" t="str">
        <f>IFERROR((AVERAGE(($E480/'A. Revenue'!$C$30), ('B. Expenditures'!$F480/'A. Revenue'!$D$30), ('B. Expenditures'!$G480/'A. Revenue'!$E$30)))*'A. Revenue'!N$30, "")</f>
        <v/>
      </c>
      <c r="V480" s="8"/>
      <c r="W480" s="7"/>
      <c r="X480" s="7"/>
      <c r="Y480" s="7"/>
      <c r="Z480" s="7"/>
      <c r="AA480" s="7"/>
      <c r="AC480" s="40" t="s">
        <v>33</v>
      </c>
      <c r="AE480" s="14" t="str">
        <f>IF($AC480=Sheet1!$B$2,'B. Expenditures'!K480,IF('B. Expenditures'!$AC480=Sheet1!$B$4,'B. Expenditures'!W480,IF($AC480=Sheet1!$B$3,'B. Expenditures'!Q480,"")))</f>
        <v/>
      </c>
      <c r="AF480" s="14" t="str">
        <f>IF($AC480=Sheet1!$B$2,'B. Expenditures'!L480,IF('B. Expenditures'!$AC480=Sheet1!$B$4,'B. Expenditures'!X480,IF($AC480=Sheet1!$B$3,'B. Expenditures'!R480,"")))</f>
        <v/>
      </c>
      <c r="AG480" s="14" t="str">
        <f>IF($AC480=Sheet1!$B$2,'B. Expenditures'!M480,IF('B. Expenditures'!$AC480=Sheet1!$B$4,'B. Expenditures'!Y480,IF($AC480=Sheet1!$B$3,'B. Expenditures'!S480,"")))</f>
        <v/>
      </c>
      <c r="AH480" s="14" t="str">
        <f>IF($AC480=Sheet1!$B$2,'B. Expenditures'!N480,IF('B. Expenditures'!$AC480=Sheet1!$B$4,'B. Expenditures'!Z480,IF($AC480=Sheet1!$B$3,'B. Expenditures'!T480,"")))</f>
        <v/>
      </c>
      <c r="AI480" s="14" t="str">
        <f>IF($AC480=Sheet1!$B$2,'B. Expenditures'!O480,IF('B. Expenditures'!$AC480=Sheet1!$B$4,'B. Expenditures'!AA480,IF($AC480=Sheet1!$B$3,'B. Expenditures'!U480,"")))</f>
        <v/>
      </c>
    </row>
    <row r="481" spans="3:35" x14ac:dyDescent="0.35">
      <c r="C481" s="35"/>
      <c r="D481" s="35"/>
      <c r="E481" s="7"/>
      <c r="F481" s="7"/>
      <c r="G481" s="7"/>
      <c r="I481" s="24" t="str">
        <f t="shared" si="483"/>
        <v/>
      </c>
      <c r="K481" s="14" t="str">
        <f t="shared" si="492"/>
        <v/>
      </c>
      <c r="L481" s="14" t="str">
        <f t="shared" ref="L481:O481" si="497">IFERROR((1+$I481)*K481, "")</f>
        <v/>
      </c>
      <c r="M481" s="14" t="str">
        <f t="shared" si="497"/>
        <v/>
      </c>
      <c r="N481" s="14" t="str">
        <f t="shared" si="497"/>
        <v/>
      </c>
      <c r="O481" s="14" t="str">
        <f t="shared" si="497"/>
        <v/>
      </c>
      <c r="P481" s="8"/>
      <c r="Q481" s="14" t="str">
        <f>IFERROR((AVERAGE(($E481/'A. Revenue'!$C$30), ('B. Expenditures'!$F481/'A. Revenue'!$D$30), ('B. Expenditures'!$G481/'A. Revenue'!$E$30)))*'A. Revenue'!J$30, "")</f>
        <v/>
      </c>
      <c r="R481" s="14" t="str">
        <f>IFERROR((AVERAGE(($E481/'A. Revenue'!$C$30), ('B. Expenditures'!$F481/'A. Revenue'!$D$30), ('B. Expenditures'!$G481/'A. Revenue'!$E$30)))*'A. Revenue'!K$30, "")</f>
        <v/>
      </c>
      <c r="S481" s="14" t="str">
        <f>IFERROR((AVERAGE(($E481/'A. Revenue'!$C$30), ('B. Expenditures'!$F481/'A. Revenue'!$D$30), ('B. Expenditures'!$G481/'A. Revenue'!$E$30)))*'A. Revenue'!L$30, "")</f>
        <v/>
      </c>
      <c r="T481" s="14" t="str">
        <f>IFERROR((AVERAGE(($E481/'A. Revenue'!$C$30), ('B. Expenditures'!$F481/'A. Revenue'!$D$30), ('B. Expenditures'!$G481/'A. Revenue'!$E$30)))*'A. Revenue'!M$30, "")</f>
        <v/>
      </c>
      <c r="U481" s="14" t="str">
        <f>IFERROR((AVERAGE(($E481/'A. Revenue'!$C$30), ('B. Expenditures'!$F481/'A. Revenue'!$D$30), ('B. Expenditures'!$G481/'A. Revenue'!$E$30)))*'A. Revenue'!N$30, "")</f>
        <v/>
      </c>
      <c r="V481" s="8"/>
      <c r="W481" s="7"/>
      <c r="X481" s="7"/>
      <c r="Y481" s="7"/>
      <c r="Z481" s="7"/>
      <c r="AA481" s="7"/>
      <c r="AC481" s="40" t="s">
        <v>33</v>
      </c>
      <c r="AE481" s="14" t="str">
        <f>IF($AC481=Sheet1!$B$2,'B. Expenditures'!K481,IF('B. Expenditures'!$AC481=Sheet1!$B$4,'B. Expenditures'!W481,IF($AC481=Sheet1!$B$3,'B. Expenditures'!Q481,"")))</f>
        <v/>
      </c>
      <c r="AF481" s="14" t="str">
        <f>IF($AC481=Sheet1!$B$2,'B. Expenditures'!L481,IF('B. Expenditures'!$AC481=Sheet1!$B$4,'B. Expenditures'!X481,IF($AC481=Sheet1!$B$3,'B. Expenditures'!R481,"")))</f>
        <v/>
      </c>
      <c r="AG481" s="14" t="str">
        <f>IF($AC481=Sheet1!$B$2,'B. Expenditures'!M481,IF('B. Expenditures'!$AC481=Sheet1!$B$4,'B. Expenditures'!Y481,IF($AC481=Sheet1!$B$3,'B. Expenditures'!S481,"")))</f>
        <v/>
      </c>
      <c r="AH481" s="14" t="str">
        <f>IF($AC481=Sheet1!$B$2,'B. Expenditures'!N481,IF('B. Expenditures'!$AC481=Sheet1!$B$4,'B. Expenditures'!Z481,IF($AC481=Sheet1!$B$3,'B. Expenditures'!T481,"")))</f>
        <v/>
      </c>
      <c r="AI481" s="14" t="str">
        <f>IF($AC481=Sheet1!$B$2,'B. Expenditures'!O481,IF('B. Expenditures'!$AC481=Sheet1!$B$4,'B. Expenditures'!AA481,IF($AC481=Sheet1!$B$3,'B. Expenditures'!U481,"")))</f>
        <v/>
      </c>
    </row>
    <row r="482" spans="3:35" x14ac:dyDescent="0.35">
      <c r="C482" s="35"/>
      <c r="D482" s="35"/>
      <c r="E482" s="7"/>
      <c r="F482" s="7"/>
      <c r="G482" s="7"/>
      <c r="I482" s="24" t="str">
        <f t="shared" si="483"/>
        <v/>
      </c>
      <c r="K482" s="14" t="str">
        <f t="shared" si="492"/>
        <v/>
      </c>
      <c r="L482" s="14" t="str">
        <f t="shared" ref="L482:O482" si="498">IFERROR((1+$I482)*K482, "")</f>
        <v/>
      </c>
      <c r="M482" s="14" t="str">
        <f t="shared" si="498"/>
        <v/>
      </c>
      <c r="N482" s="14" t="str">
        <f t="shared" si="498"/>
        <v/>
      </c>
      <c r="O482" s="14" t="str">
        <f t="shared" si="498"/>
        <v/>
      </c>
      <c r="P482" s="8"/>
      <c r="Q482" s="14" t="str">
        <f>IFERROR((AVERAGE(($E482/'A. Revenue'!$C$30), ('B. Expenditures'!$F482/'A. Revenue'!$D$30), ('B. Expenditures'!$G482/'A. Revenue'!$E$30)))*'A. Revenue'!J$30, "")</f>
        <v/>
      </c>
      <c r="R482" s="14" t="str">
        <f>IFERROR((AVERAGE(($E482/'A. Revenue'!$C$30), ('B. Expenditures'!$F482/'A. Revenue'!$D$30), ('B. Expenditures'!$G482/'A. Revenue'!$E$30)))*'A. Revenue'!K$30, "")</f>
        <v/>
      </c>
      <c r="S482" s="14" t="str">
        <f>IFERROR((AVERAGE(($E482/'A. Revenue'!$C$30), ('B. Expenditures'!$F482/'A. Revenue'!$D$30), ('B. Expenditures'!$G482/'A. Revenue'!$E$30)))*'A. Revenue'!L$30, "")</f>
        <v/>
      </c>
      <c r="T482" s="14" t="str">
        <f>IFERROR((AVERAGE(($E482/'A. Revenue'!$C$30), ('B. Expenditures'!$F482/'A. Revenue'!$D$30), ('B. Expenditures'!$G482/'A. Revenue'!$E$30)))*'A. Revenue'!M$30, "")</f>
        <v/>
      </c>
      <c r="U482" s="14" t="str">
        <f>IFERROR((AVERAGE(($E482/'A. Revenue'!$C$30), ('B. Expenditures'!$F482/'A. Revenue'!$D$30), ('B. Expenditures'!$G482/'A. Revenue'!$E$30)))*'A. Revenue'!N$30, "")</f>
        <v/>
      </c>
      <c r="V482" s="8"/>
      <c r="W482" s="7"/>
      <c r="X482" s="7"/>
      <c r="Y482" s="7"/>
      <c r="Z482" s="7"/>
      <c r="AA482" s="7"/>
      <c r="AC482" s="40" t="s">
        <v>33</v>
      </c>
      <c r="AE482" s="14" t="str">
        <f>IF($AC482=Sheet1!$B$2,'B. Expenditures'!K482,IF('B. Expenditures'!$AC482=Sheet1!$B$4,'B. Expenditures'!W482,IF($AC482=Sheet1!$B$3,'B. Expenditures'!Q482,"")))</f>
        <v/>
      </c>
      <c r="AF482" s="14" t="str">
        <f>IF($AC482=Sheet1!$B$2,'B. Expenditures'!L482,IF('B. Expenditures'!$AC482=Sheet1!$B$4,'B. Expenditures'!X482,IF($AC482=Sheet1!$B$3,'B. Expenditures'!R482,"")))</f>
        <v/>
      </c>
      <c r="AG482" s="14" t="str">
        <f>IF($AC482=Sheet1!$B$2,'B. Expenditures'!M482,IF('B. Expenditures'!$AC482=Sheet1!$B$4,'B. Expenditures'!Y482,IF($AC482=Sheet1!$B$3,'B. Expenditures'!S482,"")))</f>
        <v/>
      </c>
      <c r="AH482" s="14" t="str">
        <f>IF($AC482=Sheet1!$B$2,'B. Expenditures'!N482,IF('B. Expenditures'!$AC482=Sheet1!$B$4,'B. Expenditures'!Z482,IF($AC482=Sheet1!$B$3,'B. Expenditures'!T482,"")))</f>
        <v/>
      </c>
      <c r="AI482" s="14" t="str">
        <f>IF($AC482=Sheet1!$B$2,'B. Expenditures'!O482,IF('B. Expenditures'!$AC482=Sheet1!$B$4,'B. Expenditures'!AA482,IF($AC482=Sheet1!$B$3,'B. Expenditures'!U482,"")))</f>
        <v/>
      </c>
    </row>
    <row r="483" spans="3:35" x14ac:dyDescent="0.35">
      <c r="C483" s="35"/>
      <c r="D483" s="35"/>
      <c r="E483" s="7"/>
      <c r="F483" s="7"/>
      <c r="G483" s="7"/>
      <c r="I483" s="24" t="str">
        <f t="shared" si="483"/>
        <v/>
      </c>
      <c r="K483" s="14" t="str">
        <f t="shared" si="492"/>
        <v/>
      </c>
      <c r="L483" s="14" t="str">
        <f t="shared" ref="L483:O483" si="499">IFERROR((1+$I483)*K483, "")</f>
        <v/>
      </c>
      <c r="M483" s="14" t="str">
        <f t="shared" si="499"/>
        <v/>
      </c>
      <c r="N483" s="14" t="str">
        <f t="shared" si="499"/>
        <v/>
      </c>
      <c r="O483" s="14" t="str">
        <f t="shared" si="499"/>
        <v/>
      </c>
      <c r="P483" s="8"/>
      <c r="Q483" s="14" t="str">
        <f>IFERROR((AVERAGE(($E483/'A. Revenue'!$C$30), ('B. Expenditures'!$F483/'A. Revenue'!$D$30), ('B. Expenditures'!$G483/'A. Revenue'!$E$30)))*'A. Revenue'!J$30, "")</f>
        <v/>
      </c>
      <c r="R483" s="14" t="str">
        <f>IFERROR((AVERAGE(($E483/'A. Revenue'!$C$30), ('B. Expenditures'!$F483/'A. Revenue'!$D$30), ('B. Expenditures'!$G483/'A. Revenue'!$E$30)))*'A. Revenue'!K$30, "")</f>
        <v/>
      </c>
      <c r="S483" s="14" t="str">
        <f>IFERROR((AVERAGE(($E483/'A. Revenue'!$C$30), ('B. Expenditures'!$F483/'A. Revenue'!$D$30), ('B. Expenditures'!$G483/'A. Revenue'!$E$30)))*'A. Revenue'!L$30, "")</f>
        <v/>
      </c>
      <c r="T483" s="14" t="str">
        <f>IFERROR((AVERAGE(($E483/'A. Revenue'!$C$30), ('B. Expenditures'!$F483/'A. Revenue'!$D$30), ('B. Expenditures'!$G483/'A. Revenue'!$E$30)))*'A. Revenue'!M$30, "")</f>
        <v/>
      </c>
      <c r="U483" s="14" t="str">
        <f>IFERROR((AVERAGE(($E483/'A. Revenue'!$C$30), ('B. Expenditures'!$F483/'A. Revenue'!$D$30), ('B. Expenditures'!$G483/'A. Revenue'!$E$30)))*'A. Revenue'!N$30, "")</f>
        <v/>
      </c>
      <c r="V483" s="8"/>
      <c r="W483" s="7"/>
      <c r="X483" s="7"/>
      <c r="Y483" s="7"/>
      <c r="Z483" s="7"/>
      <c r="AA483" s="7"/>
      <c r="AC483" s="40" t="s">
        <v>33</v>
      </c>
      <c r="AE483" s="14" t="str">
        <f>IF($AC483=Sheet1!$B$2,'B. Expenditures'!K483,IF('B. Expenditures'!$AC483=Sheet1!$B$4,'B. Expenditures'!W483,IF($AC483=Sheet1!$B$3,'B. Expenditures'!Q483,"")))</f>
        <v/>
      </c>
      <c r="AF483" s="14" t="str">
        <f>IF($AC483=Sheet1!$B$2,'B. Expenditures'!L483,IF('B. Expenditures'!$AC483=Sheet1!$B$4,'B. Expenditures'!X483,IF($AC483=Sheet1!$B$3,'B. Expenditures'!R483,"")))</f>
        <v/>
      </c>
      <c r="AG483" s="14" t="str">
        <f>IF($AC483=Sheet1!$B$2,'B. Expenditures'!M483,IF('B. Expenditures'!$AC483=Sheet1!$B$4,'B. Expenditures'!Y483,IF($AC483=Sheet1!$B$3,'B. Expenditures'!S483,"")))</f>
        <v/>
      </c>
      <c r="AH483" s="14" t="str">
        <f>IF($AC483=Sheet1!$B$2,'B. Expenditures'!N483,IF('B. Expenditures'!$AC483=Sheet1!$B$4,'B. Expenditures'!Z483,IF($AC483=Sheet1!$B$3,'B. Expenditures'!T483,"")))</f>
        <v/>
      </c>
      <c r="AI483" s="14" t="str">
        <f>IF($AC483=Sheet1!$B$2,'B. Expenditures'!O483,IF('B. Expenditures'!$AC483=Sheet1!$B$4,'B. Expenditures'!AA483,IF($AC483=Sheet1!$B$3,'B. Expenditures'!U483,"")))</f>
        <v/>
      </c>
    </row>
    <row r="484" spans="3:35" x14ac:dyDescent="0.35">
      <c r="C484" s="35"/>
      <c r="D484" s="35"/>
      <c r="E484" s="7"/>
      <c r="F484" s="7"/>
      <c r="G484" s="7"/>
      <c r="I484" s="24" t="str">
        <f t="shared" si="483"/>
        <v/>
      </c>
      <c r="K484" s="14" t="str">
        <f t="shared" si="492"/>
        <v/>
      </c>
      <c r="L484" s="14" t="str">
        <f t="shared" ref="L484:O484" si="500">IFERROR((1+$I484)*K484, "")</f>
        <v/>
      </c>
      <c r="M484" s="14" t="str">
        <f t="shared" si="500"/>
        <v/>
      </c>
      <c r="N484" s="14" t="str">
        <f t="shared" si="500"/>
        <v/>
      </c>
      <c r="O484" s="14" t="str">
        <f t="shared" si="500"/>
        <v/>
      </c>
      <c r="P484" s="8"/>
      <c r="Q484" s="14" t="str">
        <f>IFERROR((AVERAGE(($E484/'A. Revenue'!$C$30), ('B. Expenditures'!$F484/'A. Revenue'!$D$30), ('B. Expenditures'!$G484/'A. Revenue'!$E$30)))*'A. Revenue'!J$30, "")</f>
        <v/>
      </c>
      <c r="R484" s="14" t="str">
        <f>IFERROR((AVERAGE(($E484/'A. Revenue'!$C$30), ('B. Expenditures'!$F484/'A. Revenue'!$D$30), ('B. Expenditures'!$G484/'A. Revenue'!$E$30)))*'A. Revenue'!K$30, "")</f>
        <v/>
      </c>
      <c r="S484" s="14" t="str">
        <f>IFERROR((AVERAGE(($E484/'A. Revenue'!$C$30), ('B. Expenditures'!$F484/'A. Revenue'!$D$30), ('B. Expenditures'!$G484/'A. Revenue'!$E$30)))*'A. Revenue'!L$30, "")</f>
        <v/>
      </c>
      <c r="T484" s="14" t="str">
        <f>IFERROR((AVERAGE(($E484/'A. Revenue'!$C$30), ('B. Expenditures'!$F484/'A. Revenue'!$D$30), ('B. Expenditures'!$G484/'A. Revenue'!$E$30)))*'A. Revenue'!M$30, "")</f>
        <v/>
      </c>
      <c r="U484" s="14" t="str">
        <f>IFERROR((AVERAGE(($E484/'A. Revenue'!$C$30), ('B. Expenditures'!$F484/'A. Revenue'!$D$30), ('B. Expenditures'!$G484/'A. Revenue'!$E$30)))*'A. Revenue'!N$30, "")</f>
        <v/>
      </c>
      <c r="V484" s="8"/>
      <c r="W484" s="7"/>
      <c r="X484" s="7"/>
      <c r="Y484" s="7"/>
      <c r="Z484" s="7"/>
      <c r="AA484" s="7"/>
      <c r="AC484" s="40" t="s">
        <v>33</v>
      </c>
      <c r="AE484" s="14" t="str">
        <f>IF($AC484=Sheet1!$B$2,'B. Expenditures'!K484,IF('B. Expenditures'!$AC484=Sheet1!$B$4,'B. Expenditures'!W484,IF($AC484=Sheet1!$B$3,'B. Expenditures'!Q484,"")))</f>
        <v/>
      </c>
      <c r="AF484" s="14" t="str">
        <f>IF($AC484=Sheet1!$B$2,'B. Expenditures'!L484,IF('B. Expenditures'!$AC484=Sheet1!$B$4,'B. Expenditures'!X484,IF($AC484=Sheet1!$B$3,'B. Expenditures'!R484,"")))</f>
        <v/>
      </c>
      <c r="AG484" s="14" t="str">
        <f>IF($AC484=Sheet1!$B$2,'B. Expenditures'!M484,IF('B. Expenditures'!$AC484=Sheet1!$B$4,'B. Expenditures'!Y484,IF($AC484=Sheet1!$B$3,'B. Expenditures'!S484,"")))</f>
        <v/>
      </c>
      <c r="AH484" s="14" t="str">
        <f>IF($AC484=Sheet1!$B$2,'B. Expenditures'!N484,IF('B. Expenditures'!$AC484=Sheet1!$B$4,'B. Expenditures'!Z484,IF($AC484=Sheet1!$B$3,'B. Expenditures'!T484,"")))</f>
        <v/>
      </c>
      <c r="AI484" s="14" t="str">
        <f>IF($AC484=Sheet1!$B$2,'B. Expenditures'!O484,IF('B. Expenditures'!$AC484=Sheet1!$B$4,'B. Expenditures'!AA484,IF($AC484=Sheet1!$B$3,'B. Expenditures'!U484,"")))</f>
        <v/>
      </c>
    </row>
    <row r="485" spans="3:35" x14ac:dyDescent="0.35">
      <c r="C485" s="35"/>
      <c r="D485" s="35"/>
      <c r="E485" s="7"/>
      <c r="F485" s="7"/>
      <c r="G485" s="7"/>
      <c r="I485" s="24" t="str">
        <f t="shared" si="483"/>
        <v/>
      </c>
      <c r="K485" s="14" t="str">
        <f t="shared" si="492"/>
        <v/>
      </c>
      <c r="L485" s="14" t="str">
        <f t="shared" ref="L485:O485" si="501">IFERROR((1+$I485)*K485, "")</f>
        <v/>
      </c>
      <c r="M485" s="14" t="str">
        <f t="shared" si="501"/>
        <v/>
      </c>
      <c r="N485" s="14" t="str">
        <f t="shared" si="501"/>
        <v/>
      </c>
      <c r="O485" s="14" t="str">
        <f t="shared" si="501"/>
        <v/>
      </c>
      <c r="P485" s="8"/>
      <c r="Q485" s="14" t="str">
        <f>IFERROR((AVERAGE(($E485/'A. Revenue'!$C$30), ('B. Expenditures'!$F485/'A. Revenue'!$D$30), ('B. Expenditures'!$G485/'A. Revenue'!$E$30)))*'A. Revenue'!J$30, "")</f>
        <v/>
      </c>
      <c r="R485" s="14" t="str">
        <f>IFERROR((AVERAGE(($E485/'A. Revenue'!$C$30), ('B. Expenditures'!$F485/'A. Revenue'!$D$30), ('B. Expenditures'!$G485/'A. Revenue'!$E$30)))*'A. Revenue'!K$30, "")</f>
        <v/>
      </c>
      <c r="S485" s="14" t="str">
        <f>IFERROR((AVERAGE(($E485/'A. Revenue'!$C$30), ('B. Expenditures'!$F485/'A. Revenue'!$D$30), ('B. Expenditures'!$G485/'A. Revenue'!$E$30)))*'A. Revenue'!L$30, "")</f>
        <v/>
      </c>
      <c r="T485" s="14" t="str">
        <f>IFERROR((AVERAGE(($E485/'A. Revenue'!$C$30), ('B. Expenditures'!$F485/'A. Revenue'!$D$30), ('B. Expenditures'!$G485/'A. Revenue'!$E$30)))*'A. Revenue'!M$30, "")</f>
        <v/>
      </c>
      <c r="U485" s="14" t="str">
        <f>IFERROR((AVERAGE(($E485/'A. Revenue'!$C$30), ('B. Expenditures'!$F485/'A. Revenue'!$D$30), ('B. Expenditures'!$G485/'A. Revenue'!$E$30)))*'A. Revenue'!N$30, "")</f>
        <v/>
      </c>
      <c r="V485" s="8"/>
      <c r="W485" s="7"/>
      <c r="X485" s="7"/>
      <c r="Y485" s="7"/>
      <c r="Z485" s="7"/>
      <c r="AA485" s="7"/>
      <c r="AC485" s="40" t="s">
        <v>33</v>
      </c>
      <c r="AE485" s="14" t="str">
        <f>IF($AC485=Sheet1!$B$2,'B. Expenditures'!K485,IF('B. Expenditures'!$AC485=Sheet1!$B$4,'B. Expenditures'!W485,IF($AC485=Sheet1!$B$3,'B. Expenditures'!Q485,"")))</f>
        <v/>
      </c>
      <c r="AF485" s="14" t="str">
        <f>IF($AC485=Sheet1!$B$2,'B. Expenditures'!L485,IF('B. Expenditures'!$AC485=Sheet1!$B$4,'B. Expenditures'!X485,IF($AC485=Sheet1!$B$3,'B. Expenditures'!R485,"")))</f>
        <v/>
      </c>
      <c r="AG485" s="14" t="str">
        <f>IF($AC485=Sheet1!$B$2,'B. Expenditures'!M485,IF('B. Expenditures'!$AC485=Sheet1!$B$4,'B. Expenditures'!Y485,IF($AC485=Sheet1!$B$3,'B. Expenditures'!S485,"")))</f>
        <v/>
      </c>
      <c r="AH485" s="14" t="str">
        <f>IF($AC485=Sheet1!$B$2,'B. Expenditures'!N485,IF('B. Expenditures'!$AC485=Sheet1!$B$4,'B. Expenditures'!Z485,IF($AC485=Sheet1!$B$3,'B. Expenditures'!T485,"")))</f>
        <v/>
      </c>
      <c r="AI485" s="14" t="str">
        <f>IF($AC485=Sheet1!$B$2,'B. Expenditures'!O485,IF('B. Expenditures'!$AC485=Sheet1!$B$4,'B. Expenditures'!AA485,IF($AC485=Sheet1!$B$3,'B. Expenditures'!U485,"")))</f>
        <v/>
      </c>
    </row>
    <row r="486" spans="3:35" x14ac:dyDescent="0.35">
      <c r="C486" s="35"/>
      <c r="D486" s="35"/>
      <c r="E486" s="7"/>
      <c r="F486" s="7"/>
      <c r="G486" s="7"/>
      <c r="I486" s="24" t="str">
        <f t="shared" si="483"/>
        <v/>
      </c>
      <c r="K486" s="14" t="str">
        <f t="shared" si="492"/>
        <v/>
      </c>
      <c r="L486" s="14" t="str">
        <f t="shared" ref="L486:O486" si="502">IFERROR((1+$I486)*K486, "")</f>
        <v/>
      </c>
      <c r="M486" s="14" t="str">
        <f t="shared" si="502"/>
        <v/>
      </c>
      <c r="N486" s="14" t="str">
        <f t="shared" si="502"/>
        <v/>
      </c>
      <c r="O486" s="14" t="str">
        <f t="shared" si="502"/>
        <v/>
      </c>
      <c r="P486" s="8"/>
      <c r="Q486" s="14" t="str">
        <f>IFERROR((AVERAGE(($E486/'A. Revenue'!$C$30), ('B. Expenditures'!$F486/'A. Revenue'!$D$30), ('B. Expenditures'!$G486/'A. Revenue'!$E$30)))*'A. Revenue'!J$30, "")</f>
        <v/>
      </c>
      <c r="R486" s="14" t="str">
        <f>IFERROR((AVERAGE(($E486/'A. Revenue'!$C$30), ('B. Expenditures'!$F486/'A. Revenue'!$D$30), ('B. Expenditures'!$G486/'A. Revenue'!$E$30)))*'A. Revenue'!K$30, "")</f>
        <v/>
      </c>
      <c r="S486" s="14" t="str">
        <f>IFERROR((AVERAGE(($E486/'A. Revenue'!$C$30), ('B. Expenditures'!$F486/'A. Revenue'!$D$30), ('B. Expenditures'!$G486/'A. Revenue'!$E$30)))*'A. Revenue'!L$30, "")</f>
        <v/>
      </c>
      <c r="T486" s="14" t="str">
        <f>IFERROR((AVERAGE(($E486/'A. Revenue'!$C$30), ('B. Expenditures'!$F486/'A. Revenue'!$D$30), ('B. Expenditures'!$G486/'A. Revenue'!$E$30)))*'A. Revenue'!M$30, "")</f>
        <v/>
      </c>
      <c r="U486" s="14" t="str">
        <f>IFERROR((AVERAGE(($E486/'A. Revenue'!$C$30), ('B. Expenditures'!$F486/'A. Revenue'!$D$30), ('B. Expenditures'!$G486/'A. Revenue'!$E$30)))*'A. Revenue'!N$30, "")</f>
        <v/>
      </c>
      <c r="V486" s="8"/>
      <c r="W486" s="7"/>
      <c r="X486" s="7"/>
      <c r="Y486" s="7"/>
      <c r="Z486" s="7"/>
      <c r="AA486" s="7"/>
      <c r="AC486" s="40" t="s">
        <v>33</v>
      </c>
      <c r="AE486" s="14" t="str">
        <f>IF($AC486=Sheet1!$B$2,'B. Expenditures'!K486,IF('B. Expenditures'!$AC486=Sheet1!$B$4,'B. Expenditures'!W486,IF($AC486=Sheet1!$B$3,'B. Expenditures'!Q486,"")))</f>
        <v/>
      </c>
      <c r="AF486" s="14" t="str">
        <f>IF($AC486=Sheet1!$B$2,'B. Expenditures'!L486,IF('B. Expenditures'!$AC486=Sheet1!$B$4,'B. Expenditures'!X486,IF($AC486=Sheet1!$B$3,'B. Expenditures'!R486,"")))</f>
        <v/>
      </c>
      <c r="AG486" s="14" t="str">
        <f>IF($AC486=Sheet1!$B$2,'B. Expenditures'!M486,IF('B. Expenditures'!$AC486=Sheet1!$B$4,'B. Expenditures'!Y486,IF($AC486=Sheet1!$B$3,'B. Expenditures'!S486,"")))</f>
        <v/>
      </c>
      <c r="AH486" s="14" t="str">
        <f>IF($AC486=Sheet1!$B$2,'B. Expenditures'!N486,IF('B. Expenditures'!$AC486=Sheet1!$B$4,'B. Expenditures'!Z486,IF($AC486=Sheet1!$B$3,'B. Expenditures'!T486,"")))</f>
        <v/>
      </c>
      <c r="AI486" s="14" t="str">
        <f>IF($AC486=Sheet1!$B$2,'B. Expenditures'!O486,IF('B. Expenditures'!$AC486=Sheet1!$B$4,'B. Expenditures'!AA486,IF($AC486=Sheet1!$B$3,'B. Expenditures'!U486,"")))</f>
        <v/>
      </c>
    </row>
    <row r="487" spans="3:35" x14ac:dyDescent="0.35">
      <c r="C487" s="35"/>
      <c r="D487" s="35"/>
      <c r="E487" s="7"/>
      <c r="F487" s="7"/>
      <c r="G487" s="7"/>
      <c r="I487" s="24" t="str">
        <f t="shared" si="483"/>
        <v/>
      </c>
      <c r="K487" s="14" t="str">
        <f t="shared" si="492"/>
        <v/>
      </c>
      <c r="L487" s="14" t="str">
        <f t="shared" ref="L487:O487" si="503">IFERROR((1+$I487)*K487, "")</f>
        <v/>
      </c>
      <c r="M487" s="14" t="str">
        <f t="shared" si="503"/>
        <v/>
      </c>
      <c r="N487" s="14" t="str">
        <f t="shared" si="503"/>
        <v/>
      </c>
      <c r="O487" s="14" t="str">
        <f t="shared" si="503"/>
        <v/>
      </c>
      <c r="P487" s="8"/>
      <c r="Q487" s="14" t="str">
        <f>IFERROR((AVERAGE(($E487/'A. Revenue'!$C$30), ('B. Expenditures'!$F487/'A. Revenue'!$D$30), ('B. Expenditures'!$G487/'A. Revenue'!$E$30)))*'A. Revenue'!J$30, "")</f>
        <v/>
      </c>
      <c r="R487" s="14" t="str">
        <f>IFERROR((AVERAGE(($E487/'A. Revenue'!$C$30), ('B. Expenditures'!$F487/'A. Revenue'!$D$30), ('B. Expenditures'!$G487/'A. Revenue'!$E$30)))*'A. Revenue'!K$30, "")</f>
        <v/>
      </c>
      <c r="S487" s="14" t="str">
        <f>IFERROR((AVERAGE(($E487/'A. Revenue'!$C$30), ('B. Expenditures'!$F487/'A. Revenue'!$D$30), ('B. Expenditures'!$G487/'A. Revenue'!$E$30)))*'A. Revenue'!L$30, "")</f>
        <v/>
      </c>
      <c r="T487" s="14" t="str">
        <f>IFERROR((AVERAGE(($E487/'A. Revenue'!$C$30), ('B. Expenditures'!$F487/'A. Revenue'!$D$30), ('B. Expenditures'!$G487/'A. Revenue'!$E$30)))*'A. Revenue'!M$30, "")</f>
        <v/>
      </c>
      <c r="U487" s="14" t="str">
        <f>IFERROR((AVERAGE(($E487/'A. Revenue'!$C$30), ('B. Expenditures'!$F487/'A. Revenue'!$D$30), ('B. Expenditures'!$G487/'A. Revenue'!$E$30)))*'A. Revenue'!N$30, "")</f>
        <v/>
      </c>
      <c r="V487" s="8"/>
      <c r="W487" s="7"/>
      <c r="X487" s="7"/>
      <c r="Y487" s="7"/>
      <c r="Z487" s="7"/>
      <c r="AA487" s="7"/>
      <c r="AC487" s="40" t="s">
        <v>33</v>
      </c>
      <c r="AE487" s="14" t="str">
        <f>IF($AC487=Sheet1!$B$2,'B. Expenditures'!K487,IF('B. Expenditures'!$AC487=Sheet1!$B$4,'B. Expenditures'!W487,IF($AC487=Sheet1!$B$3,'B. Expenditures'!Q487,"")))</f>
        <v/>
      </c>
      <c r="AF487" s="14" t="str">
        <f>IF($AC487=Sheet1!$B$2,'B. Expenditures'!L487,IF('B. Expenditures'!$AC487=Sheet1!$B$4,'B. Expenditures'!X487,IF($AC487=Sheet1!$B$3,'B. Expenditures'!R487,"")))</f>
        <v/>
      </c>
      <c r="AG487" s="14" t="str">
        <f>IF($AC487=Sheet1!$B$2,'B. Expenditures'!M487,IF('B. Expenditures'!$AC487=Sheet1!$B$4,'B. Expenditures'!Y487,IF($AC487=Sheet1!$B$3,'B. Expenditures'!S487,"")))</f>
        <v/>
      </c>
      <c r="AH487" s="14" t="str">
        <f>IF($AC487=Sheet1!$B$2,'B. Expenditures'!N487,IF('B. Expenditures'!$AC487=Sheet1!$B$4,'B. Expenditures'!Z487,IF($AC487=Sheet1!$B$3,'B. Expenditures'!T487,"")))</f>
        <v/>
      </c>
      <c r="AI487" s="14" t="str">
        <f>IF($AC487=Sheet1!$B$2,'B. Expenditures'!O487,IF('B. Expenditures'!$AC487=Sheet1!$B$4,'B. Expenditures'!AA487,IF($AC487=Sheet1!$B$3,'B. Expenditures'!U487,"")))</f>
        <v/>
      </c>
    </row>
    <row r="488" spans="3:35" x14ac:dyDescent="0.35">
      <c r="C488" s="35"/>
      <c r="D488" s="35"/>
      <c r="E488" s="7"/>
      <c r="F488" s="7"/>
      <c r="G488" s="7"/>
      <c r="I488" s="24" t="str">
        <f t="shared" si="483"/>
        <v/>
      </c>
      <c r="K488" s="14" t="str">
        <f t="shared" si="492"/>
        <v/>
      </c>
      <c r="L488" s="14" t="str">
        <f t="shared" ref="L488:O488" si="504">IFERROR((1+$I488)*K488, "")</f>
        <v/>
      </c>
      <c r="M488" s="14" t="str">
        <f t="shared" si="504"/>
        <v/>
      </c>
      <c r="N488" s="14" t="str">
        <f t="shared" si="504"/>
        <v/>
      </c>
      <c r="O488" s="14" t="str">
        <f t="shared" si="504"/>
        <v/>
      </c>
      <c r="P488" s="8"/>
      <c r="Q488" s="14" t="str">
        <f>IFERROR((AVERAGE(($E488/'A. Revenue'!$C$30), ('B. Expenditures'!$F488/'A. Revenue'!$D$30), ('B. Expenditures'!$G488/'A. Revenue'!$E$30)))*'A. Revenue'!J$30, "")</f>
        <v/>
      </c>
      <c r="R488" s="14" t="str">
        <f>IFERROR((AVERAGE(($E488/'A. Revenue'!$C$30), ('B. Expenditures'!$F488/'A. Revenue'!$D$30), ('B. Expenditures'!$G488/'A. Revenue'!$E$30)))*'A. Revenue'!K$30, "")</f>
        <v/>
      </c>
      <c r="S488" s="14" t="str">
        <f>IFERROR((AVERAGE(($E488/'A. Revenue'!$C$30), ('B. Expenditures'!$F488/'A. Revenue'!$D$30), ('B. Expenditures'!$G488/'A. Revenue'!$E$30)))*'A. Revenue'!L$30, "")</f>
        <v/>
      </c>
      <c r="T488" s="14" t="str">
        <f>IFERROR((AVERAGE(($E488/'A. Revenue'!$C$30), ('B. Expenditures'!$F488/'A. Revenue'!$D$30), ('B. Expenditures'!$G488/'A. Revenue'!$E$30)))*'A. Revenue'!M$30, "")</f>
        <v/>
      </c>
      <c r="U488" s="14" t="str">
        <f>IFERROR((AVERAGE(($E488/'A. Revenue'!$C$30), ('B. Expenditures'!$F488/'A. Revenue'!$D$30), ('B. Expenditures'!$G488/'A. Revenue'!$E$30)))*'A. Revenue'!N$30, "")</f>
        <v/>
      </c>
      <c r="V488" s="8"/>
      <c r="W488" s="7"/>
      <c r="X488" s="7"/>
      <c r="Y488" s="7"/>
      <c r="Z488" s="7"/>
      <c r="AA488" s="7"/>
      <c r="AC488" s="40" t="s">
        <v>33</v>
      </c>
      <c r="AE488" s="14" t="str">
        <f>IF($AC488=Sheet1!$B$2,'B. Expenditures'!K488,IF('B. Expenditures'!$AC488=Sheet1!$B$4,'B. Expenditures'!W488,IF($AC488=Sheet1!$B$3,'B. Expenditures'!Q488,"")))</f>
        <v/>
      </c>
      <c r="AF488" s="14" t="str">
        <f>IF($AC488=Sheet1!$B$2,'B. Expenditures'!L488,IF('B. Expenditures'!$AC488=Sheet1!$B$4,'B. Expenditures'!X488,IF($AC488=Sheet1!$B$3,'B. Expenditures'!R488,"")))</f>
        <v/>
      </c>
      <c r="AG488" s="14" t="str">
        <f>IF($AC488=Sheet1!$B$2,'B. Expenditures'!M488,IF('B. Expenditures'!$AC488=Sheet1!$B$4,'B. Expenditures'!Y488,IF($AC488=Sheet1!$B$3,'B. Expenditures'!S488,"")))</f>
        <v/>
      </c>
      <c r="AH488" s="14" t="str">
        <f>IF($AC488=Sheet1!$B$2,'B. Expenditures'!N488,IF('B. Expenditures'!$AC488=Sheet1!$B$4,'B. Expenditures'!Z488,IF($AC488=Sheet1!$B$3,'B. Expenditures'!T488,"")))</f>
        <v/>
      </c>
      <c r="AI488" s="14" t="str">
        <f>IF($AC488=Sheet1!$B$2,'B. Expenditures'!O488,IF('B. Expenditures'!$AC488=Sheet1!$B$4,'B. Expenditures'!AA488,IF($AC488=Sheet1!$B$3,'B. Expenditures'!U488,"")))</f>
        <v/>
      </c>
    </row>
    <row r="489" spans="3:35" x14ac:dyDescent="0.35">
      <c r="C489" s="35"/>
      <c r="D489" s="35"/>
      <c r="E489" s="7"/>
      <c r="F489" s="7"/>
      <c r="G489" s="7"/>
      <c r="I489" s="24" t="str">
        <f t="shared" si="483"/>
        <v/>
      </c>
      <c r="K489" s="14" t="str">
        <f t="shared" si="492"/>
        <v/>
      </c>
      <c r="L489" s="14" t="str">
        <f t="shared" ref="L489:O489" si="505">IFERROR((1+$I489)*K489, "")</f>
        <v/>
      </c>
      <c r="M489" s="14" t="str">
        <f t="shared" si="505"/>
        <v/>
      </c>
      <c r="N489" s="14" t="str">
        <f t="shared" si="505"/>
        <v/>
      </c>
      <c r="O489" s="14" t="str">
        <f t="shared" si="505"/>
        <v/>
      </c>
      <c r="P489" s="8"/>
      <c r="Q489" s="14" t="str">
        <f>IFERROR((AVERAGE(($E489/'A. Revenue'!$C$30), ('B. Expenditures'!$F489/'A. Revenue'!$D$30), ('B. Expenditures'!$G489/'A. Revenue'!$E$30)))*'A. Revenue'!J$30, "")</f>
        <v/>
      </c>
      <c r="R489" s="14" t="str">
        <f>IFERROR((AVERAGE(($E489/'A. Revenue'!$C$30), ('B. Expenditures'!$F489/'A. Revenue'!$D$30), ('B. Expenditures'!$G489/'A. Revenue'!$E$30)))*'A. Revenue'!K$30, "")</f>
        <v/>
      </c>
      <c r="S489" s="14" t="str">
        <f>IFERROR((AVERAGE(($E489/'A. Revenue'!$C$30), ('B. Expenditures'!$F489/'A. Revenue'!$D$30), ('B. Expenditures'!$G489/'A. Revenue'!$E$30)))*'A. Revenue'!L$30, "")</f>
        <v/>
      </c>
      <c r="T489" s="14" t="str">
        <f>IFERROR((AVERAGE(($E489/'A. Revenue'!$C$30), ('B. Expenditures'!$F489/'A. Revenue'!$D$30), ('B. Expenditures'!$G489/'A. Revenue'!$E$30)))*'A. Revenue'!M$30, "")</f>
        <v/>
      </c>
      <c r="U489" s="14" t="str">
        <f>IFERROR((AVERAGE(($E489/'A. Revenue'!$C$30), ('B. Expenditures'!$F489/'A. Revenue'!$D$30), ('B. Expenditures'!$G489/'A. Revenue'!$E$30)))*'A. Revenue'!N$30, "")</f>
        <v/>
      </c>
      <c r="V489" s="8"/>
      <c r="W489" s="7"/>
      <c r="X489" s="7"/>
      <c r="Y489" s="7"/>
      <c r="Z489" s="7"/>
      <c r="AA489" s="7"/>
      <c r="AC489" s="40" t="s">
        <v>33</v>
      </c>
      <c r="AE489" s="14" t="str">
        <f>IF($AC489=Sheet1!$B$2,'B. Expenditures'!K489,IF('B. Expenditures'!$AC489=Sheet1!$B$4,'B. Expenditures'!W489,IF($AC489=Sheet1!$B$3,'B. Expenditures'!Q489,"")))</f>
        <v/>
      </c>
      <c r="AF489" s="14" t="str">
        <f>IF($AC489=Sheet1!$B$2,'B. Expenditures'!L489,IF('B. Expenditures'!$AC489=Sheet1!$B$4,'B. Expenditures'!X489,IF($AC489=Sheet1!$B$3,'B. Expenditures'!R489,"")))</f>
        <v/>
      </c>
      <c r="AG489" s="14" t="str">
        <f>IF($AC489=Sheet1!$B$2,'B. Expenditures'!M489,IF('B. Expenditures'!$AC489=Sheet1!$B$4,'B. Expenditures'!Y489,IF($AC489=Sheet1!$B$3,'B. Expenditures'!S489,"")))</f>
        <v/>
      </c>
      <c r="AH489" s="14" t="str">
        <f>IF($AC489=Sheet1!$B$2,'B. Expenditures'!N489,IF('B. Expenditures'!$AC489=Sheet1!$B$4,'B. Expenditures'!Z489,IF($AC489=Sheet1!$B$3,'B. Expenditures'!T489,"")))</f>
        <v/>
      </c>
      <c r="AI489" s="14" t="str">
        <f>IF($AC489=Sheet1!$B$2,'B. Expenditures'!O489,IF('B. Expenditures'!$AC489=Sheet1!$B$4,'B. Expenditures'!AA489,IF($AC489=Sheet1!$B$3,'B. Expenditures'!U489,"")))</f>
        <v/>
      </c>
    </row>
    <row r="490" spans="3:35" x14ac:dyDescent="0.35">
      <c r="C490" s="35"/>
      <c r="D490" s="35"/>
      <c r="E490" s="7"/>
      <c r="F490" s="7"/>
      <c r="G490" s="7"/>
      <c r="I490" s="24" t="str">
        <f t="shared" si="483"/>
        <v/>
      </c>
      <c r="K490" s="14" t="str">
        <f t="shared" si="492"/>
        <v/>
      </c>
      <c r="L490" s="14" t="str">
        <f t="shared" ref="L490:O490" si="506">IFERROR((1+$I490)*K490, "")</f>
        <v/>
      </c>
      <c r="M490" s="14" t="str">
        <f t="shared" si="506"/>
        <v/>
      </c>
      <c r="N490" s="14" t="str">
        <f t="shared" si="506"/>
        <v/>
      </c>
      <c r="O490" s="14" t="str">
        <f t="shared" si="506"/>
        <v/>
      </c>
      <c r="P490" s="8"/>
      <c r="Q490" s="14" t="str">
        <f>IFERROR((AVERAGE(($E490/'A. Revenue'!$C$30), ('B. Expenditures'!$F490/'A. Revenue'!$D$30), ('B. Expenditures'!$G490/'A. Revenue'!$E$30)))*'A. Revenue'!J$30, "")</f>
        <v/>
      </c>
      <c r="R490" s="14" t="str">
        <f>IFERROR((AVERAGE(($E490/'A. Revenue'!$C$30), ('B. Expenditures'!$F490/'A. Revenue'!$D$30), ('B. Expenditures'!$G490/'A. Revenue'!$E$30)))*'A. Revenue'!K$30, "")</f>
        <v/>
      </c>
      <c r="S490" s="14" t="str">
        <f>IFERROR((AVERAGE(($E490/'A. Revenue'!$C$30), ('B. Expenditures'!$F490/'A. Revenue'!$D$30), ('B. Expenditures'!$G490/'A. Revenue'!$E$30)))*'A. Revenue'!L$30, "")</f>
        <v/>
      </c>
      <c r="T490" s="14" t="str">
        <f>IFERROR((AVERAGE(($E490/'A. Revenue'!$C$30), ('B. Expenditures'!$F490/'A. Revenue'!$D$30), ('B. Expenditures'!$G490/'A. Revenue'!$E$30)))*'A. Revenue'!M$30, "")</f>
        <v/>
      </c>
      <c r="U490" s="14" t="str">
        <f>IFERROR((AVERAGE(($E490/'A. Revenue'!$C$30), ('B. Expenditures'!$F490/'A. Revenue'!$D$30), ('B. Expenditures'!$G490/'A. Revenue'!$E$30)))*'A. Revenue'!N$30, "")</f>
        <v/>
      </c>
      <c r="V490" s="8"/>
      <c r="W490" s="7"/>
      <c r="X490" s="7"/>
      <c r="Y490" s="7"/>
      <c r="Z490" s="7"/>
      <c r="AA490" s="7"/>
      <c r="AC490" s="40" t="s">
        <v>33</v>
      </c>
      <c r="AE490" s="14" t="str">
        <f>IF($AC490=Sheet1!$B$2,'B. Expenditures'!K490,IF('B. Expenditures'!$AC490=Sheet1!$B$4,'B. Expenditures'!W490,IF($AC490=Sheet1!$B$3,'B. Expenditures'!Q490,"")))</f>
        <v/>
      </c>
      <c r="AF490" s="14" t="str">
        <f>IF($AC490=Sheet1!$B$2,'B. Expenditures'!L490,IF('B. Expenditures'!$AC490=Sheet1!$B$4,'B. Expenditures'!X490,IF($AC490=Sheet1!$B$3,'B. Expenditures'!R490,"")))</f>
        <v/>
      </c>
      <c r="AG490" s="14" t="str">
        <f>IF($AC490=Sheet1!$B$2,'B. Expenditures'!M490,IF('B. Expenditures'!$AC490=Sheet1!$B$4,'B. Expenditures'!Y490,IF($AC490=Sheet1!$B$3,'B. Expenditures'!S490,"")))</f>
        <v/>
      </c>
      <c r="AH490" s="14" t="str">
        <f>IF($AC490=Sheet1!$B$2,'B. Expenditures'!N490,IF('B. Expenditures'!$AC490=Sheet1!$B$4,'B. Expenditures'!Z490,IF($AC490=Sheet1!$B$3,'B. Expenditures'!T490,"")))</f>
        <v/>
      </c>
      <c r="AI490" s="14" t="str">
        <f>IF($AC490=Sheet1!$B$2,'B. Expenditures'!O490,IF('B. Expenditures'!$AC490=Sheet1!$B$4,'B. Expenditures'!AA490,IF($AC490=Sheet1!$B$3,'B. Expenditures'!U490,"")))</f>
        <v/>
      </c>
    </row>
    <row r="491" spans="3:35" x14ac:dyDescent="0.35">
      <c r="C491" s="35"/>
      <c r="D491" s="35"/>
      <c r="E491" s="7"/>
      <c r="F491" s="7"/>
      <c r="G491" s="7"/>
      <c r="I491" s="24" t="str">
        <f t="shared" si="483"/>
        <v/>
      </c>
      <c r="K491" s="14" t="str">
        <f t="shared" si="492"/>
        <v/>
      </c>
      <c r="L491" s="14" t="str">
        <f t="shared" ref="L491:O491" si="507">IFERROR((1+$I491)*K491, "")</f>
        <v/>
      </c>
      <c r="M491" s="14" t="str">
        <f t="shared" si="507"/>
        <v/>
      </c>
      <c r="N491" s="14" t="str">
        <f t="shared" si="507"/>
        <v/>
      </c>
      <c r="O491" s="14" t="str">
        <f t="shared" si="507"/>
        <v/>
      </c>
      <c r="P491" s="8"/>
      <c r="Q491" s="14" t="str">
        <f>IFERROR((AVERAGE(($E491/'A. Revenue'!$C$30), ('B. Expenditures'!$F491/'A. Revenue'!$D$30), ('B. Expenditures'!$G491/'A. Revenue'!$E$30)))*'A. Revenue'!J$30, "")</f>
        <v/>
      </c>
      <c r="R491" s="14" t="str">
        <f>IFERROR((AVERAGE(($E491/'A. Revenue'!$C$30), ('B. Expenditures'!$F491/'A. Revenue'!$D$30), ('B. Expenditures'!$G491/'A. Revenue'!$E$30)))*'A. Revenue'!K$30, "")</f>
        <v/>
      </c>
      <c r="S491" s="14" t="str">
        <f>IFERROR((AVERAGE(($E491/'A. Revenue'!$C$30), ('B. Expenditures'!$F491/'A. Revenue'!$D$30), ('B. Expenditures'!$G491/'A. Revenue'!$E$30)))*'A. Revenue'!L$30, "")</f>
        <v/>
      </c>
      <c r="T491" s="14" t="str">
        <f>IFERROR((AVERAGE(($E491/'A. Revenue'!$C$30), ('B. Expenditures'!$F491/'A. Revenue'!$D$30), ('B. Expenditures'!$G491/'A. Revenue'!$E$30)))*'A. Revenue'!M$30, "")</f>
        <v/>
      </c>
      <c r="U491" s="14" t="str">
        <f>IFERROR((AVERAGE(($E491/'A. Revenue'!$C$30), ('B. Expenditures'!$F491/'A. Revenue'!$D$30), ('B. Expenditures'!$G491/'A. Revenue'!$E$30)))*'A. Revenue'!N$30, "")</f>
        <v/>
      </c>
      <c r="V491" s="8"/>
      <c r="W491" s="7"/>
      <c r="X491" s="7"/>
      <c r="Y491" s="7"/>
      <c r="Z491" s="7"/>
      <c r="AA491" s="7"/>
      <c r="AC491" s="40" t="s">
        <v>33</v>
      </c>
      <c r="AE491" s="14" t="str">
        <f>IF($AC491=Sheet1!$B$2,'B. Expenditures'!K491,IF('B. Expenditures'!$AC491=Sheet1!$B$4,'B. Expenditures'!W491,IF($AC491=Sheet1!$B$3,'B. Expenditures'!Q491,"")))</f>
        <v/>
      </c>
      <c r="AF491" s="14" t="str">
        <f>IF($AC491=Sheet1!$B$2,'B. Expenditures'!L491,IF('B. Expenditures'!$AC491=Sheet1!$B$4,'B. Expenditures'!X491,IF($AC491=Sheet1!$B$3,'B. Expenditures'!R491,"")))</f>
        <v/>
      </c>
      <c r="AG491" s="14" t="str">
        <f>IF($AC491=Sheet1!$B$2,'B. Expenditures'!M491,IF('B. Expenditures'!$AC491=Sheet1!$B$4,'B. Expenditures'!Y491,IF($AC491=Sheet1!$B$3,'B. Expenditures'!S491,"")))</f>
        <v/>
      </c>
      <c r="AH491" s="14" t="str">
        <f>IF($AC491=Sheet1!$B$2,'B. Expenditures'!N491,IF('B. Expenditures'!$AC491=Sheet1!$B$4,'B. Expenditures'!Z491,IF($AC491=Sheet1!$B$3,'B. Expenditures'!T491,"")))</f>
        <v/>
      </c>
      <c r="AI491" s="14" t="str">
        <f>IF($AC491=Sheet1!$B$2,'B. Expenditures'!O491,IF('B. Expenditures'!$AC491=Sheet1!$B$4,'B. Expenditures'!AA491,IF($AC491=Sheet1!$B$3,'B. Expenditures'!U491,"")))</f>
        <v/>
      </c>
    </row>
    <row r="492" spans="3:35" x14ac:dyDescent="0.35">
      <c r="C492" s="35"/>
      <c r="D492" s="35"/>
      <c r="E492" s="7"/>
      <c r="F492" s="7"/>
      <c r="G492" s="7"/>
      <c r="I492" s="24" t="str">
        <f t="shared" si="483"/>
        <v/>
      </c>
      <c r="K492" s="14" t="str">
        <f t="shared" si="492"/>
        <v/>
      </c>
      <c r="L492" s="14" t="str">
        <f t="shared" ref="L492:O492" si="508">IFERROR((1+$I492)*K492, "")</f>
        <v/>
      </c>
      <c r="M492" s="14" t="str">
        <f t="shared" si="508"/>
        <v/>
      </c>
      <c r="N492" s="14" t="str">
        <f t="shared" si="508"/>
        <v/>
      </c>
      <c r="O492" s="14" t="str">
        <f t="shared" si="508"/>
        <v/>
      </c>
      <c r="P492" s="8"/>
      <c r="Q492" s="14" t="str">
        <f>IFERROR((AVERAGE(($E492/'A. Revenue'!$C$30), ('B. Expenditures'!$F492/'A. Revenue'!$D$30), ('B. Expenditures'!$G492/'A. Revenue'!$E$30)))*'A. Revenue'!J$30, "")</f>
        <v/>
      </c>
      <c r="R492" s="14" t="str">
        <f>IFERROR((AVERAGE(($E492/'A. Revenue'!$C$30), ('B. Expenditures'!$F492/'A. Revenue'!$D$30), ('B. Expenditures'!$G492/'A. Revenue'!$E$30)))*'A. Revenue'!K$30, "")</f>
        <v/>
      </c>
      <c r="S492" s="14" t="str">
        <f>IFERROR((AVERAGE(($E492/'A. Revenue'!$C$30), ('B. Expenditures'!$F492/'A. Revenue'!$D$30), ('B. Expenditures'!$G492/'A. Revenue'!$E$30)))*'A. Revenue'!L$30, "")</f>
        <v/>
      </c>
      <c r="T492" s="14" t="str">
        <f>IFERROR((AVERAGE(($E492/'A. Revenue'!$C$30), ('B. Expenditures'!$F492/'A. Revenue'!$D$30), ('B. Expenditures'!$G492/'A. Revenue'!$E$30)))*'A. Revenue'!M$30, "")</f>
        <v/>
      </c>
      <c r="U492" s="14" t="str">
        <f>IFERROR((AVERAGE(($E492/'A. Revenue'!$C$30), ('B. Expenditures'!$F492/'A. Revenue'!$D$30), ('B. Expenditures'!$G492/'A. Revenue'!$E$30)))*'A. Revenue'!N$30, "")</f>
        <v/>
      </c>
      <c r="V492" s="8"/>
      <c r="W492" s="7"/>
      <c r="X492" s="7"/>
      <c r="Y492" s="7"/>
      <c r="Z492" s="7"/>
      <c r="AA492" s="7"/>
      <c r="AC492" s="40" t="s">
        <v>33</v>
      </c>
      <c r="AE492" s="14" t="str">
        <f>IF($AC492=Sheet1!$B$2,'B. Expenditures'!K492,IF('B. Expenditures'!$AC492=Sheet1!$B$4,'B. Expenditures'!W492,IF($AC492=Sheet1!$B$3,'B. Expenditures'!Q492,"")))</f>
        <v/>
      </c>
      <c r="AF492" s="14" t="str">
        <f>IF($AC492=Sheet1!$B$2,'B. Expenditures'!L492,IF('B. Expenditures'!$AC492=Sheet1!$B$4,'B. Expenditures'!X492,IF($AC492=Sheet1!$B$3,'B. Expenditures'!R492,"")))</f>
        <v/>
      </c>
      <c r="AG492" s="14" t="str">
        <f>IF($AC492=Sheet1!$B$2,'B. Expenditures'!M492,IF('B. Expenditures'!$AC492=Sheet1!$B$4,'B. Expenditures'!Y492,IF($AC492=Sheet1!$B$3,'B. Expenditures'!S492,"")))</f>
        <v/>
      </c>
      <c r="AH492" s="14" t="str">
        <f>IF($AC492=Sheet1!$B$2,'B. Expenditures'!N492,IF('B. Expenditures'!$AC492=Sheet1!$B$4,'B. Expenditures'!Z492,IF($AC492=Sheet1!$B$3,'B. Expenditures'!T492,"")))</f>
        <v/>
      </c>
      <c r="AI492" s="14" t="str">
        <f>IF($AC492=Sheet1!$B$2,'B. Expenditures'!O492,IF('B. Expenditures'!$AC492=Sheet1!$B$4,'B. Expenditures'!AA492,IF($AC492=Sheet1!$B$3,'B. Expenditures'!U492,"")))</f>
        <v/>
      </c>
    </row>
    <row r="493" spans="3:35" x14ac:dyDescent="0.35">
      <c r="C493" s="35"/>
      <c r="D493" s="35"/>
      <c r="E493" s="7"/>
      <c r="F493" s="7"/>
      <c r="G493" s="7"/>
      <c r="I493" s="24" t="str">
        <f t="shared" si="483"/>
        <v/>
      </c>
      <c r="K493" s="14" t="str">
        <f t="shared" si="492"/>
        <v/>
      </c>
      <c r="L493" s="14" t="str">
        <f t="shared" ref="L493:O493" si="509">IFERROR((1+$I493)*K493, "")</f>
        <v/>
      </c>
      <c r="M493" s="14" t="str">
        <f t="shared" si="509"/>
        <v/>
      </c>
      <c r="N493" s="14" t="str">
        <f t="shared" si="509"/>
        <v/>
      </c>
      <c r="O493" s="14" t="str">
        <f t="shared" si="509"/>
        <v/>
      </c>
      <c r="P493" s="8"/>
      <c r="Q493" s="14" t="str">
        <f>IFERROR((AVERAGE(($E493/'A. Revenue'!$C$30), ('B. Expenditures'!$F493/'A. Revenue'!$D$30), ('B. Expenditures'!$G493/'A. Revenue'!$E$30)))*'A. Revenue'!J$30, "")</f>
        <v/>
      </c>
      <c r="R493" s="14" t="str">
        <f>IFERROR((AVERAGE(($E493/'A. Revenue'!$C$30), ('B. Expenditures'!$F493/'A. Revenue'!$D$30), ('B. Expenditures'!$G493/'A. Revenue'!$E$30)))*'A. Revenue'!K$30, "")</f>
        <v/>
      </c>
      <c r="S493" s="14" t="str">
        <f>IFERROR((AVERAGE(($E493/'A. Revenue'!$C$30), ('B. Expenditures'!$F493/'A. Revenue'!$D$30), ('B. Expenditures'!$G493/'A. Revenue'!$E$30)))*'A. Revenue'!L$30, "")</f>
        <v/>
      </c>
      <c r="T493" s="14" t="str">
        <f>IFERROR((AVERAGE(($E493/'A. Revenue'!$C$30), ('B. Expenditures'!$F493/'A. Revenue'!$D$30), ('B. Expenditures'!$G493/'A. Revenue'!$E$30)))*'A. Revenue'!M$30, "")</f>
        <v/>
      </c>
      <c r="U493" s="14" t="str">
        <f>IFERROR((AVERAGE(($E493/'A. Revenue'!$C$30), ('B. Expenditures'!$F493/'A. Revenue'!$D$30), ('B. Expenditures'!$G493/'A. Revenue'!$E$30)))*'A. Revenue'!N$30, "")</f>
        <v/>
      </c>
      <c r="V493" s="8"/>
      <c r="W493" s="7"/>
      <c r="X493" s="7"/>
      <c r="Y493" s="7"/>
      <c r="Z493" s="7"/>
      <c r="AA493" s="7"/>
      <c r="AC493" s="40" t="s">
        <v>33</v>
      </c>
      <c r="AE493" s="14" t="str">
        <f>IF($AC493=Sheet1!$B$2,'B. Expenditures'!K493,IF('B. Expenditures'!$AC493=Sheet1!$B$4,'B. Expenditures'!W493,IF($AC493=Sheet1!$B$3,'B. Expenditures'!Q493,"")))</f>
        <v/>
      </c>
      <c r="AF493" s="14" t="str">
        <f>IF($AC493=Sheet1!$B$2,'B. Expenditures'!L493,IF('B. Expenditures'!$AC493=Sheet1!$B$4,'B. Expenditures'!X493,IF($AC493=Sheet1!$B$3,'B. Expenditures'!R493,"")))</f>
        <v/>
      </c>
      <c r="AG493" s="14" t="str">
        <f>IF($AC493=Sheet1!$B$2,'B. Expenditures'!M493,IF('B. Expenditures'!$AC493=Sheet1!$B$4,'B. Expenditures'!Y493,IF($AC493=Sheet1!$B$3,'B. Expenditures'!S493,"")))</f>
        <v/>
      </c>
      <c r="AH493" s="14" t="str">
        <f>IF($AC493=Sheet1!$B$2,'B. Expenditures'!N493,IF('B. Expenditures'!$AC493=Sheet1!$B$4,'B. Expenditures'!Z493,IF($AC493=Sheet1!$B$3,'B. Expenditures'!T493,"")))</f>
        <v/>
      </c>
      <c r="AI493" s="14" t="str">
        <f>IF($AC493=Sheet1!$B$2,'B. Expenditures'!O493,IF('B. Expenditures'!$AC493=Sheet1!$B$4,'B. Expenditures'!AA493,IF($AC493=Sheet1!$B$3,'B. Expenditures'!U493,"")))</f>
        <v/>
      </c>
    </row>
    <row r="494" spans="3:35" x14ac:dyDescent="0.35">
      <c r="C494" s="35"/>
      <c r="D494" s="35"/>
      <c r="E494" s="7"/>
      <c r="F494" s="7"/>
      <c r="G494" s="7"/>
      <c r="I494" s="24" t="str">
        <f t="shared" si="483"/>
        <v/>
      </c>
      <c r="K494" s="14" t="str">
        <f t="shared" si="492"/>
        <v/>
      </c>
      <c r="L494" s="14" t="str">
        <f t="shared" ref="L494:O494" si="510">IFERROR((1+$I494)*K494, "")</f>
        <v/>
      </c>
      <c r="M494" s="14" t="str">
        <f t="shared" si="510"/>
        <v/>
      </c>
      <c r="N494" s="14" t="str">
        <f t="shared" si="510"/>
        <v/>
      </c>
      <c r="O494" s="14" t="str">
        <f t="shared" si="510"/>
        <v/>
      </c>
      <c r="P494" s="8"/>
      <c r="Q494" s="14" t="str">
        <f>IFERROR((AVERAGE(($E494/'A. Revenue'!$C$30), ('B. Expenditures'!$F494/'A. Revenue'!$D$30), ('B. Expenditures'!$G494/'A. Revenue'!$E$30)))*'A. Revenue'!J$30, "")</f>
        <v/>
      </c>
      <c r="R494" s="14" t="str">
        <f>IFERROR((AVERAGE(($E494/'A. Revenue'!$C$30), ('B. Expenditures'!$F494/'A. Revenue'!$D$30), ('B. Expenditures'!$G494/'A. Revenue'!$E$30)))*'A. Revenue'!K$30, "")</f>
        <v/>
      </c>
      <c r="S494" s="14" t="str">
        <f>IFERROR((AVERAGE(($E494/'A. Revenue'!$C$30), ('B. Expenditures'!$F494/'A. Revenue'!$D$30), ('B. Expenditures'!$G494/'A. Revenue'!$E$30)))*'A. Revenue'!L$30, "")</f>
        <v/>
      </c>
      <c r="T494" s="14" t="str">
        <f>IFERROR((AVERAGE(($E494/'A. Revenue'!$C$30), ('B. Expenditures'!$F494/'A. Revenue'!$D$30), ('B. Expenditures'!$G494/'A. Revenue'!$E$30)))*'A. Revenue'!M$30, "")</f>
        <v/>
      </c>
      <c r="U494" s="14" t="str">
        <f>IFERROR((AVERAGE(($E494/'A. Revenue'!$C$30), ('B. Expenditures'!$F494/'A. Revenue'!$D$30), ('B. Expenditures'!$G494/'A. Revenue'!$E$30)))*'A. Revenue'!N$30, "")</f>
        <v/>
      </c>
      <c r="V494" s="8"/>
      <c r="W494" s="7"/>
      <c r="X494" s="7"/>
      <c r="Y494" s="7"/>
      <c r="Z494" s="7"/>
      <c r="AA494" s="7"/>
      <c r="AC494" s="40" t="s">
        <v>33</v>
      </c>
      <c r="AE494" s="14" t="str">
        <f>IF($AC494=Sheet1!$B$2,'B. Expenditures'!K494,IF('B. Expenditures'!$AC494=Sheet1!$B$4,'B. Expenditures'!W494,IF($AC494=Sheet1!$B$3,'B. Expenditures'!Q494,"")))</f>
        <v/>
      </c>
      <c r="AF494" s="14" t="str">
        <f>IF($AC494=Sheet1!$B$2,'B. Expenditures'!L494,IF('B. Expenditures'!$AC494=Sheet1!$B$4,'B. Expenditures'!X494,IF($AC494=Sheet1!$B$3,'B. Expenditures'!R494,"")))</f>
        <v/>
      </c>
      <c r="AG494" s="14" t="str">
        <f>IF($AC494=Sheet1!$B$2,'B. Expenditures'!M494,IF('B. Expenditures'!$AC494=Sheet1!$B$4,'B. Expenditures'!Y494,IF($AC494=Sheet1!$B$3,'B. Expenditures'!S494,"")))</f>
        <v/>
      </c>
      <c r="AH494" s="14" t="str">
        <f>IF($AC494=Sheet1!$B$2,'B. Expenditures'!N494,IF('B. Expenditures'!$AC494=Sheet1!$B$4,'B. Expenditures'!Z494,IF($AC494=Sheet1!$B$3,'B. Expenditures'!T494,"")))</f>
        <v/>
      </c>
      <c r="AI494" s="14" t="str">
        <f>IF($AC494=Sheet1!$B$2,'B. Expenditures'!O494,IF('B. Expenditures'!$AC494=Sheet1!$B$4,'B. Expenditures'!AA494,IF($AC494=Sheet1!$B$3,'B. Expenditures'!U494,"")))</f>
        <v/>
      </c>
    </row>
    <row r="495" spans="3:35" x14ac:dyDescent="0.35">
      <c r="C495" s="35"/>
      <c r="D495" s="35"/>
      <c r="E495" s="7"/>
      <c r="F495" s="7"/>
      <c r="G495" s="7"/>
      <c r="I495" s="24" t="str">
        <f t="shared" si="483"/>
        <v/>
      </c>
      <c r="K495" s="14" t="str">
        <f t="shared" si="492"/>
        <v/>
      </c>
      <c r="L495" s="14" t="str">
        <f t="shared" ref="L495:O495" si="511">IFERROR((1+$I495)*K495, "")</f>
        <v/>
      </c>
      <c r="M495" s="14" t="str">
        <f t="shared" si="511"/>
        <v/>
      </c>
      <c r="N495" s="14" t="str">
        <f t="shared" si="511"/>
        <v/>
      </c>
      <c r="O495" s="14" t="str">
        <f t="shared" si="511"/>
        <v/>
      </c>
      <c r="P495" s="8"/>
      <c r="Q495" s="14" t="str">
        <f>IFERROR((AVERAGE(($E495/'A. Revenue'!$C$30), ('B. Expenditures'!$F495/'A. Revenue'!$D$30), ('B. Expenditures'!$G495/'A. Revenue'!$E$30)))*'A. Revenue'!J$30, "")</f>
        <v/>
      </c>
      <c r="R495" s="14" t="str">
        <f>IFERROR((AVERAGE(($E495/'A. Revenue'!$C$30), ('B. Expenditures'!$F495/'A. Revenue'!$D$30), ('B. Expenditures'!$G495/'A. Revenue'!$E$30)))*'A. Revenue'!K$30, "")</f>
        <v/>
      </c>
      <c r="S495" s="14" t="str">
        <f>IFERROR((AVERAGE(($E495/'A. Revenue'!$C$30), ('B. Expenditures'!$F495/'A. Revenue'!$D$30), ('B. Expenditures'!$G495/'A. Revenue'!$E$30)))*'A. Revenue'!L$30, "")</f>
        <v/>
      </c>
      <c r="T495" s="14" t="str">
        <f>IFERROR((AVERAGE(($E495/'A. Revenue'!$C$30), ('B. Expenditures'!$F495/'A. Revenue'!$D$30), ('B. Expenditures'!$G495/'A. Revenue'!$E$30)))*'A. Revenue'!M$30, "")</f>
        <v/>
      </c>
      <c r="U495" s="14" t="str">
        <f>IFERROR((AVERAGE(($E495/'A. Revenue'!$C$30), ('B. Expenditures'!$F495/'A. Revenue'!$D$30), ('B. Expenditures'!$G495/'A. Revenue'!$E$30)))*'A. Revenue'!N$30, "")</f>
        <v/>
      </c>
      <c r="V495" s="8"/>
      <c r="W495" s="7"/>
      <c r="X495" s="7"/>
      <c r="Y495" s="7"/>
      <c r="Z495" s="7"/>
      <c r="AA495" s="7"/>
      <c r="AC495" s="40" t="s">
        <v>33</v>
      </c>
      <c r="AE495" s="14" t="str">
        <f>IF($AC495=Sheet1!$B$2,'B. Expenditures'!K495,IF('B. Expenditures'!$AC495=Sheet1!$B$4,'B. Expenditures'!W495,IF($AC495=Sheet1!$B$3,'B. Expenditures'!Q495,"")))</f>
        <v/>
      </c>
      <c r="AF495" s="14" t="str">
        <f>IF($AC495=Sheet1!$B$2,'B. Expenditures'!L495,IF('B. Expenditures'!$AC495=Sheet1!$B$4,'B. Expenditures'!X495,IF($AC495=Sheet1!$B$3,'B. Expenditures'!R495,"")))</f>
        <v/>
      </c>
      <c r="AG495" s="14" t="str">
        <f>IF($AC495=Sheet1!$B$2,'B. Expenditures'!M495,IF('B. Expenditures'!$AC495=Sheet1!$B$4,'B. Expenditures'!Y495,IF($AC495=Sheet1!$B$3,'B. Expenditures'!S495,"")))</f>
        <v/>
      </c>
      <c r="AH495" s="14" t="str">
        <f>IF($AC495=Sheet1!$B$2,'B. Expenditures'!N495,IF('B. Expenditures'!$AC495=Sheet1!$B$4,'B. Expenditures'!Z495,IF($AC495=Sheet1!$B$3,'B. Expenditures'!T495,"")))</f>
        <v/>
      </c>
      <c r="AI495" s="14" t="str">
        <f>IF($AC495=Sheet1!$B$2,'B. Expenditures'!O495,IF('B. Expenditures'!$AC495=Sheet1!$B$4,'B. Expenditures'!AA495,IF($AC495=Sheet1!$B$3,'B. Expenditures'!U495,"")))</f>
        <v/>
      </c>
    </row>
    <row r="496" spans="3:35" x14ac:dyDescent="0.35">
      <c r="C496" s="35"/>
      <c r="D496" s="35"/>
      <c r="E496" s="7"/>
      <c r="F496" s="7"/>
      <c r="G496" s="7"/>
      <c r="I496" s="24" t="str">
        <f t="shared" si="483"/>
        <v/>
      </c>
      <c r="K496" s="14" t="str">
        <f t="shared" si="492"/>
        <v/>
      </c>
      <c r="L496" s="14" t="str">
        <f t="shared" ref="L496:O496" si="512">IFERROR((1+$I496)*K496, "")</f>
        <v/>
      </c>
      <c r="M496" s="14" t="str">
        <f t="shared" si="512"/>
        <v/>
      </c>
      <c r="N496" s="14" t="str">
        <f t="shared" si="512"/>
        <v/>
      </c>
      <c r="O496" s="14" t="str">
        <f t="shared" si="512"/>
        <v/>
      </c>
      <c r="P496" s="8"/>
      <c r="Q496" s="14" t="str">
        <f>IFERROR((AVERAGE(($E496/'A. Revenue'!$C$30), ('B. Expenditures'!$F496/'A. Revenue'!$D$30), ('B. Expenditures'!$G496/'A. Revenue'!$E$30)))*'A. Revenue'!J$30, "")</f>
        <v/>
      </c>
      <c r="R496" s="14" t="str">
        <f>IFERROR((AVERAGE(($E496/'A. Revenue'!$C$30), ('B. Expenditures'!$F496/'A. Revenue'!$D$30), ('B. Expenditures'!$G496/'A. Revenue'!$E$30)))*'A. Revenue'!K$30, "")</f>
        <v/>
      </c>
      <c r="S496" s="14" t="str">
        <f>IFERROR((AVERAGE(($E496/'A. Revenue'!$C$30), ('B. Expenditures'!$F496/'A. Revenue'!$D$30), ('B. Expenditures'!$G496/'A. Revenue'!$E$30)))*'A. Revenue'!L$30, "")</f>
        <v/>
      </c>
      <c r="T496" s="14" t="str">
        <f>IFERROR((AVERAGE(($E496/'A. Revenue'!$C$30), ('B. Expenditures'!$F496/'A. Revenue'!$D$30), ('B. Expenditures'!$G496/'A. Revenue'!$E$30)))*'A. Revenue'!M$30, "")</f>
        <v/>
      </c>
      <c r="U496" s="14" t="str">
        <f>IFERROR((AVERAGE(($E496/'A. Revenue'!$C$30), ('B. Expenditures'!$F496/'A. Revenue'!$D$30), ('B. Expenditures'!$G496/'A. Revenue'!$E$30)))*'A. Revenue'!N$30, "")</f>
        <v/>
      </c>
      <c r="V496" s="8"/>
      <c r="W496" s="7"/>
      <c r="X496" s="7"/>
      <c r="Y496" s="7"/>
      <c r="Z496" s="7"/>
      <c r="AA496" s="7"/>
      <c r="AC496" s="40" t="s">
        <v>33</v>
      </c>
      <c r="AE496" s="14" t="str">
        <f>IF($AC496=Sheet1!$B$2,'B. Expenditures'!K496,IF('B. Expenditures'!$AC496=Sheet1!$B$4,'B. Expenditures'!W496,IF($AC496=Sheet1!$B$3,'B. Expenditures'!Q496,"")))</f>
        <v/>
      </c>
      <c r="AF496" s="14" t="str">
        <f>IF($AC496=Sheet1!$B$2,'B. Expenditures'!L496,IF('B. Expenditures'!$AC496=Sheet1!$B$4,'B. Expenditures'!X496,IF($AC496=Sheet1!$B$3,'B. Expenditures'!R496,"")))</f>
        <v/>
      </c>
      <c r="AG496" s="14" t="str">
        <f>IF($AC496=Sheet1!$B$2,'B. Expenditures'!M496,IF('B. Expenditures'!$AC496=Sheet1!$B$4,'B. Expenditures'!Y496,IF($AC496=Sheet1!$B$3,'B. Expenditures'!S496,"")))</f>
        <v/>
      </c>
      <c r="AH496" s="14" t="str">
        <f>IF($AC496=Sheet1!$B$2,'B. Expenditures'!N496,IF('B. Expenditures'!$AC496=Sheet1!$B$4,'B. Expenditures'!Z496,IF($AC496=Sheet1!$B$3,'B. Expenditures'!T496,"")))</f>
        <v/>
      </c>
      <c r="AI496" s="14" t="str">
        <f>IF($AC496=Sheet1!$B$2,'B. Expenditures'!O496,IF('B. Expenditures'!$AC496=Sheet1!$B$4,'B. Expenditures'!AA496,IF($AC496=Sheet1!$B$3,'B. Expenditures'!U496,"")))</f>
        <v/>
      </c>
    </row>
    <row r="497" spans="3:35" x14ac:dyDescent="0.35">
      <c r="C497" s="35"/>
      <c r="D497" s="35"/>
      <c r="E497" s="7"/>
      <c r="F497" s="7"/>
      <c r="G497" s="7"/>
      <c r="I497" s="24" t="str">
        <f t="shared" si="483"/>
        <v/>
      </c>
      <c r="K497" s="14" t="str">
        <f t="shared" si="492"/>
        <v/>
      </c>
      <c r="L497" s="14" t="str">
        <f t="shared" ref="L497:O497" si="513">IFERROR((1+$I497)*K497, "")</f>
        <v/>
      </c>
      <c r="M497" s="14" t="str">
        <f t="shared" si="513"/>
        <v/>
      </c>
      <c r="N497" s="14" t="str">
        <f t="shared" si="513"/>
        <v/>
      </c>
      <c r="O497" s="14" t="str">
        <f t="shared" si="513"/>
        <v/>
      </c>
      <c r="P497" s="8"/>
      <c r="Q497" s="14" t="str">
        <f>IFERROR((AVERAGE(($E497/'A. Revenue'!$C$30), ('B. Expenditures'!$F497/'A. Revenue'!$D$30), ('B. Expenditures'!$G497/'A. Revenue'!$E$30)))*'A. Revenue'!J$30, "")</f>
        <v/>
      </c>
      <c r="R497" s="14" t="str">
        <f>IFERROR((AVERAGE(($E497/'A. Revenue'!$C$30), ('B. Expenditures'!$F497/'A. Revenue'!$D$30), ('B. Expenditures'!$G497/'A. Revenue'!$E$30)))*'A. Revenue'!K$30, "")</f>
        <v/>
      </c>
      <c r="S497" s="14" t="str">
        <f>IFERROR((AVERAGE(($E497/'A. Revenue'!$C$30), ('B. Expenditures'!$F497/'A. Revenue'!$D$30), ('B. Expenditures'!$G497/'A. Revenue'!$E$30)))*'A. Revenue'!L$30, "")</f>
        <v/>
      </c>
      <c r="T497" s="14" t="str">
        <f>IFERROR((AVERAGE(($E497/'A. Revenue'!$C$30), ('B. Expenditures'!$F497/'A. Revenue'!$D$30), ('B. Expenditures'!$G497/'A. Revenue'!$E$30)))*'A. Revenue'!M$30, "")</f>
        <v/>
      </c>
      <c r="U497" s="14" t="str">
        <f>IFERROR((AVERAGE(($E497/'A. Revenue'!$C$30), ('B. Expenditures'!$F497/'A. Revenue'!$D$30), ('B. Expenditures'!$G497/'A. Revenue'!$E$30)))*'A. Revenue'!N$30, "")</f>
        <v/>
      </c>
      <c r="V497" s="8"/>
      <c r="W497" s="7"/>
      <c r="X497" s="7"/>
      <c r="Y497" s="7"/>
      <c r="Z497" s="7"/>
      <c r="AA497" s="7"/>
      <c r="AC497" s="40" t="s">
        <v>33</v>
      </c>
      <c r="AE497" s="14" t="str">
        <f>IF($AC497=Sheet1!$B$2,'B. Expenditures'!K497,IF('B. Expenditures'!$AC497=Sheet1!$B$4,'B. Expenditures'!W497,IF($AC497=Sheet1!$B$3,'B. Expenditures'!Q497,"")))</f>
        <v/>
      </c>
      <c r="AF497" s="14" t="str">
        <f>IF($AC497=Sheet1!$B$2,'B. Expenditures'!L497,IF('B. Expenditures'!$AC497=Sheet1!$B$4,'B. Expenditures'!X497,IF($AC497=Sheet1!$B$3,'B. Expenditures'!R497,"")))</f>
        <v/>
      </c>
      <c r="AG497" s="14" t="str">
        <f>IF($AC497=Sheet1!$B$2,'B. Expenditures'!M497,IF('B. Expenditures'!$AC497=Sheet1!$B$4,'B. Expenditures'!Y497,IF($AC497=Sheet1!$B$3,'B. Expenditures'!S497,"")))</f>
        <v/>
      </c>
      <c r="AH497" s="14" t="str">
        <f>IF($AC497=Sheet1!$B$2,'B. Expenditures'!N497,IF('B. Expenditures'!$AC497=Sheet1!$B$4,'B. Expenditures'!Z497,IF($AC497=Sheet1!$B$3,'B. Expenditures'!T497,"")))</f>
        <v/>
      </c>
      <c r="AI497" s="14" t="str">
        <f>IF($AC497=Sheet1!$B$2,'B. Expenditures'!O497,IF('B. Expenditures'!$AC497=Sheet1!$B$4,'B. Expenditures'!AA497,IF($AC497=Sheet1!$B$3,'B. Expenditures'!U497,"")))</f>
        <v/>
      </c>
    </row>
    <row r="498" spans="3:35" x14ac:dyDescent="0.35">
      <c r="C498" s="35"/>
      <c r="D498" s="35"/>
      <c r="E498" s="7"/>
      <c r="F498" s="7"/>
      <c r="G498" s="7"/>
      <c r="I498" s="24" t="str">
        <f t="shared" si="483"/>
        <v/>
      </c>
      <c r="K498" s="14" t="str">
        <f t="shared" si="492"/>
        <v/>
      </c>
      <c r="L498" s="14" t="str">
        <f t="shared" ref="L498:O498" si="514">IFERROR((1+$I498)*K498, "")</f>
        <v/>
      </c>
      <c r="M498" s="14" t="str">
        <f t="shared" si="514"/>
        <v/>
      </c>
      <c r="N498" s="14" t="str">
        <f t="shared" si="514"/>
        <v/>
      </c>
      <c r="O498" s="14" t="str">
        <f t="shared" si="514"/>
        <v/>
      </c>
      <c r="P498" s="8"/>
      <c r="Q498" s="14" t="str">
        <f>IFERROR((AVERAGE(($E498/'A. Revenue'!$C$30), ('B. Expenditures'!$F498/'A. Revenue'!$D$30), ('B. Expenditures'!$G498/'A. Revenue'!$E$30)))*'A. Revenue'!J$30, "")</f>
        <v/>
      </c>
      <c r="R498" s="14" t="str">
        <f>IFERROR((AVERAGE(($E498/'A. Revenue'!$C$30), ('B. Expenditures'!$F498/'A. Revenue'!$D$30), ('B. Expenditures'!$G498/'A. Revenue'!$E$30)))*'A. Revenue'!K$30, "")</f>
        <v/>
      </c>
      <c r="S498" s="14" t="str">
        <f>IFERROR((AVERAGE(($E498/'A. Revenue'!$C$30), ('B. Expenditures'!$F498/'A. Revenue'!$D$30), ('B. Expenditures'!$G498/'A. Revenue'!$E$30)))*'A. Revenue'!L$30, "")</f>
        <v/>
      </c>
      <c r="T498" s="14" t="str">
        <f>IFERROR((AVERAGE(($E498/'A. Revenue'!$C$30), ('B. Expenditures'!$F498/'A. Revenue'!$D$30), ('B. Expenditures'!$G498/'A. Revenue'!$E$30)))*'A. Revenue'!M$30, "")</f>
        <v/>
      </c>
      <c r="U498" s="14" t="str">
        <f>IFERROR((AVERAGE(($E498/'A. Revenue'!$C$30), ('B. Expenditures'!$F498/'A. Revenue'!$D$30), ('B. Expenditures'!$G498/'A. Revenue'!$E$30)))*'A. Revenue'!N$30, "")</f>
        <v/>
      </c>
      <c r="V498" s="8"/>
      <c r="W498" s="7"/>
      <c r="X498" s="7"/>
      <c r="Y498" s="7"/>
      <c r="Z498" s="7"/>
      <c r="AA498" s="7"/>
      <c r="AC498" s="40" t="s">
        <v>33</v>
      </c>
      <c r="AE498" s="14" t="str">
        <f>IF($AC498=Sheet1!$B$2,'B. Expenditures'!K498,IF('B. Expenditures'!$AC498=Sheet1!$B$4,'B. Expenditures'!W498,IF($AC498=Sheet1!$B$3,'B. Expenditures'!Q498,"")))</f>
        <v/>
      </c>
      <c r="AF498" s="14" t="str">
        <f>IF($AC498=Sheet1!$B$2,'B. Expenditures'!L498,IF('B. Expenditures'!$AC498=Sheet1!$B$4,'B. Expenditures'!X498,IF($AC498=Sheet1!$B$3,'B. Expenditures'!R498,"")))</f>
        <v/>
      </c>
      <c r="AG498" s="14" t="str">
        <f>IF($AC498=Sheet1!$B$2,'B. Expenditures'!M498,IF('B. Expenditures'!$AC498=Sheet1!$B$4,'B. Expenditures'!Y498,IF($AC498=Sheet1!$B$3,'B. Expenditures'!S498,"")))</f>
        <v/>
      </c>
      <c r="AH498" s="14" t="str">
        <f>IF($AC498=Sheet1!$B$2,'B. Expenditures'!N498,IF('B. Expenditures'!$AC498=Sheet1!$B$4,'B. Expenditures'!Z498,IF($AC498=Sheet1!$B$3,'B. Expenditures'!T498,"")))</f>
        <v/>
      </c>
      <c r="AI498" s="14" t="str">
        <f>IF($AC498=Sheet1!$B$2,'B. Expenditures'!O498,IF('B. Expenditures'!$AC498=Sheet1!$B$4,'B. Expenditures'!AA498,IF($AC498=Sheet1!$B$3,'B. Expenditures'!U498,"")))</f>
        <v/>
      </c>
    </row>
    <row r="499" spans="3:35" x14ac:dyDescent="0.35">
      <c r="C499" s="35"/>
      <c r="D499" s="35"/>
      <c r="E499" s="7"/>
      <c r="F499" s="7"/>
      <c r="G499" s="7"/>
      <c r="I499" s="24" t="str">
        <f t="shared" si="483"/>
        <v/>
      </c>
      <c r="K499" s="14" t="str">
        <f t="shared" si="492"/>
        <v/>
      </c>
      <c r="L499" s="14" t="str">
        <f t="shared" ref="L499:O499" si="515">IFERROR((1+$I499)*K499, "")</f>
        <v/>
      </c>
      <c r="M499" s="14" t="str">
        <f t="shared" si="515"/>
        <v/>
      </c>
      <c r="N499" s="14" t="str">
        <f t="shared" si="515"/>
        <v/>
      </c>
      <c r="O499" s="14" t="str">
        <f t="shared" si="515"/>
        <v/>
      </c>
      <c r="P499" s="8"/>
      <c r="Q499" s="14" t="str">
        <f>IFERROR((AVERAGE(($E499/'A. Revenue'!$C$30), ('B. Expenditures'!$F499/'A. Revenue'!$D$30), ('B. Expenditures'!$G499/'A. Revenue'!$E$30)))*'A. Revenue'!J$30, "")</f>
        <v/>
      </c>
      <c r="R499" s="14" t="str">
        <f>IFERROR((AVERAGE(($E499/'A. Revenue'!$C$30), ('B. Expenditures'!$F499/'A. Revenue'!$D$30), ('B. Expenditures'!$G499/'A. Revenue'!$E$30)))*'A. Revenue'!K$30, "")</f>
        <v/>
      </c>
      <c r="S499" s="14" t="str">
        <f>IFERROR((AVERAGE(($E499/'A. Revenue'!$C$30), ('B. Expenditures'!$F499/'A. Revenue'!$D$30), ('B. Expenditures'!$G499/'A. Revenue'!$E$30)))*'A. Revenue'!L$30, "")</f>
        <v/>
      </c>
      <c r="T499" s="14" t="str">
        <f>IFERROR((AVERAGE(($E499/'A. Revenue'!$C$30), ('B. Expenditures'!$F499/'A. Revenue'!$D$30), ('B. Expenditures'!$G499/'A. Revenue'!$E$30)))*'A. Revenue'!M$30, "")</f>
        <v/>
      </c>
      <c r="U499" s="14" t="str">
        <f>IFERROR((AVERAGE(($E499/'A. Revenue'!$C$30), ('B. Expenditures'!$F499/'A. Revenue'!$D$30), ('B. Expenditures'!$G499/'A. Revenue'!$E$30)))*'A. Revenue'!N$30, "")</f>
        <v/>
      </c>
      <c r="V499" s="8"/>
      <c r="W499" s="7"/>
      <c r="X499" s="7"/>
      <c r="Y499" s="7"/>
      <c r="Z499" s="7"/>
      <c r="AA499" s="7"/>
      <c r="AC499" s="40" t="s">
        <v>33</v>
      </c>
      <c r="AE499" s="14" t="str">
        <f>IF($AC499=Sheet1!$B$2,'B. Expenditures'!K499,IF('B. Expenditures'!$AC499=Sheet1!$B$4,'B. Expenditures'!W499,IF($AC499=Sheet1!$B$3,'B. Expenditures'!Q499,"")))</f>
        <v/>
      </c>
      <c r="AF499" s="14" t="str">
        <f>IF($AC499=Sheet1!$B$2,'B. Expenditures'!L499,IF('B. Expenditures'!$AC499=Sheet1!$B$4,'B. Expenditures'!X499,IF($AC499=Sheet1!$B$3,'B. Expenditures'!R499,"")))</f>
        <v/>
      </c>
      <c r="AG499" s="14" t="str">
        <f>IF($AC499=Sheet1!$B$2,'B. Expenditures'!M499,IF('B. Expenditures'!$AC499=Sheet1!$B$4,'B. Expenditures'!Y499,IF($AC499=Sheet1!$B$3,'B. Expenditures'!S499,"")))</f>
        <v/>
      </c>
      <c r="AH499" s="14" t="str">
        <f>IF($AC499=Sheet1!$B$2,'B. Expenditures'!N499,IF('B. Expenditures'!$AC499=Sheet1!$B$4,'B. Expenditures'!Z499,IF($AC499=Sheet1!$B$3,'B. Expenditures'!T499,"")))</f>
        <v/>
      </c>
      <c r="AI499" s="14" t="str">
        <f>IF($AC499=Sheet1!$B$2,'B. Expenditures'!O499,IF('B. Expenditures'!$AC499=Sheet1!$B$4,'B. Expenditures'!AA499,IF($AC499=Sheet1!$B$3,'B. Expenditures'!U499,"")))</f>
        <v/>
      </c>
    </row>
    <row r="500" spans="3:35" x14ac:dyDescent="0.35">
      <c r="C500" s="35"/>
      <c r="D500" s="35"/>
      <c r="E500" s="7"/>
      <c r="F500" s="7"/>
      <c r="G500" s="7"/>
      <c r="I500" s="24" t="str">
        <f t="shared" si="483"/>
        <v/>
      </c>
      <c r="K500" s="14" t="str">
        <f t="shared" si="492"/>
        <v/>
      </c>
      <c r="L500" s="14" t="str">
        <f t="shared" ref="L500:O500" si="516">IFERROR((1+$I500)*K500, "")</f>
        <v/>
      </c>
      <c r="M500" s="14" t="str">
        <f t="shared" si="516"/>
        <v/>
      </c>
      <c r="N500" s="14" t="str">
        <f t="shared" si="516"/>
        <v/>
      </c>
      <c r="O500" s="14" t="str">
        <f t="shared" si="516"/>
        <v/>
      </c>
      <c r="P500" s="8"/>
      <c r="Q500" s="14" t="str">
        <f>IFERROR((AVERAGE(($E500/'A. Revenue'!$C$30), ('B. Expenditures'!$F500/'A. Revenue'!$D$30), ('B. Expenditures'!$G500/'A. Revenue'!$E$30)))*'A. Revenue'!J$30, "")</f>
        <v/>
      </c>
      <c r="R500" s="14" t="str">
        <f>IFERROR((AVERAGE(($E500/'A. Revenue'!$C$30), ('B. Expenditures'!$F500/'A. Revenue'!$D$30), ('B. Expenditures'!$G500/'A. Revenue'!$E$30)))*'A. Revenue'!K$30, "")</f>
        <v/>
      </c>
      <c r="S500" s="14" t="str">
        <f>IFERROR((AVERAGE(($E500/'A. Revenue'!$C$30), ('B. Expenditures'!$F500/'A. Revenue'!$D$30), ('B. Expenditures'!$G500/'A. Revenue'!$E$30)))*'A. Revenue'!L$30, "")</f>
        <v/>
      </c>
      <c r="T500" s="14" t="str">
        <f>IFERROR((AVERAGE(($E500/'A. Revenue'!$C$30), ('B. Expenditures'!$F500/'A. Revenue'!$D$30), ('B. Expenditures'!$G500/'A. Revenue'!$E$30)))*'A. Revenue'!M$30, "")</f>
        <v/>
      </c>
      <c r="U500" s="14" t="str">
        <f>IFERROR((AVERAGE(($E500/'A. Revenue'!$C$30), ('B. Expenditures'!$F500/'A. Revenue'!$D$30), ('B. Expenditures'!$G500/'A. Revenue'!$E$30)))*'A. Revenue'!N$30, "")</f>
        <v/>
      </c>
      <c r="V500" s="8"/>
      <c r="W500" s="7"/>
      <c r="X500" s="7"/>
      <c r="Y500" s="7"/>
      <c r="Z500" s="7"/>
      <c r="AA500" s="7"/>
      <c r="AC500" s="40" t="s">
        <v>33</v>
      </c>
      <c r="AE500" s="14" t="str">
        <f>IF($AC500=Sheet1!$B$2,'B. Expenditures'!K500,IF('B. Expenditures'!$AC500=Sheet1!$B$4,'B. Expenditures'!W500,IF($AC500=Sheet1!$B$3,'B. Expenditures'!Q500,"")))</f>
        <v/>
      </c>
      <c r="AF500" s="14" t="str">
        <f>IF($AC500=Sheet1!$B$2,'B. Expenditures'!L500,IF('B. Expenditures'!$AC500=Sheet1!$B$4,'B. Expenditures'!X500,IF($AC500=Sheet1!$B$3,'B. Expenditures'!R500,"")))</f>
        <v/>
      </c>
      <c r="AG500" s="14" t="str">
        <f>IF($AC500=Sheet1!$B$2,'B. Expenditures'!M500,IF('B. Expenditures'!$AC500=Sheet1!$B$4,'B. Expenditures'!Y500,IF($AC500=Sheet1!$B$3,'B. Expenditures'!S500,"")))</f>
        <v/>
      </c>
      <c r="AH500" s="14" t="str">
        <f>IF($AC500=Sheet1!$B$2,'B. Expenditures'!N500,IF('B. Expenditures'!$AC500=Sheet1!$B$4,'B. Expenditures'!Z500,IF($AC500=Sheet1!$B$3,'B. Expenditures'!T500,"")))</f>
        <v/>
      </c>
      <c r="AI500" s="14" t="str">
        <f>IF($AC500=Sheet1!$B$2,'B. Expenditures'!O500,IF('B. Expenditures'!$AC500=Sheet1!$B$4,'B. Expenditures'!AA500,IF($AC500=Sheet1!$B$3,'B. Expenditures'!U500,"")))</f>
        <v/>
      </c>
    </row>
    <row r="501" spans="3:35" x14ac:dyDescent="0.35">
      <c r="C501" s="35"/>
      <c r="D501" s="35"/>
      <c r="E501" s="7"/>
      <c r="F501" s="7"/>
      <c r="G501" s="7"/>
      <c r="I501" s="24" t="str">
        <f t="shared" si="483"/>
        <v/>
      </c>
      <c r="K501" s="14" t="str">
        <f t="shared" si="492"/>
        <v/>
      </c>
      <c r="L501" s="14" t="str">
        <f t="shared" ref="L501:O501" si="517">IFERROR((1+$I501)*K501, "")</f>
        <v/>
      </c>
      <c r="M501" s="14" t="str">
        <f t="shared" si="517"/>
        <v/>
      </c>
      <c r="N501" s="14" t="str">
        <f t="shared" si="517"/>
        <v/>
      </c>
      <c r="O501" s="14" t="str">
        <f t="shared" si="517"/>
        <v/>
      </c>
      <c r="P501" s="8"/>
      <c r="Q501" s="14" t="str">
        <f>IFERROR((AVERAGE(($E501/'A. Revenue'!$C$30), ('B. Expenditures'!$F501/'A. Revenue'!$D$30), ('B. Expenditures'!$G501/'A. Revenue'!$E$30)))*'A. Revenue'!J$30, "")</f>
        <v/>
      </c>
      <c r="R501" s="14" t="str">
        <f>IFERROR((AVERAGE(($E501/'A. Revenue'!$C$30), ('B. Expenditures'!$F501/'A. Revenue'!$D$30), ('B. Expenditures'!$G501/'A. Revenue'!$E$30)))*'A. Revenue'!K$30, "")</f>
        <v/>
      </c>
      <c r="S501" s="14" t="str">
        <f>IFERROR((AVERAGE(($E501/'A. Revenue'!$C$30), ('B. Expenditures'!$F501/'A. Revenue'!$D$30), ('B. Expenditures'!$G501/'A. Revenue'!$E$30)))*'A. Revenue'!L$30, "")</f>
        <v/>
      </c>
      <c r="T501" s="14" t="str">
        <f>IFERROR((AVERAGE(($E501/'A. Revenue'!$C$30), ('B. Expenditures'!$F501/'A. Revenue'!$D$30), ('B. Expenditures'!$G501/'A. Revenue'!$E$30)))*'A. Revenue'!M$30, "")</f>
        <v/>
      </c>
      <c r="U501" s="14" t="str">
        <f>IFERROR((AVERAGE(($E501/'A. Revenue'!$C$30), ('B. Expenditures'!$F501/'A. Revenue'!$D$30), ('B. Expenditures'!$G501/'A. Revenue'!$E$30)))*'A. Revenue'!N$30, "")</f>
        <v/>
      </c>
      <c r="V501" s="8"/>
      <c r="W501" s="7"/>
      <c r="X501" s="7"/>
      <c r="Y501" s="7"/>
      <c r="Z501" s="7"/>
      <c r="AA501" s="7"/>
      <c r="AC501" s="40" t="s">
        <v>33</v>
      </c>
      <c r="AE501" s="14" t="str">
        <f>IF($AC501=Sheet1!$B$2,'B. Expenditures'!K501,IF('B. Expenditures'!$AC501=Sheet1!$B$4,'B. Expenditures'!W501,IF($AC501=Sheet1!$B$3,'B. Expenditures'!Q501,"")))</f>
        <v/>
      </c>
      <c r="AF501" s="14" t="str">
        <f>IF($AC501=Sheet1!$B$2,'B. Expenditures'!L501,IF('B. Expenditures'!$AC501=Sheet1!$B$4,'B. Expenditures'!X501,IF($AC501=Sheet1!$B$3,'B. Expenditures'!R501,"")))</f>
        <v/>
      </c>
      <c r="AG501" s="14" t="str">
        <f>IF($AC501=Sheet1!$B$2,'B. Expenditures'!M501,IF('B. Expenditures'!$AC501=Sheet1!$B$4,'B. Expenditures'!Y501,IF($AC501=Sheet1!$B$3,'B. Expenditures'!S501,"")))</f>
        <v/>
      </c>
      <c r="AH501" s="14" t="str">
        <f>IF($AC501=Sheet1!$B$2,'B. Expenditures'!N501,IF('B. Expenditures'!$AC501=Sheet1!$B$4,'B. Expenditures'!Z501,IF($AC501=Sheet1!$B$3,'B. Expenditures'!T501,"")))</f>
        <v/>
      </c>
      <c r="AI501" s="14" t="str">
        <f>IF($AC501=Sheet1!$B$2,'B. Expenditures'!O501,IF('B. Expenditures'!$AC501=Sheet1!$B$4,'B. Expenditures'!AA501,IF($AC501=Sheet1!$B$3,'B. Expenditures'!U501,"")))</f>
        <v/>
      </c>
    </row>
    <row r="502" spans="3:35" x14ac:dyDescent="0.35">
      <c r="C502" s="35"/>
      <c r="D502" s="35"/>
      <c r="E502" s="7"/>
      <c r="F502" s="7"/>
      <c r="G502" s="7"/>
      <c r="I502" s="24" t="str">
        <f t="shared" si="483"/>
        <v/>
      </c>
      <c r="K502" s="14" t="str">
        <f t="shared" si="492"/>
        <v/>
      </c>
      <c r="L502" s="14" t="str">
        <f t="shared" ref="L502:O502" si="518">IFERROR((1+$I502)*K502, "")</f>
        <v/>
      </c>
      <c r="M502" s="14" t="str">
        <f t="shared" si="518"/>
        <v/>
      </c>
      <c r="N502" s="14" t="str">
        <f t="shared" si="518"/>
        <v/>
      </c>
      <c r="O502" s="14" t="str">
        <f t="shared" si="518"/>
        <v/>
      </c>
      <c r="P502" s="8"/>
      <c r="Q502" s="14" t="str">
        <f>IFERROR((AVERAGE(($E502/'A. Revenue'!$C$30), ('B. Expenditures'!$F502/'A. Revenue'!$D$30), ('B. Expenditures'!$G502/'A. Revenue'!$E$30)))*'A. Revenue'!J$30, "")</f>
        <v/>
      </c>
      <c r="R502" s="14" t="str">
        <f>IFERROR((AVERAGE(($E502/'A. Revenue'!$C$30), ('B. Expenditures'!$F502/'A. Revenue'!$D$30), ('B. Expenditures'!$G502/'A. Revenue'!$E$30)))*'A. Revenue'!K$30, "")</f>
        <v/>
      </c>
      <c r="S502" s="14" t="str">
        <f>IFERROR((AVERAGE(($E502/'A. Revenue'!$C$30), ('B. Expenditures'!$F502/'A. Revenue'!$D$30), ('B. Expenditures'!$G502/'A. Revenue'!$E$30)))*'A. Revenue'!L$30, "")</f>
        <v/>
      </c>
      <c r="T502" s="14" t="str">
        <f>IFERROR((AVERAGE(($E502/'A. Revenue'!$C$30), ('B. Expenditures'!$F502/'A. Revenue'!$D$30), ('B. Expenditures'!$G502/'A. Revenue'!$E$30)))*'A. Revenue'!M$30, "")</f>
        <v/>
      </c>
      <c r="U502" s="14" t="str">
        <f>IFERROR((AVERAGE(($E502/'A. Revenue'!$C$30), ('B. Expenditures'!$F502/'A. Revenue'!$D$30), ('B. Expenditures'!$G502/'A. Revenue'!$E$30)))*'A. Revenue'!N$30, "")</f>
        <v/>
      </c>
      <c r="V502" s="8"/>
      <c r="W502" s="7"/>
      <c r="X502" s="7"/>
      <c r="Y502" s="7"/>
      <c r="Z502" s="7"/>
      <c r="AA502" s="7"/>
      <c r="AC502" s="40" t="s">
        <v>33</v>
      </c>
      <c r="AE502" s="14" t="str">
        <f>IF($AC502=Sheet1!$B$2,'B. Expenditures'!K502,IF('B. Expenditures'!$AC502=Sheet1!$B$4,'B. Expenditures'!W502,IF($AC502=Sheet1!$B$3,'B. Expenditures'!Q502,"")))</f>
        <v/>
      </c>
      <c r="AF502" s="14" t="str">
        <f>IF($AC502=Sheet1!$B$2,'B. Expenditures'!L502,IF('B. Expenditures'!$AC502=Sheet1!$B$4,'B. Expenditures'!X502,IF($AC502=Sheet1!$B$3,'B. Expenditures'!R502,"")))</f>
        <v/>
      </c>
      <c r="AG502" s="14" t="str">
        <f>IF($AC502=Sheet1!$B$2,'B. Expenditures'!M502,IF('B. Expenditures'!$AC502=Sheet1!$B$4,'B. Expenditures'!Y502,IF($AC502=Sheet1!$B$3,'B. Expenditures'!S502,"")))</f>
        <v/>
      </c>
      <c r="AH502" s="14" t="str">
        <f>IF($AC502=Sheet1!$B$2,'B. Expenditures'!N502,IF('B. Expenditures'!$AC502=Sheet1!$B$4,'B. Expenditures'!Z502,IF($AC502=Sheet1!$B$3,'B. Expenditures'!T502,"")))</f>
        <v/>
      </c>
      <c r="AI502" s="14" t="str">
        <f>IF($AC502=Sheet1!$B$2,'B. Expenditures'!O502,IF('B. Expenditures'!$AC502=Sheet1!$B$4,'B. Expenditures'!AA502,IF($AC502=Sheet1!$B$3,'B. Expenditures'!U502,"")))</f>
        <v/>
      </c>
    </row>
    <row r="503" spans="3:35" x14ac:dyDescent="0.35">
      <c r="C503" s="35"/>
      <c r="D503" s="35"/>
      <c r="E503" s="7"/>
      <c r="F503" s="7"/>
      <c r="G503" s="7"/>
      <c r="I503" s="24" t="str">
        <f t="shared" si="483"/>
        <v/>
      </c>
      <c r="K503" s="14" t="str">
        <f t="shared" si="492"/>
        <v/>
      </c>
      <c r="L503" s="14" t="str">
        <f t="shared" ref="L503:O503" si="519">IFERROR((1+$I503)*K503, "")</f>
        <v/>
      </c>
      <c r="M503" s="14" t="str">
        <f t="shared" si="519"/>
        <v/>
      </c>
      <c r="N503" s="14" t="str">
        <f t="shared" si="519"/>
        <v/>
      </c>
      <c r="O503" s="14" t="str">
        <f t="shared" si="519"/>
        <v/>
      </c>
      <c r="P503" s="8"/>
      <c r="Q503" s="14" t="str">
        <f>IFERROR((AVERAGE(($E503/'A. Revenue'!$C$30), ('B. Expenditures'!$F503/'A. Revenue'!$D$30), ('B. Expenditures'!$G503/'A. Revenue'!$E$30)))*'A. Revenue'!J$30, "")</f>
        <v/>
      </c>
      <c r="R503" s="14" t="str">
        <f>IFERROR((AVERAGE(($E503/'A. Revenue'!$C$30), ('B. Expenditures'!$F503/'A. Revenue'!$D$30), ('B. Expenditures'!$G503/'A. Revenue'!$E$30)))*'A. Revenue'!K$30, "")</f>
        <v/>
      </c>
      <c r="S503" s="14" t="str">
        <f>IFERROR((AVERAGE(($E503/'A. Revenue'!$C$30), ('B. Expenditures'!$F503/'A. Revenue'!$D$30), ('B. Expenditures'!$G503/'A. Revenue'!$E$30)))*'A. Revenue'!L$30, "")</f>
        <v/>
      </c>
      <c r="T503" s="14" t="str">
        <f>IFERROR((AVERAGE(($E503/'A. Revenue'!$C$30), ('B. Expenditures'!$F503/'A. Revenue'!$D$30), ('B. Expenditures'!$G503/'A. Revenue'!$E$30)))*'A. Revenue'!M$30, "")</f>
        <v/>
      </c>
      <c r="U503" s="14" t="str">
        <f>IFERROR((AVERAGE(($E503/'A. Revenue'!$C$30), ('B. Expenditures'!$F503/'A. Revenue'!$D$30), ('B. Expenditures'!$G503/'A. Revenue'!$E$30)))*'A. Revenue'!N$30, "")</f>
        <v/>
      </c>
      <c r="V503" s="8"/>
      <c r="W503" s="7"/>
      <c r="X503" s="7"/>
      <c r="Y503" s="7"/>
      <c r="Z503" s="7"/>
      <c r="AA503" s="7"/>
      <c r="AC503" s="40" t="s">
        <v>33</v>
      </c>
      <c r="AE503" s="14" t="str">
        <f>IF($AC503=Sheet1!$B$2,'B. Expenditures'!K503,IF('B. Expenditures'!$AC503=Sheet1!$B$4,'B. Expenditures'!W503,IF($AC503=Sheet1!$B$3,'B. Expenditures'!Q503,"")))</f>
        <v/>
      </c>
      <c r="AF503" s="14" t="str">
        <f>IF($AC503=Sheet1!$B$2,'B. Expenditures'!L503,IF('B. Expenditures'!$AC503=Sheet1!$B$4,'B. Expenditures'!X503,IF($AC503=Sheet1!$B$3,'B. Expenditures'!R503,"")))</f>
        <v/>
      </c>
      <c r="AG503" s="14" t="str">
        <f>IF($AC503=Sheet1!$B$2,'B. Expenditures'!M503,IF('B. Expenditures'!$AC503=Sheet1!$B$4,'B. Expenditures'!Y503,IF($AC503=Sheet1!$B$3,'B. Expenditures'!S503,"")))</f>
        <v/>
      </c>
      <c r="AH503" s="14" t="str">
        <f>IF($AC503=Sheet1!$B$2,'B. Expenditures'!N503,IF('B. Expenditures'!$AC503=Sheet1!$B$4,'B. Expenditures'!Z503,IF($AC503=Sheet1!$B$3,'B. Expenditures'!T503,"")))</f>
        <v/>
      </c>
      <c r="AI503" s="14" t="str">
        <f>IF($AC503=Sheet1!$B$2,'B. Expenditures'!O503,IF('B. Expenditures'!$AC503=Sheet1!$B$4,'B. Expenditures'!AA503,IF($AC503=Sheet1!$B$3,'B. Expenditures'!U503,"")))</f>
        <v/>
      </c>
    </row>
    <row r="504" spans="3:35" x14ac:dyDescent="0.35">
      <c r="C504" s="35"/>
      <c r="D504" s="35"/>
      <c r="E504" s="7"/>
      <c r="F504" s="7"/>
      <c r="G504" s="7"/>
      <c r="I504" s="24" t="str">
        <f t="shared" si="483"/>
        <v/>
      </c>
      <c r="K504" s="14" t="str">
        <f t="shared" si="492"/>
        <v/>
      </c>
      <c r="L504" s="14" t="str">
        <f t="shared" ref="L504:O504" si="520">IFERROR((1+$I504)*K504, "")</f>
        <v/>
      </c>
      <c r="M504" s="14" t="str">
        <f t="shared" si="520"/>
        <v/>
      </c>
      <c r="N504" s="14" t="str">
        <f t="shared" si="520"/>
        <v/>
      </c>
      <c r="O504" s="14" t="str">
        <f t="shared" si="520"/>
        <v/>
      </c>
      <c r="P504" s="8"/>
      <c r="Q504" s="14" t="str">
        <f>IFERROR((AVERAGE(($E504/'A. Revenue'!$C$30), ('B. Expenditures'!$F504/'A. Revenue'!$D$30), ('B. Expenditures'!$G504/'A. Revenue'!$E$30)))*'A. Revenue'!J$30, "")</f>
        <v/>
      </c>
      <c r="R504" s="14" t="str">
        <f>IFERROR((AVERAGE(($E504/'A. Revenue'!$C$30), ('B. Expenditures'!$F504/'A. Revenue'!$D$30), ('B. Expenditures'!$G504/'A. Revenue'!$E$30)))*'A. Revenue'!K$30, "")</f>
        <v/>
      </c>
      <c r="S504" s="14" t="str">
        <f>IFERROR((AVERAGE(($E504/'A. Revenue'!$C$30), ('B. Expenditures'!$F504/'A. Revenue'!$D$30), ('B. Expenditures'!$G504/'A. Revenue'!$E$30)))*'A. Revenue'!L$30, "")</f>
        <v/>
      </c>
      <c r="T504" s="14" t="str">
        <f>IFERROR((AVERAGE(($E504/'A. Revenue'!$C$30), ('B. Expenditures'!$F504/'A. Revenue'!$D$30), ('B. Expenditures'!$G504/'A. Revenue'!$E$30)))*'A. Revenue'!M$30, "")</f>
        <v/>
      </c>
      <c r="U504" s="14" t="str">
        <f>IFERROR((AVERAGE(($E504/'A. Revenue'!$C$30), ('B. Expenditures'!$F504/'A. Revenue'!$D$30), ('B. Expenditures'!$G504/'A. Revenue'!$E$30)))*'A. Revenue'!N$30, "")</f>
        <v/>
      </c>
      <c r="V504" s="8"/>
      <c r="W504" s="7"/>
      <c r="X504" s="7"/>
      <c r="Y504" s="7"/>
      <c r="Z504" s="7"/>
      <c r="AA504" s="7"/>
      <c r="AC504" s="40" t="s">
        <v>33</v>
      </c>
      <c r="AE504" s="14" t="str">
        <f>IF($AC504=Sheet1!$B$2,'B. Expenditures'!K504,IF('B. Expenditures'!$AC504=Sheet1!$B$4,'B. Expenditures'!W504,IF($AC504=Sheet1!$B$3,'B. Expenditures'!Q504,"")))</f>
        <v/>
      </c>
      <c r="AF504" s="14" t="str">
        <f>IF($AC504=Sheet1!$B$2,'B. Expenditures'!L504,IF('B. Expenditures'!$AC504=Sheet1!$B$4,'B. Expenditures'!X504,IF($AC504=Sheet1!$B$3,'B. Expenditures'!R504,"")))</f>
        <v/>
      </c>
      <c r="AG504" s="14" t="str">
        <f>IF($AC504=Sheet1!$B$2,'B. Expenditures'!M504,IF('B. Expenditures'!$AC504=Sheet1!$B$4,'B. Expenditures'!Y504,IF($AC504=Sheet1!$B$3,'B. Expenditures'!S504,"")))</f>
        <v/>
      </c>
      <c r="AH504" s="14" t="str">
        <f>IF($AC504=Sheet1!$B$2,'B. Expenditures'!N504,IF('B. Expenditures'!$AC504=Sheet1!$B$4,'B. Expenditures'!Z504,IF($AC504=Sheet1!$B$3,'B. Expenditures'!T504,"")))</f>
        <v/>
      </c>
      <c r="AI504" s="14" t="str">
        <f>IF($AC504=Sheet1!$B$2,'B. Expenditures'!O504,IF('B. Expenditures'!$AC504=Sheet1!$B$4,'B. Expenditures'!AA504,IF($AC504=Sheet1!$B$3,'B. Expenditures'!U504,"")))</f>
        <v/>
      </c>
    </row>
    <row r="505" spans="3:35" x14ac:dyDescent="0.35">
      <c r="C505" s="35"/>
      <c r="D505" s="35"/>
      <c r="E505" s="7"/>
      <c r="F505" s="7"/>
      <c r="G505" s="7"/>
      <c r="I505" s="24" t="str">
        <f t="shared" si="483"/>
        <v/>
      </c>
      <c r="K505" s="14" t="str">
        <f t="shared" si="492"/>
        <v/>
      </c>
      <c r="L505" s="14" t="str">
        <f t="shared" ref="L505:O505" si="521">IFERROR((1+$I505)*K505, "")</f>
        <v/>
      </c>
      <c r="M505" s="14" t="str">
        <f t="shared" si="521"/>
        <v/>
      </c>
      <c r="N505" s="14" t="str">
        <f t="shared" si="521"/>
        <v/>
      </c>
      <c r="O505" s="14" t="str">
        <f t="shared" si="521"/>
        <v/>
      </c>
      <c r="P505" s="8"/>
      <c r="Q505" s="14" t="str">
        <f>IFERROR((AVERAGE(($E505/'A. Revenue'!$C$30), ('B. Expenditures'!$F505/'A. Revenue'!$D$30), ('B. Expenditures'!$G505/'A. Revenue'!$E$30)))*'A. Revenue'!J$30, "")</f>
        <v/>
      </c>
      <c r="R505" s="14" t="str">
        <f>IFERROR((AVERAGE(($E505/'A. Revenue'!$C$30), ('B. Expenditures'!$F505/'A. Revenue'!$D$30), ('B. Expenditures'!$G505/'A. Revenue'!$E$30)))*'A. Revenue'!K$30, "")</f>
        <v/>
      </c>
      <c r="S505" s="14" t="str">
        <f>IFERROR((AVERAGE(($E505/'A. Revenue'!$C$30), ('B. Expenditures'!$F505/'A. Revenue'!$D$30), ('B. Expenditures'!$G505/'A. Revenue'!$E$30)))*'A. Revenue'!L$30, "")</f>
        <v/>
      </c>
      <c r="T505" s="14" t="str">
        <f>IFERROR((AVERAGE(($E505/'A. Revenue'!$C$30), ('B. Expenditures'!$F505/'A. Revenue'!$D$30), ('B. Expenditures'!$G505/'A. Revenue'!$E$30)))*'A. Revenue'!M$30, "")</f>
        <v/>
      </c>
      <c r="U505" s="14" t="str">
        <f>IFERROR((AVERAGE(($E505/'A. Revenue'!$C$30), ('B. Expenditures'!$F505/'A. Revenue'!$D$30), ('B. Expenditures'!$G505/'A. Revenue'!$E$30)))*'A. Revenue'!N$30, "")</f>
        <v/>
      </c>
      <c r="V505" s="8"/>
      <c r="W505" s="7"/>
      <c r="X505" s="7"/>
      <c r="Y505" s="7"/>
      <c r="Z505" s="7"/>
      <c r="AA505" s="7"/>
      <c r="AC505" s="40" t="s">
        <v>33</v>
      </c>
      <c r="AE505" s="14" t="str">
        <f>IF($AC505=Sheet1!$B$2,'B. Expenditures'!K505,IF('B. Expenditures'!$AC505=Sheet1!$B$4,'B. Expenditures'!W505,IF($AC505=Sheet1!$B$3,'B. Expenditures'!Q505,"")))</f>
        <v/>
      </c>
      <c r="AF505" s="14" t="str">
        <f>IF($AC505=Sheet1!$B$2,'B. Expenditures'!L505,IF('B. Expenditures'!$AC505=Sheet1!$B$4,'B. Expenditures'!X505,IF($AC505=Sheet1!$B$3,'B. Expenditures'!R505,"")))</f>
        <v/>
      </c>
      <c r="AG505" s="14" t="str">
        <f>IF($AC505=Sheet1!$B$2,'B. Expenditures'!M505,IF('B. Expenditures'!$AC505=Sheet1!$B$4,'B. Expenditures'!Y505,IF($AC505=Sheet1!$B$3,'B. Expenditures'!S505,"")))</f>
        <v/>
      </c>
      <c r="AH505" s="14" t="str">
        <f>IF($AC505=Sheet1!$B$2,'B. Expenditures'!N505,IF('B. Expenditures'!$AC505=Sheet1!$B$4,'B. Expenditures'!Z505,IF($AC505=Sheet1!$B$3,'B. Expenditures'!T505,"")))</f>
        <v/>
      </c>
      <c r="AI505" s="14" t="str">
        <f>IF($AC505=Sheet1!$B$2,'B. Expenditures'!O505,IF('B. Expenditures'!$AC505=Sheet1!$B$4,'B. Expenditures'!AA505,IF($AC505=Sheet1!$B$3,'B. Expenditures'!U505,"")))</f>
        <v/>
      </c>
    </row>
    <row r="506" spans="3:35" x14ac:dyDescent="0.35">
      <c r="C506" s="35"/>
      <c r="D506" s="35"/>
      <c r="E506" s="7"/>
      <c r="F506" s="7"/>
      <c r="G506" s="7"/>
      <c r="I506" s="24" t="str">
        <f t="shared" si="483"/>
        <v/>
      </c>
      <c r="K506" s="14" t="str">
        <f t="shared" si="492"/>
        <v/>
      </c>
      <c r="L506" s="14" t="str">
        <f t="shared" ref="L506:O506" si="522">IFERROR((1+$I506)*K506, "")</f>
        <v/>
      </c>
      <c r="M506" s="14" t="str">
        <f t="shared" si="522"/>
        <v/>
      </c>
      <c r="N506" s="14" t="str">
        <f t="shared" si="522"/>
        <v/>
      </c>
      <c r="O506" s="14" t="str">
        <f t="shared" si="522"/>
        <v/>
      </c>
      <c r="P506" s="8"/>
      <c r="Q506" s="14" t="str">
        <f>IFERROR((AVERAGE(($E506/'A. Revenue'!$C$30), ('B. Expenditures'!$F506/'A. Revenue'!$D$30), ('B. Expenditures'!$G506/'A. Revenue'!$E$30)))*'A. Revenue'!J$30, "")</f>
        <v/>
      </c>
      <c r="R506" s="14" t="str">
        <f>IFERROR((AVERAGE(($E506/'A. Revenue'!$C$30), ('B. Expenditures'!$F506/'A. Revenue'!$D$30), ('B. Expenditures'!$G506/'A. Revenue'!$E$30)))*'A. Revenue'!K$30, "")</f>
        <v/>
      </c>
      <c r="S506" s="14" t="str">
        <f>IFERROR((AVERAGE(($E506/'A. Revenue'!$C$30), ('B. Expenditures'!$F506/'A. Revenue'!$D$30), ('B. Expenditures'!$G506/'A. Revenue'!$E$30)))*'A. Revenue'!L$30, "")</f>
        <v/>
      </c>
      <c r="T506" s="14" t="str">
        <f>IFERROR((AVERAGE(($E506/'A. Revenue'!$C$30), ('B. Expenditures'!$F506/'A. Revenue'!$D$30), ('B. Expenditures'!$G506/'A. Revenue'!$E$30)))*'A. Revenue'!M$30, "")</f>
        <v/>
      </c>
      <c r="U506" s="14" t="str">
        <f>IFERROR((AVERAGE(($E506/'A. Revenue'!$C$30), ('B. Expenditures'!$F506/'A. Revenue'!$D$30), ('B. Expenditures'!$G506/'A. Revenue'!$E$30)))*'A. Revenue'!N$30, "")</f>
        <v/>
      </c>
      <c r="V506" s="8"/>
      <c r="W506" s="7"/>
      <c r="X506" s="7"/>
      <c r="Y506" s="7"/>
      <c r="Z506" s="7"/>
      <c r="AA506" s="7"/>
      <c r="AC506" s="40" t="s">
        <v>33</v>
      </c>
      <c r="AE506" s="14" t="str">
        <f>IF($AC506=Sheet1!$B$2,'B. Expenditures'!K506,IF('B. Expenditures'!$AC506=Sheet1!$B$4,'B. Expenditures'!W506,IF($AC506=Sheet1!$B$3,'B. Expenditures'!Q506,"")))</f>
        <v/>
      </c>
      <c r="AF506" s="14" t="str">
        <f>IF($AC506=Sheet1!$B$2,'B. Expenditures'!L506,IF('B. Expenditures'!$AC506=Sheet1!$B$4,'B. Expenditures'!X506,IF($AC506=Sheet1!$B$3,'B. Expenditures'!R506,"")))</f>
        <v/>
      </c>
      <c r="AG506" s="14" t="str">
        <f>IF($AC506=Sheet1!$B$2,'B. Expenditures'!M506,IF('B. Expenditures'!$AC506=Sheet1!$B$4,'B. Expenditures'!Y506,IF($AC506=Sheet1!$B$3,'B. Expenditures'!S506,"")))</f>
        <v/>
      </c>
      <c r="AH506" s="14" t="str">
        <f>IF($AC506=Sheet1!$B$2,'B. Expenditures'!N506,IF('B. Expenditures'!$AC506=Sheet1!$B$4,'B. Expenditures'!Z506,IF($AC506=Sheet1!$B$3,'B. Expenditures'!T506,"")))</f>
        <v/>
      </c>
      <c r="AI506" s="14" t="str">
        <f>IF($AC506=Sheet1!$B$2,'B. Expenditures'!O506,IF('B. Expenditures'!$AC506=Sheet1!$B$4,'B. Expenditures'!AA506,IF($AC506=Sheet1!$B$3,'B. Expenditures'!U506,"")))</f>
        <v/>
      </c>
    </row>
    <row r="507" spans="3:35" x14ac:dyDescent="0.35">
      <c r="C507" s="35"/>
      <c r="D507" s="35"/>
      <c r="E507" s="7"/>
      <c r="F507" s="7"/>
      <c r="G507" s="7"/>
      <c r="I507" s="24" t="str">
        <f t="shared" si="483"/>
        <v/>
      </c>
      <c r="K507" s="14" t="str">
        <f t="shared" si="492"/>
        <v/>
      </c>
      <c r="L507" s="14" t="str">
        <f t="shared" ref="L507:O507" si="523">IFERROR((1+$I507)*K507, "")</f>
        <v/>
      </c>
      <c r="M507" s="14" t="str">
        <f t="shared" si="523"/>
        <v/>
      </c>
      <c r="N507" s="14" t="str">
        <f t="shared" si="523"/>
        <v/>
      </c>
      <c r="O507" s="14" t="str">
        <f t="shared" si="523"/>
        <v/>
      </c>
      <c r="P507" s="8"/>
      <c r="Q507" s="14" t="str">
        <f>IFERROR((AVERAGE(($E507/'A. Revenue'!$C$30), ('B. Expenditures'!$F507/'A. Revenue'!$D$30), ('B. Expenditures'!$G507/'A. Revenue'!$E$30)))*'A. Revenue'!J$30, "")</f>
        <v/>
      </c>
      <c r="R507" s="14" t="str">
        <f>IFERROR((AVERAGE(($E507/'A. Revenue'!$C$30), ('B. Expenditures'!$F507/'A. Revenue'!$D$30), ('B. Expenditures'!$G507/'A. Revenue'!$E$30)))*'A. Revenue'!K$30, "")</f>
        <v/>
      </c>
      <c r="S507" s="14" t="str">
        <f>IFERROR((AVERAGE(($E507/'A. Revenue'!$C$30), ('B. Expenditures'!$F507/'A. Revenue'!$D$30), ('B. Expenditures'!$G507/'A. Revenue'!$E$30)))*'A. Revenue'!L$30, "")</f>
        <v/>
      </c>
      <c r="T507" s="14" t="str">
        <f>IFERROR((AVERAGE(($E507/'A. Revenue'!$C$30), ('B. Expenditures'!$F507/'A. Revenue'!$D$30), ('B. Expenditures'!$G507/'A. Revenue'!$E$30)))*'A. Revenue'!M$30, "")</f>
        <v/>
      </c>
      <c r="U507" s="14" t="str">
        <f>IFERROR((AVERAGE(($E507/'A. Revenue'!$C$30), ('B. Expenditures'!$F507/'A. Revenue'!$D$30), ('B. Expenditures'!$G507/'A. Revenue'!$E$30)))*'A. Revenue'!N$30, "")</f>
        <v/>
      </c>
      <c r="V507" s="8"/>
      <c r="W507" s="7"/>
      <c r="X507" s="7"/>
      <c r="Y507" s="7"/>
      <c r="Z507" s="7"/>
      <c r="AA507" s="7"/>
      <c r="AC507" s="40" t="s">
        <v>33</v>
      </c>
      <c r="AE507" s="14" t="str">
        <f>IF($AC507=Sheet1!$B$2,'B. Expenditures'!K507,IF('B. Expenditures'!$AC507=Sheet1!$B$4,'B. Expenditures'!W507,IF($AC507=Sheet1!$B$3,'B. Expenditures'!Q507,"")))</f>
        <v/>
      </c>
      <c r="AF507" s="14" t="str">
        <f>IF($AC507=Sheet1!$B$2,'B. Expenditures'!L507,IF('B. Expenditures'!$AC507=Sheet1!$B$4,'B. Expenditures'!X507,IF($AC507=Sheet1!$B$3,'B. Expenditures'!R507,"")))</f>
        <v/>
      </c>
      <c r="AG507" s="14" t="str">
        <f>IF($AC507=Sheet1!$B$2,'B. Expenditures'!M507,IF('B. Expenditures'!$AC507=Sheet1!$B$4,'B. Expenditures'!Y507,IF($AC507=Sheet1!$B$3,'B. Expenditures'!S507,"")))</f>
        <v/>
      </c>
      <c r="AH507" s="14" t="str">
        <f>IF($AC507=Sheet1!$B$2,'B. Expenditures'!N507,IF('B. Expenditures'!$AC507=Sheet1!$B$4,'B. Expenditures'!Z507,IF($AC507=Sheet1!$B$3,'B. Expenditures'!T507,"")))</f>
        <v/>
      </c>
      <c r="AI507" s="14" t="str">
        <f>IF($AC507=Sheet1!$B$2,'B. Expenditures'!O507,IF('B. Expenditures'!$AC507=Sheet1!$B$4,'B. Expenditures'!AA507,IF($AC507=Sheet1!$B$3,'B. Expenditures'!U507,"")))</f>
        <v/>
      </c>
    </row>
    <row r="508" spans="3:35" x14ac:dyDescent="0.35">
      <c r="C508" s="35"/>
      <c r="D508" s="35"/>
      <c r="E508" s="7"/>
      <c r="F508" s="7"/>
      <c r="G508" s="7"/>
      <c r="I508" s="24" t="str">
        <f t="shared" si="483"/>
        <v/>
      </c>
      <c r="K508" s="14" t="str">
        <f t="shared" si="492"/>
        <v/>
      </c>
      <c r="L508" s="14" t="str">
        <f t="shared" ref="L508:O508" si="524">IFERROR((1+$I508)*K508, "")</f>
        <v/>
      </c>
      <c r="M508" s="14" t="str">
        <f t="shared" si="524"/>
        <v/>
      </c>
      <c r="N508" s="14" t="str">
        <f t="shared" si="524"/>
        <v/>
      </c>
      <c r="O508" s="14" t="str">
        <f t="shared" si="524"/>
        <v/>
      </c>
      <c r="P508" s="8"/>
      <c r="Q508" s="14" t="str">
        <f>IFERROR((AVERAGE(($E508/'A. Revenue'!$C$30), ('B. Expenditures'!$F508/'A. Revenue'!$D$30), ('B. Expenditures'!$G508/'A. Revenue'!$E$30)))*'A. Revenue'!J$30, "")</f>
        <v/>
      </c>
      <c r="R508" s="14" t="str">
        <f>IFERROR((AVERAGE(($E508/'A. Revenue'!$C$30), ('B. Expenditures'!$F508/'A. Revenue'!$D$30), ('B. Expenditures'!$G508/'A. Revenue'!$E$30)))*'A. Revenue'!K$30, "")</f>
        <v/>
      </c>
      <c r="S508" s="14" t="str">
        <f>IFERROR((AVERAGE(($E508/'A. Revenue'!$C$30), ('B. Expenditures'!$F508/'A. Revenue'!$D$30), ('B. Expenditures'!$G508/'A. Revenue'!$E$30)))*'A. Revenue'!L$30, "")</f>
        <v/>
      </c>
      <c r="T508" s="14" t="str">
        <f>IFERROR((AVERAGE(($E508/'A. Revenue'!$C$30), ('B. Expenditures'!$F508/'A. Revenue'!$D$30), ('B. Expenditures'!$G508/'A. Revenue'!$E$30)))*'A. Revenue'!M$30, "")</f>
        <v/>
      </c>
      <c r="U508" s="14" t="str">
        <f>IFERROR((AVERAGE(($E508/'A. Revenue'!$C$30), ('B. Expenditures'!$F508/'A. Revenue'!$D$30), ('B. Expenditures'!$G508/'A. Revenue'!$E$30)))*'A. Revenue'!N$30, "")</f>
        <v/>
      </c>
      <c r="V508" s="8"/>
      <c r="W508" s="7"/>
      <c r="X508" s="7"/>
      <c r="Y508" s="7"/>
      <c r="Z508" s="7"/>
      <c r="AA508" s="7"/>
      <c r="AC508" s="40" t="s">
        <v>33</v>
      </c>
      <c r="AE508" s="14" t="str">
        <f>IF($AC508=Sheet1!$B$2,'B. Expenditures'!K508,IF('B. Expenditures'!$AC508=Sheet1!$B$4,'B. Expenditures'!W508,IF($AC508=Sheet1!$B$3,'B. Expenditures'!Q508,"")))</f>
        <v/>
      </c>
      <c r="AF508" s="14" t="str">
        <f>IF($AC508=Sheet1!$B$2,'B. Expenditures'!L508,IF('B. Expenditures'!$AC508=Sheet1!$B$4,'B. Expenditures'!X508,IF($AC508=Sheet1!$B$3,'B. Expenditures'!R508,"")))</f>
        <v/>
      </c>
      <c r="AG508" s="14" t="str">
        <f>IF($AC508=Sheet1!$B$2,'B. Expenditures'!M508,IF('B. Expenditures'!$AC508=Sheet1!$B$4,'B. Expenditures'!Y508,IF($AC508=Sheet1!$B$3,'B. Expenditures'!S508,"")))</f>
        <v/>
      </c>
      <c r="AH508" s="14" t="str">
        <f>IF($AC508=Sheet1!$B$2,'B. Expenditures'!N508,IF('B. Expenditures'!$AC508=Sheet1!$B$4,'B. Expenditures'!Z508,IF($AC508=Sheet1!$B$3,'B. Expenditures'!T508,"")))</f>
        <v/>
      </c>
      <c r="AI508" s="14" t="str">
        <f>IF($AC508=Sheet1!$B$2,'B. Expenditures'!O508,IF('B. Expenditures'!$AC508=Sheet1!$B$4,'B. Expenditures'!AA508,IF($AC508=Sheet1!$B$3,'B. Expenditures'!U508,"")))</f>
        <v/>
      </c>
    </row>
    <row r="509" spans="3:35" x14ac:dyDescent="0.35">
      <c r="C509" s="35"/>
      <c r="D509" s="35"/>
      <c r="E509" s="7"/>
      <c r="F509" s="7"/>
      <c r="G509" s="7"/>
      <c r="I509" s="24" t="str">
        <f t="shared" si="483"/>
        <v/>
      </c>
      <c r="K509" s="14" t="str">
        <f t="shared" si="492"/>
        <v/>
      </c>
      <c r="L509" s="14" t="str">
        <f t="shared" ref="L509:O509" si="525">IFERROR((1+$I509)*K509, "")</f>
        <v/>
      </c>
      <c r="M509" s="14" t="str">
        <f t="shared" si="525"/>
        <v/>
      </c>
      <c r="N509" s="14" t="str">
        <f t="shared" si="525"/>
        <v/>
      </c>
      <c r="O509" s="14" t="str">
        <f t="shared" si="525"/>
        <v/>
      </c>
      <c r="P509" s="8"/>
      <c r="Q509" s="14" t="str">
        <f>IFERROR((AVERAGE(($E509/'A. Revenue'!$C$30), ('B. Expenditures'!$F509/'A. Revenue'!$D$30), ('B. Expenditures'!$G509/'A. Revenue'!$E$30)))*'A. Revenue'!J$30, "")</f>
        <v/>
      </c>
      <c r="R509" s="14" t="str">
        <f>IFERROR((AVERAGE(($E509/'A. Revenue'!$C$30), ('B. Expenditures'!$F509/'A. Revenue'!$D$30), ('B. Expenditures'!$G509/'A. Revenue'!$E$30)))*'A. Revenue'!K$30, "")</f>
        <v/>
      </c>
      <c r="S509" s="14" t="str">
        <f>IFERROR((AVERAGE(($E509/'A. Revenue'!$C$30), ('B. Expenditures'!$F509/'A. Revenue'!$D$30), ('B. Expenditures'!$G509/'A. Revenue'!$E$30)))*'A. Revenue'!L$30, "")</f>
        <v/>
      </c>
      <c r="T509" s="14" t="str">
        <f>IFERROR((AVERAGE(($E509/'A. Revenue'!$C$30), ('B. Expenditures'!$F509/'A. Revenue'!$D$30), ('B. Expenditures'!$G509/'A. Revenue'!$E$30)))*'A. Revenue'!M$30, "")</f>
        <v/>
      </c>
      <c r="U509" s="14" t="str">
        <f>IFERROR((AVERAGE(($E509/'A. Revenue'!$C$30), ('B. Expenditures'!$F509/'A. Revenue'!$D$30), ('B. Expenditures'!$G509/'A. Revenue'!$E$30)))*'A. Revenue'!N$30, "")</f>
        <v/>
      </c>
      <c r="V509" s="8"/>
      <c r="W509" s="7"/>
      <c r="X509" s="7"/>
      <c r="Y509" s="7"/>
      <c r="Z509" s="7"/>
      <c r="AA509" s="7"/>
      <c r="AC509" s="40" t="s">
        <v>33</v>
      </c>
      <c r="AE509" s="14" t="str">
        <f>IF($AC509=Sheet1!$B$2,'B. Expenditures'!K509,IF('B. Expenditures'!$AC509=Sheet1!$B$4,'B. Expenditures'!W509,IF($AC509=Sheet1!$B$3,'B. Expenditures'!Q509,"")))</f>
        <v/>
      </c>
      <c r="AF509" s="14" t="str">
        <f>IF($AC509=Sheet1!$B$2,'B. Expenditures'!L509,IF('B. Expenditures'!$AC509=Sheet1!$B$4,'B. Expenditures'!X509,IF($AC509=Sheet1!$B$3,'B. Expenditures'!R509,"")))</f>
        <v/>
      </c>
      <c r="AG509" s="14" t="str">
        <f>IF($AC509=Sheet1!$B$2,'B. Expenditures'!M509,IF('B. Expenditures'!$AC509=Sheet1!$B$4,'B. Expenditures'!Y509,IF($AC509=Sheet1!$B$3,'B. Expenditures'!S509,"")))</f>
        <v/>
      </c>
      <c r="AH509" s="14" t="str">
        <f>IF($AC509=Sheet1!$B$2,'B. Expenditures'!N509,IF('B. Expenditures'!$AC509=Sheet1!$B$4,'B. Expenditures'!Z509,IF($AC509=Sheet1!$B$3,'B. Expenditures'!T509,"")))</f>
        <v/>
      </c>
      <c r="AI509" s="14" t="str">
        <f>IF($AC509=Sheet1!$B$2,'B. Expenditures'!O509,IF('B. Expenditures'!$AC509=Sheet1!$B$4,'B. Expenditures'!AA509,IF($AC509=Sheet1!$B$3,'B. Expenditures'!U509,"")))</f>
        <v/>
      </c>
    </row>
    <row r="510" spans="3:35" x14ac:dyDescent="0.35">
      <c r="C510" s="35"/>
      <c r="D510" s="35"/>
      <c r="E510" s="7"/>
      <c r="F510" s="7"/>
      <c r="G510" s="7"/>
      <c r="I510" s="24" t="str">
        <f t="shared" si="483"/>
        <v/>
      </c>
      <c r="K510" s="14" t="str">
        <f t="shared" si="492"/>
        <v/>
      </c>
      <c r="L510" s="14" t="str">
        <f t="shared" ref="L510:O510" si="526">IFERROR((1+$I510)*K510, "")</f>
        <v/>
      </c>
      <c r="M510" s="14" t="str">
        <f t="shared" si="526"/>
        <v/>
      </c>
      <c r="N510" s="14" t="str">
        <f t="shared" si="526"/>
        <v/>
      </c>
      <c r="O510" s="14" t="str">
        <f t="shared" si="526"/>
        <v/>
      </c>
      <c r="P510" s="8"/>
      <c r="Q510" s="14" t="str">
        <f>IFERROR((AVERAGE(($E510/'A. Revenue'!$C$30), ('B. Expenditures'!$F510/'A. Revenue'!$D$30), ('B. Expenditures'!$G510/'A. Revenue'!$E$30)))*'A. Revenue'!J$30, "")</f>
        <v/>
      </c>
      <c r="R510" s="14" t="str">
        <f>IFERROR((AVERAGE(($E510/'A. Revenue'!$C$30), ('B. Expenditures'!$F510/'A. Revenue'!$D$30), ('B. Expenditures'!$G510/'A. Revenue'!$E$30)))*'A. Revenue'!K$30, "")</f>
        <v/>
      </c>
      <c r="S510" s="14" t="str">
        <f>IFERROR((AVERAGE(($E510/'A. Revenue'!$C$30), ('B. Expenditures'!$F510/'A. Revenue'!$D$30), ('B. Expenditures'!$G510/'A. Revenue'!$E$30)))*'A. Revenue'!L$30, "")</f>
        <v/>
      </c>
      <c r="T510" s="14" t="str">
        <f>IFERROR((AVERAGE(($E510/'A. Revenue'!$C$30), ('B. Expenditures'!$F510/'A. Revenue'!$D$30), ('B. Expenditures'!$G510/'A. Revenue'!$E$30)))*'A. Revenue'!M$30, "")</f>
        <v/>
      </c>
      <c r="U510" s="14" t="str">
        <f>IFERROR((AVERAGE(($E510/'A. Revenue'!$C$30), ('B. Expenditures'!$F510/'A. Revenue'!$D$30), ('B. Expenditures'!$G510/'A. Revenue'!$E$30)))*'A. Revenue'!N$30, "")</f>
        <v/>
      </c>
      <c r="V510" s="8"/>
      <c r="W510" s="7"/>
      <c r="X510" s="7"/>
      <c r="Y510" s="7"/>
      <c r="Z510" s="7"/>
      <c r="AA510" s="7"/>
      <c r="AC510" s="40" t="s">
        <v>33</v>
      </c>
      <c r="AE510" s="14" t="str">
        <f>IF($AC510=Sheet1!$B$2,'B. Expenditures'!K510,IF('B. Expenditures'!$AC510=Sheet1!$B$4,'B. Expenditures'!W510,IF($AC510=Sheet1!$B$3,'B. Expenditures'!Q510,"")))</f>
        <v/>
      </c>
      <c r="AF510" s="14" t="str">
        <f>IF($AC510=Sheet1!$B$2,'B. Expenditures'!L510,IF('B. Expenditures'!$AC510=Sheet1!$B$4,'B. Expenditures'!X510,IF($AC510=Sheet1!$B$3,'B. Expenditures'!R510,"")))</f>
        <v/>
      </c>
      <c r="AG510" s="14" t="str">
        <f>IF($AC510=Sheet1!$B$2,'B. Expenditures'!M510,IF('B. Expenditures'!$AC510=Sheet1!$B$4,'B. Expenditures'!Y510,IF($AC510=Sheet1!$B$3,'B. Expenditures'!S510,"")))</f>
        <v/>
      </c>
      <c r="AH510" s="14" t="str">
        <f>IF($AC510=Sheet1!$B$2,'B. Expenditures'!N510,IF('B. Expenditures'!$AC510=Sheet1!$B$4,'B. Expenditures'!Z510,IF($AC510=Sheet1!$B$3,'B. Expenditures'!T510,"")))</f>
        <v/>
      </c>
      <c r="AI510" s="14" t="str">
        <f>IF($AC510=Sheet1!$B$2,'B. Expenditures'!O510,IF('B. Expenditures'!$AC510=Sheet1!$B$4,'B. Expenditures'!AA510,IF($AC510=Sheet1!$B$3,'B. Expenditures'!U510,"")))</f>
        <v/>
      </c>
    </row>
    <row r="511" spans="3:35" x14ac:dyDescent="0.35">
      <c r="C511" s="35"/>
      <c r="D511" s="35"/>
      <c r="E511" s="7"/>
      <c r="F511" s="7"/>
      <c r="G511" s="7"/>
      <c r="I511" s="24" t="str">
        <f t="shared" si="483"/>
        <v/>
      </c>
      <c r="K511" s="14" t="str">
        <f t="shared" si="492"/>
        <v/>
      </c>
      <c r="L511" s="14" t="str">
        <f t="shared" ref="L511:O511" si="527">IFERROR((1+$I511)*K511, "")</f>
        <v/>
      </c>
      <c r="M511" s="14" t="str">
        <f t="shared" si="527"/>
        <v/>
      </c>
      <c r="N511" s="14" t="str">
        <f t="shared" si="527"/>
        <v/>
      </c>
      <c r="O511" s="14" t="str">
        <f t="shared" si="527"/>
        <v/>
      </c>
      <c r="P511" s="8"/>
      <c r="Q511" s="14" t="str">
        <f>IFERROR((AVERAGE(($E511/'A. Revenue'!$C$30), ('B. Expenditures'!$F511/'A. Revenue'!$D$30), ('B. Expenditures'!$G511/'A. Revenue'!$E$30)))*'A. Revenue'!J$30, "")</f>
        <v/>
      </c>
      <c r="R511" s="14" t="str">
        <f>IFERROR((AVERAGE(($E511/'A. Revenue'!$C$30), ('B. Expenditures'!$F511/'A. Revenue'!$D$30), ('B. Expenditures'!$G511/'A. Revenue'!$E$30)))*'A. Revenue'!K$30, "")</f>
        <v/>
      </c>
      <c r="S511" s="14" t="str">
        <f>IFERROR((AVERAGE(($E511/'A. Revenue'!$C$30), ('B. Expenditures'!$F511/'A. Revenue'!$D$30), ('B. Expenditures'!$G511/'A. Revenue'!$E$30)))*'A. Revenue'!L$30, "")</f>
        <v/>
      </c>
      <c r="T511" s="14" t="str">
        <f>IFERROR((AVERAGE(($E511/'A. Revenue'!$C$30), ('B. Expenditures'!$F511/'A. Revenue'!$D$30), ('B. Expenditures'!$G511/'A. Revenue'!$E$30)))*'A. Revenue'!M$30, "")</f>
        <v/>
      </c>
      <c r="U511" s="14" t="str">
        <f>IFERROR((AVERAGE(($E511/'A. Revenue'!$C$30), ('B. Expenditures'!$F511/'A. Revenue'!$D$30), ('B. Expenditures'!$G511/'A. Revenue'!$E$30)))*'A. Revenue'!N$30, "")</f>
        <v/>
      </c>
      <c r="V511" s="8"/>
      <c r="W511" s="7"/>
      <c r="X511" s="7"/>
      <c r="Y511" s="7"/>
      <c r="Z511" s="7"/>
      <c r="AA511" s="7"/>
      <c r="AC511" s="40" t="s">
        <v>33</v>
      </c>
      <c r="AE511" s="14" t="str">
        <f>IF($AC511=Sheet1!$B$2,'B. Expenditures'!K511,IF('B. Expenditures'!$AC511=Sheet1!$B$4,'B. Expenditures'!W511,IF($AC511=Sheet1!$B$3,'B. Expenditures'!Q511,"")))</f>
        <v/>
      </c>
      <c r="AF511" s="14" t="str">
        <f>IF($AC511=Sheet1!$B$2,'B. Expenditures'!L511,IF('B. Expenditures'!$AC511=Sheet1!$B$4,'B. Expenditures'!X511,IF($AC511=Sheet1!$B$3,'B. Expenditures'!R511,"")))</f>
        <v/>
      </c>
      <c r="AG511" s="14" t="str">
        <f>IF($AC511=Sheet1!$B$2,'B. Expenditures'!M511,IF('B. Expenditures'!$AC511=Sheet1!$B$4,'B. Expenditures'!Y511,IF($AC511=Sheet1!$B$3,'B. Expenditures'!S511,"")))</f>
        <v/>
      </c>
      <c r="AH511" s="14" t="str">
        <f>IF($AC511=Sheet1!$B$2,'B. Expenditures'!N511,IF('B. Expenditures'!$AC511=Sheet1!$B$4,'B. Expenditures'!Z511,IF($AC511=Sheet1!$B$3,'B. Expenditures'!T511,"")))</f>
        <v/>
      </c>
      <c r="AI511" s="14" t="str">
        <f>IF($AC511=Sheet1!$B$2,'B. Expenditures'!O511,IF('B. Expenditures'!$AC511=Sheet1!$B$4,'B. Expenditures'!AA511,IF($AC511=Sheet1!$B$3,'B. Expenditures'!U511,"")))</f>
        <v/>
      </c>
    </row>
    <row r="512" spans="3:35" x14ac:dyDescent="0.35">
      <c r="C512" s="35"/>
      <c r="D512" s="35"/>
      <c r="E512" s="7"/>
      <c r="F512" s="7"/>
      <c r="G512" s="7"/>
      <c r="I512" s="24" t="str">
        <f t="shared" si="483"/>
        <v/>
      </c>
      <c r="K512" s="14" t="str">
        <f t="shared" si="492"/>
        <v/>
      </c>
      <c r="L512" s="14" t="str">
        <f t="shared" ref="L512:O512" si="528">IFERROR((1+$I512)*K512, "")</f>
        <v/>
      </c>
      <c r="M512" s="14" t="str">
        <f t="shared" si="528"/>
        <v/>
      </c>
      <c r="N512" s="14" t="str">
        <f t="shared" si="528"/>
        <v/>
      </c>
      <c r="O512" s="14" t="str">
        <f t="shared" si="528"/>
        <v/>
      </c>
      <c r="P512" s="8"/>
      <c r="Q512" s="14" t="str">
        <f>IFERROR((AVERAGE(($E512/'A. Revenue'!$C$30), ('B. Expenditures'!$F512/'A. Revenue'!$D$30), ('B. Expenditures'!$G512/'A. Revenue'!$E$30)))*'A. Revenue'!J$30, "")</f>
        <v/>
      </c>
      <c r="R512" s="14" t="str">
        <f>IFERROR((AVERAGE(($E512/'A. Revenue'!$C$30), ('B. Expenditures'!$F512/'A. Revenue'!$D$30), ('B. Expenditures'!$G512/'A. Revenue'!$E$30)))*'A. Revenue'!K$30, "")</f>
        <v/>
      </c>
      <c r="S512" s="14" t="str">
        <f>IFERROR((AVERAGE(($E512/'A. Revenue'!$C$30), ('B. Expenditures'!$F512/'A. Revenue'!$D$30), ('B. Expenditures'!$G512/'A. Revenue'!$E$30)))*'A. Revenue'!L$30, "")</f>
        <v/>
      </c>
      <c r="T512" s="14" t="str">
        <f>IFERROR((AVERAGE(($E512/'A. Revenue'!$C$30), ('B. Expenditures'!$F512/'A. Revenue'!$D$30), ('B. Expenditures'!$G512/'A. Revenue'!$E$30)))*'A. Revenue'!M$30, "")</f>
        <v/>
      </c>
      <c r="U512" s="14" t="str">
        <f>IFERROR((AVERAGE(($E512/'A. Revenue'!$C$30), ('B. Expenditures'!$F512/'A. Revenue'!$D$30), ('B. Expenditures'!$G512/'A. Revenue'!$E$30)))*'A. Revenue'!N$30, "")</f>
        <v/>
      </c>
      <c r="V512" s="8"/>
      <c r="W512" s="7"/>
      <c r="X512" s="7"/>
      <c r="Y512" s="7"/>
      <c r="Z512" s="7"/>
      <c r="AA512" s="7"/>
      <c r="AC512" s="40" t="s">
        <v>33</v>
      </c>
      <c r="AE512" s="14" t="str">
        <f>IF($AC512=Sheet1!$B$2,'B. Expenditures'!K512,IF('B. Expenditures'!$AC512=Sheet1!$B$4,'B. Expenditures'!W512,IF($AC512=Sheet1!$B$3,'B. Expenditures'!Q512,"")))</f>
        <v/>
      </c>
      <c r="AF512" s="14" t="str">
        <f>IF($AC512=Sheet1!$B$2,'B. Expenditures'!L512,IF('B. Expenditures'!$AC512=Sheet1!$B$4,'B. Expenditures'!X512,IF($AC512=Sheet1!$B$3,'B. Expenditures'!R512,"")))</f>
        <v/>
      </c>
      <c r="AG512" s="14" t="str">
        <f>IF($AC512=Sheet1!$B$2,'B. Expenditures'!M512,IF('B. Expenditures'!$AC512=Sheet1!$B$4,'B. Expenditures'!Y512,IF($AC512=Sheet1!$B$3,'B. Expenditures'!S512,"")))</f>
        <v/>
      </c>
      <c r="AH512" s="14" t="str">
        <f>IF($AC512=Sheet1!$B$2,'B. Expenditures'!N512,IF('B. Expenditures'!$AC512=Sheet1!$B$4,'B. Expenditures'!Z512,IF($AC512=Sheet1!$B$3,'B. Expenditures'!T512,"")))</f>
        <v/>
      </c>
      <c r="AI512" s="14" t="str">
        <f>IF($AC512=Sheet1!$B$2,'B. Expenditures'!O512,IF('B. Expenditures'!$AC512=Sheet1!$B$4,'B. Expenditures'!AA512,IF($AC512=Sheet1!$B$3,'B. Expenditures'!U512,"")))</f>
        <v/>
      </c>
    </row>
    <row r="513" spans="3:35" x14ac:dyDescent="0.35">
      <c r="C513" s="35"/>
      <c r="D513" s="35"/>
      <c r="E513" s="7"/>
      <c r="F513" s="7"/>
      <c r="G513" s="7"/>
      <c r="I513" s="24" t="str">
        <f t="shared" si="483"/>
        <v/>
      </c>
      <c r="K513" s="14" t="str">
        <f t="shared" si="492"/>
        <v/>
      </c>
      <c r="L513" s="14" t="str">
        <f t="shared" ref="L513:O513" si="529">IFERROR((1+$I513)*K513, "")</f>
        <v/>
      </c>
      <c r="M513" s="14" t="str">
        <f t="shared" si="529"/>
        <v/>
      </c>
      <c r="N513" s="14" t="str">
        <f t="shared" si="529"/>
        <v/>
      </c>
      <c r="O513" s="14" t="str">
        <f t="shared" si="529"/>
        <v/>
      </c>
      <c r="P513" s="8"/>
      <c r="Q513" s="14" t="str">
        <f>IFERROR((AVERAGE(($E513/'A. Revenue'!$C$30), ('B. Expenditures'!$F513/'A. Revenue'!$D$30), ('B. Expenditures'!$G513/'A. Revenue'!$E$30)))*'A. Revenue'!J$30, "")</f>
        <v/>
      </c>
      <c r="R513" s="14" t="str">
        <f>IFERROR((AVERAGE(($E513/'A. Revenue'!$C$30), ('B. Expenditures'!$F513/'A. Revenue'!$D$30), ('B. Expenditures'!$G513/'A. Revenue'!$E$30)))*'A. Revenue'!K$30, "")</f>
        <v/>
      </c>
      <c r="S513" s="14" t="str">
        <f>IFERROR((AVERAGE(($E513/'A. Revenue'!$C$30), ('B. Expenditures'!$F513/'A. Revenue'!$D$30), ('B. Expenditures'!$G513/'A. Revenue'!$E$30)))*'A. Revenue'!L$30, "")</f>
        <v/>
      </c>
      <c r="T513" s="14" t="str">
        <f>IFERROR((AVERAGE(($E513/'A. Revenue'!$C$30), ('B. Expenditures'!$F513/'A. Revenue'!$D$30), ('B. Expenditures'!$G513/'A. Revenue'!$E$30)))*'A. Revenue'!M$30, "")</f>
        <v/>
      </c>
      <c r="U513" s="14" t="str">
        <f>IFERROR((AVERAGE(($E513/'A. Revenue'!$C$30), ('B. Expenditures'!$F513/'A. Revenue'!$D$30), ('B. Expenditures'!$G513/'A. Revenue'!$E$30)))*'A. Revenue'!N$30, "")</f>
        <v/>
      </c>
      <c r="V513" s="8"/>
      <c r="W513" s="7"/>
      <c r="X513" s="7"/>
      <c r="Y513" s="7"/>
      <c r="Z513" s="7"/>
      <c r="AA513" s="7"/>
      <c r="AC513" s="40" t="s">
        <v>33</v>
      </c>
      <c r="AE513" s="14" t="str">
        <f>IF($AC513=Sheet1!$B$2,'B. Expenditures'!K513,IF('B. Expenditures'!$AC513=Sheet1!$B$4,'B. Expenditures'!W513,IF($AC513=Sheet1!$B$3,'B. Expenditures'!Q513,"")))</f>
        <v/>
      </c>
      <c r="AF513" s="14" t="str">
        <f>IF($AC513=Sheet1!$B$2,'B. Expenditures'!L513,IF('B. Expenditures'!$AC513=Sheet1!$B$4,'B. Expenditures'!X513,IF($AC513=Sheet1!$B$3,'B. Expenditures'!R513,"")))</f>
        <v/>
      </c>
      <c r="AG513" s="14" t="str">
        <f>IF($AC513=Sheet1!$B$2,'B. Expenditures'!M513,IF('B. Expenditures'!$AC513=Sheet1!$B$4,'B. Expenditures'!Y513,IF($AC513=Sheet1!$B$3,'B. Expenditures'!S513,"")))</f>
        <v/>
      </c>
      <c r="AH513" s="14" t="str">
        <f>IF($AC513=Sheet1!$B$2,'B. Expenditures'!N513,IF('B. Expenditures'!$AC513=Sheet1!$B$4,'B. Expenditures'!Z513,IF($AC513=Sheet1!$B$3,'B. Expenditures'!T513,"")))</f>
        <v/>
      </c>
      <c r="AI513" s="14" t="str">
        <f>IF($AC513=Sheet1!$B$2,'B. Expenditures'!O513,IF('B. Expenditures'!$AC513=Sheet1!$B$4,'B. Expenditures'!AA513,IF($AC513=Sheet1!$B$3,'B. Expenditures'!U513,"")))</f>
        <v/>
      </c>
    </row>
    <row r="514" spans="3:35" x14ac:dyDescent="0.35">
      <c r="C514" s="35"/>
      <c r="D514" s="35"/>
      <c r="E514" s="7"/>
      <c r="F514" s="7"/>
      <c r="G514" s="7"/>
      <c r="I514" s="24" t="str">
        <f t="shared" si="483"/>
        <v/>
      </c>
      <c r="K514" s="14" t="str">
        <f t="shared" si="492"/>
        <v/>
      </c>
      <c r="L514" s="14" t="str">
        <f t="shared" ref="L514:O514" si="530">IFERROR((1+$I514)*K514, "")</f>
        <v/>
      </c>
      <c r="M514" s="14" t="str">
        <f t="shared" si="530"/>
        <v/>
      </c>
      <c r="N514" s="14" t="str">
        <f t="shared" si="530"/>
        <v/>
      </c>
      <c r="O514" s="14" t="str">
        <f t="shared" si="530"/>
        <v/>
      </c>
      <c r="P514" s="8"/>
      <c r="Q514" s="14" t="str">
        <f>IFERROR((AVERAGE(($E514/'A. Revenue'!$C$30), ('B. Expenditures'!$F514/'A. Revenue'!$D$30), ('B. Expenditures'!$G514/'A. Revenue'!$E$30)))*'A. Revenue'!J$30, "")</f>
        <v/>
      </c>
      <c r="R514" s="14" t="str">
        <f>IFERROR((AVERAGE(($E514/'A. Revenue'!$C$30), ('B. Expenditures'!$F514/'A. Revenue'!$D$30), ('B. Expenditures'!$G514/'A. Revenue'!$E$30)))*'A. Revenue'!K$30, "")</f>
        <v/>
      </c>
      <c r="S514" s="14" t="str">
        <f>IFERROR((AVERAGE(($E514/'A. Revenue'!$C$30), ('B. Expenditures'!$F514/'A. Revenue'!$D$30), ('B. Expenditures'!$G514/'A. Revenue'!$E$30)))*'A. Revenue'!L$30, "")</f>
        <v/>
      </c>
      <c r="T514" s="14" t="str">
        <f>IFERROR((AVERAGE(($E514/'A. Revenue'!$C$30), ('B. Expenditures'!$F514/'A. Revenue'!$D$30), ('B. Expenditures'!$G514/'A. Revenue'!$E$30)))*'A. Revenue'!M$30, "")</f>
        <v/>
      </c>
      <c r="U514" s="14" t="str">
        <f>IFERROR((AVERAGE(($E514/'A. Revenue'!$C$30), ('B. Expenditures'!$F514/'A. Revenue'!$D$30), ('B. Expenditures'!$G514/'A. Revenue'!$E$30)))*'A. Revenue'!N$30, "")</f>
        <v/>
      </c>
      <c r="V514" s="8"/>
      <c r="W514" s="7"/>
      <c r="X514" s="7"/>
      <c r="Y514" s="7"/>
      <c r="Z514" s="7"/>
      <c r="AA514" s="7"/>
      <c r="AC514" s="40" t="s">
        <v>33</v>
      </c>
      <c r="AE514" s="14" t="str">
        <f>IF($AC514=Sheet1!$B$2,'B. Expenditures'!K514,IF('B. Expenditures'!$AC514=Sheet1!$B$4,'B. Expenditures'!W514,IF($AC514=Sheet1!$B$3,'B. Expenditures'!Q514,"")))</f>
        <v/>
      </c>
      <c r="AF514" s="14" t="str">
        <f>IF($AC514=Sheet1!$B$2,'B. Expenditures'!L514,IF('B. Expenditures'!$AC514=Sheet1!$B$4,'B. Expenditures'!X514,IF($AC514=Sheet1!$B$3,'B. Expenditures'!R514,"")))</f>
        <v/>
      </c>
      <c r="AG514" s="14" t="str">
        <f>IF($AC514=Sheet1!$B$2,'B. Expenditures'!M514,IF('B. Expenditures'!$AC514=Sheet1!$B$4,'B. Expenditures'!Y514,IF($AC514=Sheet1!$B$3,'B. Expenditures'!S514,"")))</f>
        <v/>
      </c>
      <c r="AH514" s="14" t="str">
        <f>IF($AC514=Sheet1!$B$2,'B. Expenditures'!N514,IF('B. Expenditures'!$AC514=Sheet1!$B$4,'B. Expenditures'!Z514,IF($AC514=Sheet1!$B$3,'B. Expenditures'!T514,"")))</f>
        <v/>
      </c>
      <c r="AI514" s="14" t="str">
        <f>IF($AC514=Sheet1!$B$2,'B. Expenditures'!O514,IF('B. Expenditures'!$AC514=Sheet1!$B$4,'B. Expenditures'!AA514,IF($AC514=Sheet1!$B$3,'B. Expenditures'!U514,"")))</f>
        <v/>
      </c>
    </row>
    <row r="515" spans="3:35" x14ac:dyDescent="0.35">
      <c r="C515" s="35"/>
      <c r="D515" s="35"/>
      <c r="E515" s="7"/>
      <c r="F515" s="7"/>
      <c r="G515" s="7"/>
      <c r="I515" s="24" t="str">
        <f t="shared" si="483"/>
        <v/>
      </c>
      <c r="K515" s="14" t="str">
        <f t="shared" si="492"/>
        <v/>
      </c>
      <c r="L515" s="14" t="str">
        <f t="shared" ref="L515:O515" si="531">IFERROR((1+$I515)*K515, "")</f>
        <v/>
      </c>
      <c r="M515" s="14" t="str">
        <f t="shared" si="531"/>
        <v/>
      </c>
      <c r="N515" s="14" t="str">
        <f t="shared" si="531"/>
        <v/>
      </c>
      <c r="O515" s="14" t="str">
        <f t="shared" si="531"/>
        <v/>
      </c>
      <c r="P515" s="8"/>
      <c r="Q515" s="14" t="str">
        <f>IFERROR((AVERAGE(($E515/'A. Revenue'!$C$30), ('B. Expenditures'!$F515/'A. Revenue'!$D$30), ('B. Expenditures'!$G515/'A. Revenue'!$E$30)))*'A. Revenue'!J$30, "")</f>
        <v/>
      </c>
      <c r="R515" s="14" t="str">
        <f>IFERROR((AVERAGE(($E515/'A. Revenue'!$C$30), ('B. Expenditures'!$F515/'A. Revenue'!$D$30), ('B. Expenditures'!$G515/'A. Revenue'!$E$30)))*'A. Revenue'!K$30, "")</f>
        <v/>
      </c>
      <c r="S515" s="14" t="str">
        <f>IFERROR((AVERAGE(($E515/'A. Revenue'!$C$30), ('B. Expenditures'!$F515/'A. Revenue'!$D$30), ('B. Expenditures'!$G515/'A. Revenue'!$E$30)))*'A. Revenue'!L$30, "")</f>
        <v/>
      </c>
      <c r="T515" s="14" t="str">
        <f>IFERROR((AVERAGE(($E515/'A. Revenue'!$C$30), ('B. Expenditures'!$F515/'A. Revenue'!$D$30), ('B. Expenditures'!$G515/'A. Revenue'!$E$30)))*'A. Revenue'!M$30, "")</f>
        <v/>
      </c>
      <c r="U515" s="14" t="str">
        <f>IFERROR((AVERAGE(($E515/'A. Revenue'!$C$30), ('B. Expenditures'!$F515/'A. Revenue'!$D$30), ('B. Expenditures'!$G515/'A. Revenue'!$E$30)))*'A. Revenue'!N$30, "")</f>
        <v/>
      </c>
      <c r="V515" s="8"/>
      <c r="W515" s="7"/>
      <c r="X515" s="7"/>
      <c r="Y515" s="7"/>
      <c r="Z515" s="7"/>
      <c r="AA515" s="7"/>
      <c r="AC515" s="40" t="s">
        <v>33</v>
      </c>
      <c r="AE515" s="14" t="str">
        <f>IF($AC515=Sheet1!$B$2,'B. Expenditures'!K515,IF('B. Expenditures'!$AC515=Sheet1!$B$4,'B. Expenditures'!W515,IF($AC515=Sheet1!$B$3,'B. Expenditures'!Q515,"")))</f>
        <v/>
      </c>
      <c r="AF515" s="14" t="str">
        <f>IF($AC515=Sheet1!$B$2,'B. Expenditures'!L515,IF('B. Expenditures'!$AC515=Sheet1!$B$4,'B. Expenditures'!X515,IF($AC515=Sheet1!$B$3,'B. Expenditures'!R515,"")))</f>
        <v/>
      </c>
      <c r="AG515" s="14" t="str">
        <f>IF($AC515=Sheet1!$B$2,'B. Expenditures'!M515,IF('B. Expenditures'!$AC515=Sheet1!$B$4,'B. Expenditures'!Y515,IF($AC515=Sheet1!$B$3,'B. Expenditures'!S515,"")))</f>
        <v/>
      </c>
      <c r="AH515" s="14" t="str">
        <f>IF($AC515=Sheet1!$B$2,'B. Expenditures'!N515,IF('B. Expenditures'!$AC515=Sheet1!$B$4,'B. Expenditures'!Z515,IF($AC515=Sheet1!$B$3,'B. Expenditures'!T515,"")))</f>
        <v/>
      </c>
      <c r="AI515" s="14" t="str">
        <f>IF($AC515=Sheet1!$B$2,'B. Expenditures'!O515,IF('B. Expenditures'!$AC515=Sheet1!$B$4,'B. Expenditures'!AA515,IF($AC515=Sheet1!$B$3,'B. Expenditures'!U515,"")))</f>
        <v/>
      </c>
    </row>
    <row r="516" spans="3:35" x14ac:dyDescent="0.35">
      <c r="C516" s="35"/>
      <c r="D516" s="35"/>
      <c r="E516" s="7"/>
      <c r="F516" s="7"/>
      <c r="G516" s="7"/>
      <c r="I516" s="24" t="str">
        <f t="shared" si="483"/>
        <v/>
      </c>
      <c r="K516" s="14" t="str">
        <f t="shared" si="492"/>
        <v/>
      </c>
      <c r="L516" s="14" t="str">
        <f t="shared" ref="L516:O516" si="532">IFERROR((1+$I516)*K516, "")</f>
        <v/>
      </c>
      <c r="M516" s="14" t="str">
        <f t="shared" si="532"/>
        <v/>
      </c>
      <c r="N516" s="14" t="str">
        <f t="shared" si="532"/>
        <v/>
      </c>
      <c r="O516" s="14" t="str">
        <f t="shared" si="532"/>
        <v/>
      </c>
      <c r="P516" s="8"/>
      <c r="Q516" s="14" t="str">
        <f>IFERROR((AVERAGE(($E516/'A. Revenue'!$C$30), ('B. Expenditures'!$F516/'A. Revenue'!$D$30), ('B. Expenditures'!$G516/'A. Revenue'!$E$30)))*'A. Revenue'!J$30, "")</f>
        <v/>
      </c>
      <c r="R516" s="14" t="str">
        <f>IFERROR((AVERAGE(($E516/'A. Revenue'!$C$30), ('B. Expenditures'!$F516/'A. Revenue'!$D$30), ('B. Expenditures'!$G516/'A. Revenue'!$E$30)))*'A. Revenue'!K$30, "")</f>
        <v/>
      </c>
      <c r="S516" s="14" t="str">
        <f>IFERROR((AVERAGE(($E516/'A. Revenue'!$C$30), ('B. Expenditures'!$F516/'A. Revenue'!$D$30), ('B. Expenditures'!$G516/'A. Revenue'!$E$30)))*'A. Revenue'!L$30, "")</f>
        <v/>
      </c>
      <c r="T516" s="14" t="str">
        <f>IFERROR((AVERAGE(($E516/'A. Revenue'!$C$30), ('B. Expenditures'!$F516/'A. Revenue'!$D$30), ('B. Expenditures'!$G516/'A. Revenue'!$E$30)))*'A. Revenue'!M$30, "")</f>
        <v/>
      </c>
      <c r="U516" s="14" t="str">
        <f>IFERROR((AVERAGE(($E516/'A. Revenue'!$C$30), ('B. Expenditures'!$F516/'A. Revenue'!$D$30), ('B. Expenditures'!$G516/'A. Revenue'!$E$30)))*'A. Revenue'!N$30, "")</f>
        <v/>
      </c>
      <c r="V516" s="8"/>
      <c r="W516" s="7"/>
      <c r="X516" s="7"/>
      <c r="Y516" s="7"/>
      <c r="Z516" s="7"/>
      <c r="AA516" s="7"/>
      <c r="AC516" s="40" t="s">
        <v>33</v>
      </c>
      <c r="AE516" s="14" t="str">
        <f>IF($AC516=Sheet1!$B$2,'B. Expenditures'!K516,IF('B. Expenditures'!$AC516=Sheet1!$B$4,'B. Expenditures'!W516,IF($AC516=Sheet1!$B$3,'B. Expenditures'!Q516,"")))</f>
        <v/>
      </c>
      <c r="AF516" s="14" t="str">
        <f>IF($AC516=Sheet1!$B$2,'B. Expenditures'!L516,IF('B. Expenditures'!$AC516=Sheet1!$B$4,'B. Expenditures'!X516,IF($AC516=Sheet1!$B$3,'B. Expenditures'!R516,"")))</f>
        <v/>
      </c>
      <c r="AG516" s="14" t="str">
        <f>IF($AC516=Sheet1!$B$2,'B. Expenditures'!M516,IF('B. Expenditures'!$AC516=Sheet1!$B$4,'B. Expenditures'!Y516,IF($AC516=Sheet1!$B$3,'B. Expenditures'!S516,"")))</f>
        <v/>
      </c>
      <c r="AH516" s="14" t="str">
        <f>IF($AC516=Sheet1!$B$2,'B. Expenditures'!N516,IF('B. Expenditures'!$AC516=Sheet1!$B$4,'B. Expenditures'!Z516,IF($AC516=Sheet1!$B$3,'B. Expenditures'!T516,"")))</f>
        <v/>
      </c>
      <c r="AI516" s="14" t="str">
        <f>IF($AC516=Sheet1!$B$2,'B. Expenditures'!O516,IF('B. Expenditures'!$AC516=Sheet1!$B$4,'B. Expenditures'!AA516,IF($AC516=Sheet1!$B$3,'B. Expenditures'!U516,"")))</f>
        <v/>
      </c>
    </row>
    <row r="517" spans="3:35" x14ac:dyDescent="0.35">
      <c r="C517" s="35"/>
      <c r="D517" s="35"/>
      <c r="E517" s="7"/>
      <c r="F517" s="7"/>
      <c r="G517" s="7"/>
      <c r="I517" s="24" t="str">
        <f t="shared" si="483"/>
        <v/>
      </c>
      <c r="K517" s="14" t="str">
        <f t="shared" si="492"/>
        <v/>
      </c>
      <c r="L517" s="14" t="str">
        <f t="shared" ref="L517:O517" si="533">IFERROR((1+$I517)*K517, "")</f>
        <v/>
      </c>
      <c r="M517" s="14" t="str">
        <f t="shared" si="533"/>
        <v/>
      </c>
      <c r="N517" s="14" t="str">
        <f t="shared" si="533"/>
        <v/>
      </c>
      <c r="O517" s="14" t="str">
        <f t="shared" si="533"/>
        <v/>
      </c>
      <c r="P517" s="8"/>
      <c r="Q517" s="14" t="str">
        <f>IFERROR((AVERAGE(($E517/'A. Revenue'!$C$30), ('B. Expenditures'!$F517/'A. Revenue'!$D$30), ('B. Expenditures'!$G517/'A. Revenue'!$E$30)))*'A. Revenue'!J$30, "")</f>
        <v/>
      </c>
      <c r="R517" s="14" t="str">
        <f>IFERROR((AVERAGE(($E517/'A. Revenue'!$C$30), ('B. Expenditures'!$F517/'A. Revenue'!$D$30), ('B. Expenditures'!$G517/'A. Revenue'!$E$30)))*'A. Revenue'!K$30, "")</f>
        <v/>
      </c>
      <c r="S517" s="14" t="str">
        <f>IFERROR((AVERAGE(($E517/'A. Revenue'!$C$30), ('B. Expenditures'!$F517/'A. Revenue'!$D$30), ('B. Expenditures'!$G517/'A. Revenue'!$E$30)))*'A. Revenue'!L$30, "")</f>
        <v/>
      </c>
      <c r="T517" s="14" t="str">
        <f>IFERROR((AVERAGE(($E517/'A. Revenue'!$C$30), ('B. Expenditures'!$F517/'A. Revenue'!$D$30), ('B. Expenditures'!$G517/'A. Revenue'!$E$30)))*'A. Revenue'!M$30, "")</f>
        <v/>
      </c>
      <c r="U517" s="14" t="str">
        <f>IFERROR((AVERAGE(($E517/'A. Revenue'!$C$30), ('B. Expenditures'!$F517/'A. Revenue'!$D$30), ('B. Expenditures'!$G517/'A. Revenue'!$E$30)))*'A. Revenue'!N$30, "")</f>
        <v/>
      </c>
      <c r="V517" s="8"/>
      <c r="W517" s="7"/>
      <c r="X517" s="7"/>
      <c r="Y517" s="7"/>
      <c r="Z517" s="7"/>
      <c r="AA517" s="7"/>
      <c r="AC517" s="40" t="s">
        <v>33</v>
      </c>
      <c r="AE517" s="14" t="str">
        <f>IF($AC517=Sheet1!$B$2,'B. Expenditures'!K517,IF('B. Expenditures'!$AC517=Sheet1!$B$4,'B. Expenditures'!W517,IF($AC517=Sheet1!$B$3,'B. Expenditures'!Q517,"")))</f>
        <v/>
      </c>
      <c r="AF517" s="14" t="str">
        <f>IF($AC517=Sheet1!$B$2,'B. Expenditures'!L517,IF('B. Expenditures'!$AC517=Sheet1!$B$4,'B. Expenditures'!X517,IF($AC517=Sheet1!$B$3,'B. Expenditures'!R517,"")))</f>
        <v/>
      </c>
      <c r="AG517" s="14" t="str">
        <f>IF($AC517=Sheet1!$B$2,'B. Expenditures'!M517,IF('B. Expenditures'!$AC517=Sheet1!$B$4,'B. Expenditures'!Y517,IF($AC517=Sheet1!$B$3,'B. Expenditures'!S517,"")))</f>
        <v/>
      </c>
      <c r="AH517" s="14" t="str">
        <f>IF($AC517=Sheet1!$B$2,'B. Expenditures'!N517,IF('B. Expenditures'!$AC517=Sheet1!$B$4,'B. Expenditures'!Z517,IF($AC517=Sheet1!$B$3,'B. Expenditures'!T517,"")))</f>
        <v/>
      </c>
      <c r="AI517" s="14" t="str">
        <f>IF($AC517=Sheet1!$B$2,'B. Expenditures'!O517,IF('B. Expenditures'!$AC517=Sheet1!$B$4,'B. Expenditures'!AA517,IF($AC517=Sheet1!$B$3,'B. Expenditures'!U517,"")))</f>
        <v/>
      </c>
    </row>
    <row r="518" spans="3:35" x14ac:dyDescent="0.35">
      <c r="C518" s="35"/>
      <c r="D518" s="35"/>
      <c r="E518" s="7"/>
      <c r="F518" s="7"/>
      <c r="G518" s="7"/>
      <c r="I518" s="24" t="str">
        <f t="shared" si="483"/>
        <v/>
      </c>
      <c r="K518" s="14" t="str">
        <f t="shared" si="492"/>
        <v/>
      </c>
      <c r="L518" s="14" t="str">
        <f t="shared" ref="L518:O518" si="534">IFERROR((1+$I518)*K518, "")</f>
        <v/>
      </c>
      <c r="M518" s="14" t="str">
        <f t="shared" si="534"/>
        <v/>
      </c>
      <c r="N518" s="14" t="str">
        <f t="shared" si="534"/>
        <v/>
      </c>
      <c r="O518" s="14" t="str">
        <f t="shared" si="534"/>
        <v/>
      </c>
      <c r="P518" s="8"/>
      <c r="Q518" s="14" t="str">
        <f>IFERROR((AVERAGE(($E518/'A. Revenue'!$C$30), ('B. Expenditures'!$F518/'A. Revenue'!$D$30), ('B. Expenditures'!$G518/'A. Revenue'!$E$30)))*'A. Revenue'!J$30, "")</f>
        <v/>
      </c>
      <c r="R518" s="14" t="str">
        <f>IFERROR((AVERAGE(($E518/'A. Revenue'!$C$30), ('B. Expenditures'!$F518/'A. Revenue'!$D$30), ('B. Expenditures'!$G518/'A. Revenue'!$E$30)))*'A. Revenue'!K$30, "")</f>
        <v/>
      </c>
      <c r="S518" s="14" t="str">
        <f>IFERROR((AVERAGE(($E518/'A. Revenue'!$C$30), ('B. Expenditures'!$F518/'A. Revenue'!$D$30), ('B. Expenditures'!$G518/'A. Revenue'!$E$30)))*'A. Revenue'!L$30, "")</f>
        <v/>
      </c>
      <c r="T518" s="14" t="str">
        <f>IFERROR((AVERAGE(($E518/'A. Revenue'!$C$30), ('B. Expenditures'!$F518/'A. Revenue'!$D$30), ('B. Expenditures'!$G518/'A. Revenue'!$E$30)))*'A. Revenue'!M$30, "")</f>
        <v/>
      </c>
      <c r="U518" s="14" t="str">
        <f>IFERROR((AVERAGE(($E518/'A. Revenue'!$C$30), ('B. Expenditures'!$F518/'A. Revenue'!$D$30), ('B. Expenditures'!$G518/'A. Revenue'!$E$30)))*'A. Revenue'!N$30, "")</f>
        <v/>
      </c>
      <c r="V518" s="8"/>
      <c r="W518" s="7"/>
      <c r="X518" s="7"/>
      <c r="Y518" s="7"/>
      <c r="Z518" s="7"/>
      <c r="AA518" s="7"/>
      <c r="AC518" s="40" t="s">
        <v>33</v>
      </c>
      <c r="AE518" s="14" t="str">
        <f>IF($AC518=Sheet1!$B$2,'B. Expenditures'!K518,IF('B. Expenditures'!$AC518=Sheet1!$B$4,'B. Expenditures'!W518,IF($AC518=Sheet1!$B$3,'B. Expenditures'!Q518,"")))</f>
        <v/>
      </c>
      <c r="AF518" s="14" t="str">
        <f>IF($AC518=Sheet1!$B$2,'B. Expenditures'!L518,IF('B. Expenditures'!$AC518=Sheet1!$B$4,'B. Expenditures'!X518,IF($AC518=Sheet1!$B$3,'B. Expenditures'!R518,"")))</f>
        <v/>
      </c>
      <c r="AG518" s="14" t="str">
        <f>IF($AC518=Sheet1!$B$2,'B. Expenditures'!M518,IF('B. Expenditures'!$AC518=Sheet1!$B$4,'B. Expenditures'!Y518,IF($AC518=Sheet1!$B$3,'B. Expenditures'!S518,"")))</f>
        <v/>
      </c>
      <c r="AH518" s="14" t="str">
        <f>IF($AC518=Sheet1!$B$2,'B. Expenditures'!N518,IF('B. Expenditures'!$AC518=Sheet1!$B$4,'B. Expenditures'!Z518,IF($AC518=Sheet1!$B$3,'B. Expenditures'!T518,"")))</f>
        <v/>
      </c>
      <c r="AI518" s="14" t="str">
        <f>IF($AC518=Sheet1!$B$2,'B. Expenditures'!O518,IF('B. Expenditures'!$AC518=Sheet1!$B$4,'B. Expenditures'!AA518,IF($AC518=Sheet1!$B$3,'B. Expenditures'!U518,"")))</f>
        <v/>
      </c>
    </row>
    <row r="519" spans="3:35" x14ac:dyDescent="0.35">
      <c r="C519" s="35"/>
      <c r="D519" s="35"/>
      <c r="E519" s="7"/>
      <c r="F519" s="7"/>
      <c r="G519" s="7"/>
      <c r="I519" s="24" t="str">
        <f t="shared" si="483"/>
        <v/>
      </c>
      <c r="K519" s="14" t="str">
        <f t="shared" si="492"/>
        <v/>
      </c>
      <c r="L519" s="14" t="str">
        <f t="shared" ref="L519:O519" si="535">IFERROR((1+$I519)*K519, "")</f>
        <v/>
      </c>
      <c r="M519" s="14" t="str">
        <f t="shared" si="535"/>
        <v/>
      </c>
      <c r="N519" s="14" t="str">
        <f t="shared" si="535"/>
        <v/>
      </c>
      <c r="O519" s="14" t="str">
        <f t="shared" si="535"/>
        <v/>
      </c>
      <c r="P519" s="8"/>
      <c r="Q519" s="14" t="str">
        <f>IFERROR((AVERAGE(($E519/'A. Revenue'!$C$30), ('B. Expenditures'!$F519/'A. Revenue'!$D$30), ('B. Expenditures'!$G519/'A. Revenue'!$E$30)))*'A. Revenue'!J$30, "")</f>
        <v/>
      </c>
      <c r="R519" s="14" t="str">
        <f>IFERROR((AVERAGE(($E519/'A. Revenue'!$C$30), ('B. Expenditures'!$F519/'A. Revenue'!$D$30), ('B. Expenditures'!$G519/'A. Revenue'!$E$30)))*'A. Revenue'!K$30, "")</f>
        <v/>
      </c>
      <c r="S519" s="14" t="str">
        <f>IFERROR((AVERAGE(($E519/'A. Revenue'!$C$30), ('B. Expenditures'!$F519/'A. Revenue'!$D$30), ('B. Expenditures'!$G519/'A. Revenue'!$E$30)))*'A. Revenue'!L$30, "")</f>
        <v/>
      </c>
      <c r="T519" s="14" t="str">
        <f>IFERROR((AVERAGE(($E519/'A. Revenue'!$C$30), ('B. Expenditures'!$F519/'A. Revenue'!$D$30), ('B. Expenditures'!$G519/'A. Revenue'!$E$30)))*'A. Revenue'!M$30, "")</f>
        <v/>
      </c>
      <c r="U519" s="14" t="str">
        <f>IFERROR((AVERAGE(($E519/'A. Revenue'!$C$30), ('B. Expenditures'!$F519/'A. Revenue'!$D$30), ('B. Expenditures'!$G519/'A. Revenue'!$E$30)))*'A. Revenue'!N$30, "")</f>
        <v/>
      </c>
      <c r="V519" s="8"/>
      <c r="W519" s="7"/>
      <c r="X519" s="7"/>
      <c r="Y519" s="7"/>
      <c r="Z519" s="7"/>
      <c r="AA519" s="7"/>
      <c r="AC519" s="40" t="s">
        <v>33</v>
      </c>
      <c r="AE519" s="14" t="str">
        <f>IF($AC519=Sheet1!$B$2,'B. Expenditures'!K519,IF('B. Expenditures'!$AC519=Sheet1!$B$4,'B. Expenditures'!W519,IF($AC519=Sheet1!$B$3,'B. Expenditures'!Q519,"")))</f>
        <v/>
      </c>
      <c r="AF519" s="14" t="str">
        <f>IF($AC519=Sheet1!$B$2,'B. Expenditures'!L519,IF('B. Expenditures'!$AC519=Sheet1!$B$4,'B. Expenditures'!X519,IF($AC519=Sheet1!$B$3,'B. Expenditures'!R519,"")))</f>
        <v/>
      </c>
      <c r="AG519" s="14" t="str">
        <f>IF($AC519=Sheet1!$B$2,'B. Expenditures'!M519,IF('B. Expenditures'!$AC519=Sheet1!$B$4,'B. Expenditures'!Y519,IF($AC519=Sheet1!$B$3,'B. Expenditures'!S519,"")))</f>
        <v/>
      </c>
      <c r="AH519" s="14" t="str">
        <f>IF($AC519=Sheet1!$B$2,'B. Expenditures'!N519,IF('B. Expenditures'!$AC519=Sheet1!$B$4,'B. Expenditures'!Z519,IF($AC519=Sheet1!$B$3,'B. Expenditures'!T519,"")))</f>
        <v/>
      </c>
      <c r="AI519" s="14" t="str">
        <f>IF($AC519=Sheet1!$B$2,'B. Expenditures'!O519,IF('B. Expenditures'!$AC519=Sheet1!$B$4,'B. Expenditures'!AA519,IF($AC519=Sheet1!$B$3,'B. Expenditures'!U519,"")))</f>
        <v/>
      </c>
    </row>
    <row r="520" spans="3:35" x14ac:dyDescent="0.35">
      <c r="C520" s="35"/>
      <c r="D520" s="35"/>
      <c r="E520" s="7"/>
      <c r="F520" s="7"/>
      <c r="G520" s="7"/>
      <c r="I520" s="24" t="str">
        <f t="shared" si="483"/>
        <v/>
      </c>
      <c r="K520" s="14" t="str">
        <f t="shared" si="492"/>
        <v/>
      </c>
      <c r="L520" s="14" t="str">
        <f t="shared" ref="L520:O520" si="536">IFERROR((1+$I520)*K520, "")</f>
        <v/>
      </c>
      <c r="M520" s="14" t="str">
        <f t="shared" si="536"/>
        <v/>
      </c>
      <c r="N520" s="14" t="str">
        <f t="shared" si="536"/>
        <v/>
      </c>
      <c r="O520" s="14" t="str">
        <f t="shared" si="536"/>
        <v/>
      </c>
      <c r="P520" s="8"/>
      <c r="Q520" s="14" t="str">
        <f>IFERROR((AVERAGE(($E520/'A. Revenue'!$C$30), ('B. Expenditures'!$F520/'A. Revenue'!$D$30), ('B. Expenditures'!$G520/'A. Revenue'!$E$30)))*'A. Revenue'!J$30, "")</f>
        <v/>
      </c>
      <c r="R520" s="14" t="str">
        <f>IFERROR((AVERAGE(($E520/'A. Revenue'!$C$30), ('B. Expenditures'!$F520/'A. Revenue'!$D$30), ('B. Expenditures'!$G520/'A. Revenue'!$E$30)))*'A. Revenue'!K$30, "")</f>
        <v/>
      </c>
      <c r="S520" s="14" t="str">
        <f>IFERROR((AVERAGE(($E520/'A. Revenue'!$C$30), ('B. Expenditures'!$F520/'A. Revenue'!$D$30), ('B. Expenditures'!$G520/'A. Revenue'!$E$30)))*'A. Revenue'!L$30, "")</f>
        <v/>
      </c>
      <c r="T520" s="14" t="str">
        <f>IFERROR((AVERAGE(($E520/'A. Revenue'!$C$30), ('B. Expenditures'!$F520/'A. Revenue'!$D$30), ('B. Expenditures'!$G520/'A. Revenue'!$E$30)))*'A. Revenue'!M$30, "")</f>
        <v/>
      </c>
      <c r="U520" s="14" t="str">
        <f>IFERROR((AVERAGE(($E520/'A. Revenue'!$C$30), ('B. Expenditures'!$F520/'A. Revenue'!$D$30), ('B. Expenditures'!$G520/'A. Revenue'!$E$30)))*'A. Revenue'!N$30, "")</f>
        <v/>
      </c>
      <c r="V520" s="8"/>
      <c r="W520" s="7"/>
      <c r="X520" s="7"/>
      <c r="Y520" s="7"/>
      <c r="Z520" s="7"/>
      <c r="AA520" s="7"/>
      <c r="AC520" s="40" t="s">
        <v>33</v>
      </c>
      <c r="AE520" s="14" t="str">
        <f>IF($AC520=Sheet1!$B$2,'B. Expenditures'!K520,IF('B. Expenditures'!$AC520=Sheet1!$B$4,'B. Expenditures'!W520,IF($AC520=Sheet1!$B$3,'B. Expenditures'!Q520,"")))</f>
        <v/>
      </c>
      <c r="AF520" s="14" t="str">
        <f>IF($AC520=Sheet1!$B$2,'B. Expenditures'!L520,IF('B. Expenditures'!$AC520=Sheet1!$B$4,'B. Expenditures'!X520,IF($AC520=Sheet1!$B$3,'B. Expenditures'!R520,"")))</f>
        <v/>
      </c>
      <c r="AG520" s="14" t="str">
        <f>IF($AC520=Sheet1!$B$2,'B. Expenditures'!M520,IF('B. Expenditures'!$AC520=Sheet1!$B$4,'B. Expenditures'!Y520,IF($AC520=Sheet1!$B$3,'B. Expenditures'!S520,"")))</f>
        <v/>
      </c>
      <c r="AH520" s="14" t="str">
        <f>IF($AC520=Sheet1!$B$2,'B. Expenditures'!N520,IF('B. Expenditures'!$AC520=Sheet1!$B$4,'B. Expenditures'!Z520,IF($AC520=Sheet1!$B$3,'B. Expenditures'!T520,"")))</f>
        <v/>
      </c>
      <c r="AI520" s="14" t="str">
        <f>IF($AC520=Sheet1!$B$2,'B. Expenditures'!O520,IF('B. Expenditures'!$AC520=Sheet1!$B$4,'B. Expenditures'!AA520,IF($AC520=Sheet1!$B$3,'B. Expenditures'!U520,"")))</f>
        <v/>
      </c>
    </row>
    <row r="521" spans="3:35" x14ac:dyDescent="0.35">
      <c r="C521" s="35"/>
      <c r="D521" s="35"/>
      <c r="E521" s="7"/>
      <c r="F521" s="7"/>
      <c r="G521" s="7"/>
      <c r="I521" s="24" t="str">
        <f t="shared" si="483"/>
        <v/>
      </c>
      <c r="K521" s="14" t="str">
        <f t="shared" si="492"/>
        <v/>
      </c>
      <c r="L521" s="14" t="str">
        <f t="shared" ref="L521:O521" si="537">IFERROR((1+$I521)*K521, "")</f>
        <v/>
      </c>
      <c r="M521" s="14" t="str">
        <f t="shared" si="537"/>
        <v/>
      </c>
      <c r="N521" s="14" t="str">
        <f t="shared" si="537"/>
        <v/>
      </c>
      <c r="O521" s="14" t="str">
        <f t="shared" si="537"/>
        <v/>
      </c>
      <c r="P521" s="8"/>
      <c r="Q521" s="14" t="str">
        <f>IFERROR((AVERAGE(($E521/'A. Revenue'!$C$30), ('B. Expenditures'!$F521/'A. Revenue'!$D$30), ('B. Expenditures'!$G521/'A. Revenue'!$E$30)))*'A. Revenue'!J$30, "")</f>
        <v/>
      </c>
      <c r="R521" s="14" t="str">
        <f>IFERROR((AVERAGE(($E521/'A. Revenue'!$C$30), ('B. Expenditures'!$F521/'A. Revenue'!$D$30), ('B. Expenditures'!$G521/'A. Revenue'!$E$30)))*'A. Revenue'!K$30, "")</f>
        <v/>
      </c>
      <c r="S521" s="14" t="str">
        <f>IFERROR((AVERAGE(($E521/'A. Revenue'!$C$30), ('B. Expenditures'!$F521/'A. Revenue'!$D$30), ('B. Expenditures'!$G521/'A. Revenue'!$E$30)))*'A. Revenue'!L$30, "")</f>
        <v/>
      </c>
      <c r="T521" s="14" t="str">
        <f>IFERROR((AVERAGE(($E521/'A. Revenue'!$C$30), ('B. Expenditures'!$F521/'A. Revenue'!$D$30), ('B. Expenditures'!$G521/'A. Revenue'!$E$30)))*'A. Revenue'!M$30, "")</f>
        <v/>
      </c>
      <c r="U521" s="14" t="str">
        <f>IFERROR((AVERAGE(($E521/'A. Revenue'!$C$30), ('B. Expenditures'!$F521/'A. Revenue'!$D$30), ('B. Expenditures'!$G521/'A. Revenue'!$E$30)))*'A. Revenue'!N$30, "")</f>
        <v/>
      </c>
      <c r="V521" s="8"/>
      <c r="W521" s="7"/>
      <c r="X521" s="7"/>
      <c r="Y521" s="7"/>
      <c r="Z521" s="7"/>
      <c r="AA521" s="7"/>
      <c r="AC521" s="40" t="s">
        <v>33</v>
      </c>
      <c r="AE521" s="14" t="str">
        <f>IF($AC521=Sheet1!$B$2,'B. Expenditures'!K521,IF('B. Expenditures'!$AC521=Sheet1!$B$4,'B. Expenditures'!W521,IF($AC521=Sheet1!$B$3,'B. Expenditures'!Q521,"")))</f>
        <v/>
      </c>
      <c r="AF521" s="14" t="str">
        <f>IF($AC521=Sheet1!$B$2,'B. Expenditures'!L521,IF('B. Expenditures'!$AC521=Sheet1!$B$4,'B. Expenditures'!X521,IF($AC521=Sheet1!$B$3,'B. Expenditures'!R521,"")))</f>
        <v/>
      </c>
      <c r="AG521" s="14" t="str">
        <f>IF($AC521=Sheet1!$B$2,'B. Expenditures'!M521,IF('B. Expenditures'!$AC521=Sheet1!$B$4,'B. Expenditures'!Y521,IF($AC521=Sheet1!$B$3,'B. Expenditures'!S521,"")))</f>
        <v/>
      </c>
      <c r="AH521" s="14" t="str">
        <f>IF($AC521=Sheet1!$B$2,'B. Expenditures'!N521,IF('B. Expenditures'!$AC521=Sheet1!$B$4,'B. Expenditures'!Z521,IF($AC521=Sheet1!$B$3,'B. Expenditures'!T521,"")))</f>
        <v/>
      </c>
      <c r="AI521" s="14" t="str">
        <f>IF($AC521=Sheet1!$B$2,'B. Expenditures'!O521,IF('B. Expenditures'!$AC521=Sheet1!$B$4,'B. Expenditures'!AA521,IF($AC521=Sheet1!$B$3,'B. Expenditures'!U521,"")))</f>
        <v/>
      </c>
    </row>
    <row r="522" spans="3:35" x14ac:dyDescent="0.35">
      <c r="C522" s="35"/>
      <c r="D522" s="35"/>
      <c r="E522" s="7"/>
      <c r="F522" s="7"/>
      <c r="G522" s="7"/>
      <c r="I522" s="24" t="str">
        <f t="shared" si="483"/>
        <v/>
      </c>
      <c r="K522" s="14" t="str">
        <f t="shared" si="492"/>
        <v/>
      </c>
      <c r="L522" s="14" t="str">
        <f t="shared" ref="L522:O522" si="538">IFERROR((1+$I522)*K522, "")</f>
        <v/>
      </c>
      <c r="M522" s="14" t="str">
        <f t="shared" si="538"/>
        <v/>
      </c>
      <c r="N522" s="14" t="str">
        <f t="shared" si="538"/>
        <v/>
      </c>
      <c r="O522" s="14" t="str">
        <f t="shared" si="538"/>
        <v/>
      </c>
      <c r="P522" s="8"/>
      <c r="Q522" s="14" t="str">
        <f>IFERROR((AVERAGE(($E522/'A. Revenue'!$C$30), ('B. Expenditures'!$F522/'A. Revenue'!$D$30), ('B. Expenditures'!$G522/'A. Revenue'!$E$30)))*'A. Revenue'!J$30, "")</f>
        <v/>
      </c>
      <c r="R522" s="14" t="str">
        <f>IFERROR((AVERAGE(($E522/'A. Revenue'!$C$30), ('B. Expenditures'!$F522/'A. Revenue'!$D$30), ('B. Expenditures'!$G522/'A. Revenue'!$E$30)))*'A. Revenue'!K$30, "")</f>
        <v/>
      </c>
      <c r="S522" s="14" t="str">
        <f>IFERROR((AVERAGE(($E522/'A. Revenue'!$C$30), ('B. Expenditures'!$F522/'A. Revenue'!$D$30), ('B. Expenditures'!$G522/'A. Revenue'!$E$30)))*'A. Revenue'!L$30, "")</f>
        <v/>
      </c>
      <c r="T522" s="14" t="str">
        <f>IFERROR((AVERAGE(($E522/'A. Revenue'!$C$30), ('B. Expenditures'!$F522/'A. Revenue'!$D$30), ('B. Expenditures'!$G522/'A. Revenue'!$E$30)))*'A. Revenue'!M$30, "")</f>
        <v/>
      </c>
      <c r="U522" s="14" t="str">
        <f>IFERROR((AVERAGE(($E522/'A. Revenue'!$C$30), ('B. Expenditures'!$F522/'A. Revenue'!$D$30), ('B. Expenditures'!$G522/'A. Revenue'!$E$30)))*'A. Revenue'!N$30, "")</f>
        <v/>
      </c>
      <c r="V522" s="8"/>
      <c r="W522" s="7"/>
      <c r="X522" s="7"/>
      <c r="Y522" s="7"/>
      <c r="Z522" s="7"/>
      <c r="AA522" s="7"/>
      <c r="AC522" s="40" t="s">
        <v>33</v>
      </c>
      <c r="AE522" s="14" t="str">
        <f>IF($AC522=Sheet1!$B$2,'B. Expenditures'!K522,IF('B. Expenditures'!$AC522=Sheet1!$B$4,'B. Expenditures'!W522,IF($AC522=Sheet1!$B$3,'B. Expenditures'!Q522,"")))</f>
        <v/>
      </c>
      <c r="AF522" s="14" t="str">
        <f>IF($AC522=Sheet1!$B$2,'B. Expenditures'!L522,IF('B. Expenditures'!$AC522=Sheet1!$B$4,'B. Expenditures'!X522,IF($AC522=Sheet1!$B$3,'B. Expenditures'!R522,"")))</f>
        <v/>
      </c>
      <c r="AG522" s="14" t="str">
        <f>IF($AC522=Sheet1!$B$2,'B. Expenditures'!M522,IF('B. Expenditures'!$AC522=Sheet1!$B$4,'B. Expenditures'!Y522,IF($AC522=Sheet1!$B$3,'B. Expenditures'!S522,"")))</f>
        <v/>
      </c>
      <c r="AH522" s="14" t="str">
        <f>IF($AC522=Sheet1!$B$2,'B. Expenditures'!N522,IF('B. Expenditures'!$AC522=Sheet1!$B$4,'B. Expenditures'!Z522,IF($AC522=Sheet1!$B$3,'B. Expenditures'!T522,"")))</f>
        <v/>
      </c>
      <c r="AI522" s="14" t="str">
        <f>IF($AC522=Sheet1!$B$2,'B. Expenditures'!O522,IF('B. Expenditures'!$AC522=Sheet1!$B$4,'B. Expenditures'!AA522,IF($AC522=Sheet1!$B$3,'B. Expenditures'!U522,"")))</f>
        <v/>
      </c>
    </row>
    <row r="523" spans="3:35" x14ac:dyDescent="0.35">
      <c r="C523" s="35"/>
      <c r="D523" s="35"/>
      <c r="E523" s="7"/>
      <c r="F523" s="7"/>
      <c r="G523" s="7"/>
      <c r="I523" s="24" t="str">
        <f t="shared" si="483"/>
        <v/>
      </c>
      <c r="K523" s="14" t="str">
        <f t="shared" si="492"/>
        <v/>
      </c>
      <c r="L523" s="14" t="str">
        <f t="shared" ref="L523:O523" si="539">IFERROR((1+$I523)*K523, "")</f>
        <v/>
      </c>
      <c r="M523" s="14" t="str">
        <f t="shared" si="539"/>
        <v/>
      </c>
      <c r="N523" s="14" t="str">
        <f t="shared" si="539"/>
        <v/>
      </c>
      <c r="O523" s="14" t="str">
        <f t="shared" si="539"/>
        <v/>
      </c>
      <c r="P523" s="8"/>
      <c r="Q523" s="14" t="str">
        <f>IFERROR((AVERAGE(($E523/'A. Revenue'!$C$30), ('B. Expenditures'!$F523/'A. Revenue'!$D$30), ('B. Expenditures'!$G523/'A. Revenue'!$E$30)))*'A. Revenue'!J$30, "")</f>
        <v/>
      </c>
      <c r="R523" s="14" t="str">
        <f>IFERROR((AVERAGE(($E523/'A. Revenue'!$C$30), ('B. Expenditures'!$F523/'A. Revenue'!$D$30), ('B. Expenditures'!$G523/'A. Revenue'!$E$30)))*'A. Revenue'!K$30, "")</f>
        <v/>
      </c>
      <c r="S523" s="14" t="str">
        <f>IFERROR((AVERAGE(($E523/'A. Revenue'!$C$30), ('B. Expenditures'!$F523/'A. Revenue'!$D$30), ('B. Expenditures'!$G523/'A. Revenue'!$E$30)))*'A. Revenue'!L$30, "")</f>
        <v/>
      </c>
      <c r="T523" s="14" t="str">
        <f>IFERROR((AVERAGE(($E523/'A. Revenue'!$C$30), ('B. Expenditures'!$F523/'A. Revenue'!$D$30), ('B. Expenditures'!$G523/'A. Revenue'!$E$30)))*'A. Revenue'!M$30, "")</f>
        <v/>
      </c>
      <c r="U523" s="14" t="str">
        <f>IFERROR((AVERAGE(($E523/'A. Revenue'!$C$30), ('B. Expenditures'!$F523/'A. Revenue'!$D$30), ('B. Expenditures'!$G523/'A. Revenue'!$E$30)))*'A. Revenue'!N$30, "")</f>
        <v/>
      </c>
      <c r="V523" s="8"/>
      <c r="W523" s="7"/>
      <c r="X523" s="7"/>
      <c r="Y523" s="7"/>
      <c r="Z523" s="7"/>
      <c r="AA523" s="7"/>
      <c r="AC523" s="40" t="s">
        <v>33</v>
      </c>
      <c r="AE523" s="14" t="str">
        <f>IF($AC523=Sheet1!$B$2,'B. Expenditures'!K523,IF('B. Expenditures'!$AC523=Sheet1!$B$4,'B. Expenditures'!W523,IF($AC523=Sheet1!$B$3,'B. Expenditures'!Q523,"")))</f>
        <v/>
      </c>
      <c r="AF523" s="14" t="str">
        <f>IF($AC523=Sheet1!$B$2,'B. Expenditures'!L523,IF('B. Expenditures'!$AC523=Sheet1!$B$4,'B. Expenditures'!X523,IF($AC523=Sheet1!$B$3,'B. Expenditures'!R523,"")))</f>
        <v/>
      </c>
      <c r="AG523" s="14" t="str">
        <f>IF($AC523=Sheet1!$B$2,'B. Expenditures'!M523,IF('B. Expenditures'!$AC523=Sheet1!$B$4,'B. Expenditures'!Y523,IF($AC523=Sheet1!$B$3,'B. Expenditures'!S523,"")))</f>
        <v/>
      </c>
      <c r="AH523" s="14" t="str">
        <f>IF($AC523=Sheet1!$B$2,'B. Expenditures'!N523,IF('B. Expenditures'!$AC523=Sheet1!$B$4,'B. Expenditures'!Z523,IF($AC523=Sheet1!$B$3,'B. Expenditures'!T523,"")))</f>
        <v/>
      </c>
      <c r="AI523" s="14" t="str">
        <f>IF($AC523=Sheet1!$B$2,'B. Expenditures'!O523,IF('B. Expenditures'!$AC523=Sheet1!$B$4,'B. Expenditures'!AA523,IF($AC523=Sheet1!$B$3,'B. Expenditures'!U523,"")))</f>
        <v/>
      </c>
    </row>
    <row r="524" spans="3:35" x14ac:dyDescent="0.35">
      <c r="C524" s="35"/>
      <c r="D524" s="35"/>
      <c r="E524" s="7"/>
      <c r="F524" s="7"/>
      <c r="G524" s="7"/>
      <c r="I524" s="24" t="str">
        <f t="shared" si="483"/>
        <v/>
      </c>
      <c r="K524" s="14" t="str">
        <f t="shared" si="492"/>
        <v/>
      </c>
      <c r="L524" s="14" t="str">
        <f t="shared" ref="L524:O524" si="540">IFERROR((1+$I524)*K524, "")</f>
        <v/>
      </c>
      <c r="M524" s="14" t="str">
        <f t="shared" si="540"/>
        <v/>
      </c>
      <c r="N524" s="14" t="str">
        <f t="shared" si="540"/>
        <v/>
      </c>
      <c r="O524" s="14" t="str">
        <f t="shared" si="540"/>
        <v/>
      </c>
      <c r="P524" s="8"/>
      <c r="Q524" s="14" t="str">
        <f>IFERROR((AVERAGE(($E524/'A. Revenue'!$C$30), ('B. Expenditures'!$F524/'A. Revenue'!$D$30), ('B. Expenditures'!$G524/'A. Revenue'!$E$30)))*'A. Revenue'!J$30, "")</f>
        <v/>
      </c>
      <c r="R524" s="14" t="str">
        <f>IFERROR((AVERAGE(($E524/'A. Revenue'!$C$30), ('B. Expenditures'!$F524/'A. Revenue'!$D$30), ('B. Expenditures'!$G524/'A. Revenue'!$E$30)))*'A. Revenue'!K$30, "")</f>
        <v/>
      </c>
      <c r="S524" s="14" t="str">
        <f>IFERROR((AVERAGE(($E524/'A. Revenue'!$C$30), ('B. Expenditures'!$F524/'A. Revenue'!$D$30), ('B. Expenditures'!$G524/'A. Revenue'!$E$30)))*'A. Revenue'!L$30, "")</f>
        <v/>
      </c>
      <c r="T524" s="14" t="str">
        <f>IFERROR((AVERAGE(($E524/'A. Revenue'!$C$30), ('B. Expenditures'!$F524/'A. Revenue'!$D$30), ('B. Expenditures'!$G524/'A. Revenue'!$E$30)))*'A. Revenue'!M$30, "")</f>
        <v/>
      </c>
      <c r="U524" s="14" t="str">
        <f>IFERROR((AVERAGE(($E524/'A. Revenue'!$C$30), ('B. Expenditures'!$F524/'A. Revenue'!$D$30), ('B. Expenditures'!$G524/'A. Revenue'!$E$30)))*'A. Revenue'!N$30, "")</f>
        <v/>
      </c>
      <c r="V524" s="8"/>
      <c r="W524" s="7"/>
      <c r="X524" s="7"/>
      <c r="Y524" s="7"/>
      <c r="Z524" s="7"/>
      <c r="AA524" s="7"/>
      <c r="AC524" s="40" t="s">
        <v>33</v>
      </c>
      <c r="AE524" s="14" t="str">
        <f>IF($AC524=Sheet1!$B$2,'B. Expenditures'!K524,IF('B. Expenditures'!$AC524=Sheet1!$B$4,'B. Expenditures'!W524,IF($AC524=Sheet1!$B$3,'B. Expenditures'!Q524,"")))</f>
        <v/>
      </c>
      <c r="AF524" s="14" t="str">
        <f>IF($AC524=Sheet1!$B$2,'B. Expenditures'!L524,IF('B. Expenditures'!$AC524=Sheet1!$B$4,'B. Expenditures'!X524,IF($AC524=Sheet1!$B$3,'B. Expenditures'!R524,"")))</f>
        <v/>
      </c>
      <c r="AG524" s="14" t="str">
        <f>IF($AC524=Sheet1!$B$2,'B. Expenditures'!M524,IF('B. Expenditures'!$AC524=Sheet1!$B$4,'B. Expenditures'!Y524,IF($AC524=Sheet1!$B$3,'B. Expenditures'!S524,"")))</f>
        <v/>
      </c>
      <c r="AH524" s="14" t="str">
        <f>IF($AC524=Sheet1!$B$2,'B. Expenditures'!N524,IF('B. Expenditures'!$AC524=Sheet1!$B$4,'B. Expenditures'!Z524,IF($AC524=Sheet1!$B$3,'B. Expenditures'!T524,"")))</f>
        <v/>
      </c>
      <c r="AI524" s="14" t="str">
        <f>IF($AC524=Sheet1!$B$2,'B. Expenditures'!O524,IF('B. Expenditures'!$AC524=Sheet1!$B$4,'B. Expenditures'!AA524,IF($AC524=Sheet1!$B$3,'B. Expenditures'!U524,"")))</f>
        <v/>
      </c>
    </row>
    <row r="525" spans="3:35" x14ac:dyDescent="0.35">
      <c r="C525" s="35"/>
      <c r="D525" s="35"/>
      <c r="E525" s="7"/>
      <c r="F525" s="7"/>
      <c r="G525" s="7"/>
      <c r="I525" s="24" t="str">
        <f t="shared" si="483"/>
        <v/>
      </c>
      <c r="K525" s="14" t="str">
        <f t="shared" si="492"/>
        <v/>
      </c>
      <c r="L525" s="14" t="str">
        <f t="shared" ref="L525:O525" si="541">IFERROR((1+$I525)*K525, "")</f>
        <v/>
      </c>
      <c r="M525" s="14" t="str">
        <f t="shared" si="541"/>
        <v/>
      </c>
      <c r="N525" s="14" t="str">
        <f t="shared" si="541"/>
        <v/>
      </c>
      <c r="O525" s="14" t="str">
        <f t="shared" si="541"/>
        <v/>
      </c>
      <c r="P525" s="8"/>
      <c r="Q525" s="14" t="str">
        <f>IFERROR((AVERAGE(($E525/'A. Revenue'!$C$30), ('B. Expenditures'!$F525/'A. Revenue'!$D$30), ('B. Expenditures'!$G525/'A. Revenue'!$E$30)))*'A. Revenue'!J$30, "")</f>
        <v/>
      </c>
      <c r="R525" s="14" t="str">
        <f>IFERROR((AVERAGE(($E525/'A. Revenue'!$C$30), ('B. Expenditures'!$F525/'A. Revenue'!$D$30), ('B. Expenditures'!$G525/'A. Revenue'!$E$30)))*'A. Revenue'!K$30, "")</f>
        <v/>
      </c>
      <c r="S525" s="14" t="str">
        <f>IFERROR((AVERAGE(($E525/'A. Revenue'!$C$30), ('B. Expenditures'!$F525/'A. Revenue'!$D$30), ('B. Expenditures'!$G525/'A. Revenue'!$E$30)))*'A. Revenue'!L$30, "")</f>
        <v/>
      </c>
      <c r="T525" s="14" t="str">
        <f>IFERROR((AVERAGE(($E525/'A. Revenue'!$C$30), ('B. Expenditures'!$F525/'A. Revenue'!$D$30), ('B. Expenditures'!$G525/'A. Revenue'!$E$30)))*'A. Revenue'!M$30, "")</f>
        <v/>
      </c>
      <c r="U525" s="14" t="str">
        <f>IFERROR((AVERAGE(($E525/'A. Revenue'!$C$30), ('B. Expenditures'!$F525/'A. Revenue'!$D$30), ('B. Expenditures'!$G525/'A. Revenue'!$E$30)))*'A. Revenue'!N$30, "")</f>
        <v/>
      </c>
      <c r="V525" s="8"/>
      <c r="W525" s="7"/>
      <c r="X525" s="7"/>
      <c r="Y525" s="7"/>
      <c r="Z525" s="7"/>
      <c r="AA525" s="7"/>
      <c r="AC525" s="40" t="s">
        <v>33</v>
      </c>
      <c r="AE525" s="14" t="str">
        <f>IF($AC525=Sheet1!$B$2,'B. Expenditures'!K525,IF('B. Expenditures'!$AC525=Sheet1!$B$4,'B. Expenditures'!W525,IF($AC525=Sheet1!$B$3,'B. Expenditures'!Q525,"")))</f>
        <v/>
      </c>
      <c r="AF525" s="14" t="str">
        <f>IF($AC525=Sheet1!$B$2,'B. Expenditures'!L525,IF('B. Expenditures'!$AC525=Sheet1!$B$4,'B. Expenditures'!X525,IF($AC525=Sheet1!$B$3,'B. Expenditures'!R525,"")))</f>
        <v/>
      </c>
      <c r="AG525" s="14" t="str">
        <f>IF($AC525=Sheet1!$B$2,'B. Expenditures'!M525,IF('B. Expenditures'!$AC525=Sheet1!$B$4,'B. Expenditures'!Y525,IF($AC525=Sheet1!$B$3,'B. Expenditures'!S525,"")))</f>
        <v/>
      </c>
      <c r="AH525" s="14" t="str">
        <f>IF($AC525=Sheet1!$B$2,'B. Expenditures'!N525,IF('B. Expenditures'!$AC525=Sheet1!$B$4,'B. Expenditures'!Z525,IF($AC525=Sheet1!$B$3,'B. Expenditures'!T525,"")))</f>
        <v/>
      </c>
      <c r="AI525" s="14" t="str">
        <f>IF($AC525=Sheet1!$B$2,'B. Expenditures'!O525,IF('B. Expenditures'!$AC525=Sheet1!$B$4,'B. Expenditures'!AA525,IF($AC525=Sheet1!$B$3,'B. Expenditures'!U525,"")))</f>
        <v/>
      </c>
    </row>
    <row r="526" spans="3:35" x14ac:dyDescent="0.35">
      <c r="C526" s="35"/>
      <c r="D526" s="35"/>
      <c r="E526" s="7"/>
      <c r="F526" s="7"/>
      <c r="G526" s="7"/>
      <c r="I526" s="24" t="str">
        <f t="shared" si="483"/>
        <v/>
      </c>
      <c r="K526" s="14" t="str">
        <f t="shared" si="492"/>
        <v/>
      </c>
      <c r="L526" s="14" t="str">
        <f t="shared" ref="L526:O526" si="542">IFERROR((1+$I526)*K526, "")</f>
        <v/>
      </c>
      <c r="M526" s="14" t="str">
        <f t="shared" si="542"/>
        <v/>
      </c>
      <c r="N526" s="14" t="str">
        <f t="shared" si="542"/>
        <v/>
      </c>
      <c r="O526" s="14" t="str">
        <f t="shared" si="542"/>
        <v/>
      </c>
      <c r="P526" s="8"/>
      <c r="Q526" s="14" t="str">
        <f>IFERROR((AVERAGE(($E526/'A. Revenue'!$C$30), ('B. Expenditures'!$F526/'A. Revenue'!$D$30), ('B. Expenditures'!$G526/'A. Revenue'!$E$30)))*'A. Revenue'!J$30, "")</f>
        <v/>
      </c>
      <c r="R526" s="14" t="str">
        <f>IFERROR((AVERAGE(($E526/'A. Revenue'!$C$30), ('B. Expenditures'!$F526/'A. Revenue'!$D$30), ('B. Expenditures'!$G526/'A. Revenue'!$E$30)))*'A. Revenue'!K$30, "")</f>
        <v/>
      </c>
      <c r="S526" s="14" t="str">
        <f>IFERROR((AVERAGE(($E526/'A. Revenue'!$C$30), ('B. Expenditures'!$F526/'A. Revenue'!$D$30), ('B. Expenditures'!$G526/'A. Revenue'!$E$30)))*'A. Revenue'!L$30, "")</f>
        <v/>
      </c>
      <c r="T526" s="14" t="str">
        <f>IFERROR((AVERAGE(($E526/'A. Revenue'!$C$30), ('B. Expenditures'!$F526/'A. Revenue'!$D$30), ('B. Expenditures'!$G526/'A. Revenue'!$E$30)))*'A. Revenue'!M$30, "")</f>
        <v/>
      </c>
      <c r="U526" s="14" t="str">
        <f>IFERROR((AVERAGE(($E526/'A. Revenue'!$C$30), ('B. Expenditures'!$F526/'A. Revenue'!$D$30), ('B. Expenditures'!$G526/'A. Revenue'!$E$30)))*'A. Revenue'!N$30, "")</f>
        <v/>
      </c>
      <c r="V526" s="8"/>
      <c r="W526" s="7"/>
      <c r="X526" s="7"/>
      <c r="Y526" s="7"/>
      <c r="Z526" s="7"/>
      <c r="AA526" s="7"/>
      <c r="AC526" s="40" t="s">
        <v>33</v>
      </c>
      <c r="AE526" s="14" t="str">
        <f>IF($AC526=Sheet1!$B$2,'B. Expenditures'!K526,IF('B. Expenditures'!$AC526=Sheet1!$B$4,'B. Expenditures'!W526,IF($AC526=Sheet1!$B$3,'B. Expenditures'!Q526,"")))</f>
        <v/>
      </c>
      <c r="AF526" s="14" t="str">
        <f>IF($AC526=Sheet1!$B$2,'B. Expenditures'!L526,IF('B. Expenditures'!$AC526=Sheet1!$B$4,'B. Expenditures'!X526,IF($AC526=Sheet1!$B$3,'B. Expenditures'!R526,"")))</f>
        <v/>
      </c>
      <c r="AG526" s="14" t="str">
        <f>IF($AC526=Sheet1!$B$2,'B. Expenditures'!M526,IF('B. Expenditures'!$AC526=Sheet1!$B$4,'B. Expenditures'!Y526,IF($AC526=Sheet1!$B$3,'B. Expenditures'!S526,"")))</f>
        <v/>
      </c>
      <c r="AH526" s="14" t="str">
        <f>IF($AC526=Sheet1!$B$2,'B. Expenditures'!N526,IF('B. Expenditures'!$AC526=Sheet1!$B$4,'B. Expenditures'!Z526,IF($AC526=Sheet1!$B$3,'B. Expenditures'!T526,"")))</f>
        <v/>
      </c>
      <c r="AI526" s="14" t="str">
        <f>IF($AC526=Sheet1!$B$2,'B. Expenditures'!O526,IF('B. Expenditures'!$AC526=Sheet1!$B$4,'B. Expenditures'!AA526,IF($AC526=Sheet1!$B$3,'B. Expenditures'!U526,"")))</f>
        <v/>
      </c>
    </row>
    <row r="527" spans="3:35" x14ac:dyDescent="0.35">
      <c r="C527" s="35"/>
      <c r="D527" s="35"/>
      <c r="E527" s="7"/>
      <c r="F527" s="7"/>
      <c r="G527" s="7"/>
      <c r="I527" s="24" t="str">
        <f t="shared" si="483"/>
        <v/>
      </c>
      <c r="K527" s="14" t="str">
        <f t="shared" si="492"/>
        <v/>
      </c>
      <c r="L527" s="14" t="str">
        <f t="shared" ref="L527:O527" si="543">IFERROR((1+$I527)*K527, "")</f>
        <v/>
      </c>
      <c r="M527" s="14" t="str">
        <f t="shared" si="543"/>
        <v/>
      </c>
      <c r="N527" s="14" t="str">
        <f t="shared" si="543"/>
        <v/>
      </c>
      <c r="O527" s="14" t="str">
        <f t="shared" si="543"/>
        <v/>
      </c>
      <c r="P527" s="8"/>
      <c r="Q527" s="14" t="str">
        <f>IFERROR((AVERAGE(($E527/'A. Revenue'!$C$30), ('B. Expenditures'!$F527/'A. Revenue'!$D$30), ('B. Expenditures'!$G527/'A. Revenue'!$E$30)))*'A. Revenue'!J$30, "")</f>
        <v/>
      </c>
      <c r="R527" s="14" t="str">
        <f>IFERROR((AVERAGE(($E527/'A. Revenue'!$C$30), ('B. Expenditures'!$F527/'A. Revenue'!$D$30), ('B. Expenditures'!$G527/'A. Revenue'!$E$30)))*'A. Revenue'!K$30, "")</f>
        <v/>
      </c>
      <c r="S527" s="14" t="str">
        <f>IFERROR((AVERAGE(($E527/'A. Revenue'!$C$30), ('B. Expenditures'!$F527/'A. Revenue'!$D$30), ('B. Expenditures'!$G527/'A. Revenue'!$E$30)))*'A. Revenue'!L$30, "")</f>
        <v/>
      </c>
      <c r="T527" s="14" t="str">
        <f>IFERROR((AVERAGE(($E527/'A. Revenue'!$C$30), ('B. Expenditures'!$F527/'A. Revenue'!$D$30), ('B. Expenditures'!$G527/'A. Revenue'!$E$30)))*'A. Revenue'!M$30, "")</f>
        <v/>
      </c>
      <c r="U527" s="14" t="str">
        <f>IFERROR((AVERAGE(($E527/'A. Revenue'!$C$30), ('B. Expenditures'!$F527/'A. Revenue'!$D$30), ('B. Expenditures'!$G527/'A. Revenue'!$E$30)))*'A. Revenue'!N$30, "")</f>
        <v/>
      </c>
      <c r="V527" s="8"/>
      <c r="W527" s="7"/>
      <c r="X527" s="7"/>
      <c r="Y527" s="7"/>
      <c r="Z527" s="7"/>
      <c r="AA527" s="7"/>
      <c r="AC527" s="40" t="s">
        <v>33</v>
      </c>
      <c r="AE527" s="14" t="str">
        <f>IF($AC527=Sheet1!$B$2,'B. Expenditures'!K527,IF('B. Expenditures'!$AC527=Sheet1!$B$4,'B. Expenditures'!W527,IF($AC527=Sheet1!$B$3,'B. Expenditures'!Q527,"")))</f>
        <v/>
      </c>
      <c r="AF527" s="14" t="str">
        <f>IF($AC527=Sheet1!$B$2,'B. Expenditures'!L527,IF('B. Expenditures'!$AC527=Sheet1!$B$4,'B. Expenditures'!X527,IF($AC527=Sheet1!$B$3,'B. Expenditures'!R527,"")))</f>
        <v/>
      </c>
      <c r="AG527" s="14" t="str">
        <f>IF($AC527=Sheet1!$B$2,'B. Expenditures'!M527,IF('B. Expenditures'!$AC527=Sheet1!$B$4,'B. Expenditures'!Y527,IF($AC527=Sheet1!$B$3,'B. Expenditures'!S527,"")))</f>
        <v/>
      </c>
      <c r="AH527" s="14" t="str">
        <f>IF($AC527=Sheet1!$B$2,'B. Expenditures'!N527,IF('B. Expenditures'!$AC527=Sheet1!$B$4,'B. Expenditures'!Z527,IF($AC527=Sheet1!$B$3,'B. Expenditures'!T527,"")))</f>
        <v/>
      </c>
      <c r="AI527" s="14" t="str">
        <f>IF($AC527=Sheet1!$B$2,'B. Expenditures'!O527,IF('B. Expenditures'!$AC527=Sheet1!$B$4,'B. Expenditures'!AA527,IF($AC527=Sheet1!$B$3,'B. Expenditures'!U527,"")))</f>
        <v/>
      </c>
    </row>
    <row r="528" spans="3:35" x14ac:dyDescent="0.35">
      <c r="C528" s="35"/>
      <c r="D528" s="35"/>
      <c r="E528" s="7"/>
      <c r="F528" s="7"/>
      <c r="G528" s="7"/>
      <c r="I528" s="24" t="str">
        <f t="shared" si="483"/>
        <v/>
      </c>
      <c r="K528" s="14" t="str">
        <f t="shared" si="492"/>
        <v/>
      </c>
      <c r="L528" s="14" t="str">
        <f t="shared" ref="L528:O528" si="544">IFERROR((1+$I528)*K528, "")</f>
        <v/>
      </c>
      <c r="M528" s="14" t="str">
        <f t="shared" si="544"/>
        <v/>
      </c>
      <c r="N528" s="14" t="str">
        <f t="shared" si="544"/>
        <v/>
      </c>
      <c r="O528" s="14" t="str">
        <f t="shared" si="544"/>
        <v/>
      </c>
      <c r="P528" s="8"/>
      <c r="Q528" s="14" t="str">
        <f>IFERROR((AVERAGE(($E528/'A. Revenue'!$C$30), ('B. Expenditures'!$F528/'A. Revenue'!$D$30), ('B. Expenditures'!$G528/'A. Revenue'!$E$30)))*'A. Revenue'!J$30, "")</f>
        <v/>
      </c>
      <c r="R528" s="14" t="str">
        <f>IFERROR((AVERAGE(($E528/'A. Revenue'!$C$30), ('B. Expenditures'!$F528/'A. Revenue'!$D$30), ('B. Expenditures'!$G528/'A. Revenue'!$E$30)))*'A. Revenue'!K$30, "")</f>
        <v/>
      </c>
      <c r="S528" s="14" t="str">
        <f>IFERROR((AVERAGE(($E528/'A. Revenue'!$C$30), ('B. Expenditures'!$F528/'A. Revenue'!$D$30), ('B. Expenditures'!$G528/'A. Revenue'!$E$30)))*'A. Revenue'!L$30, "")</f>
        <v/>
      </c>
      <c r="T528" s="14" t="str">
        <f>IFERROR((AVERAGE(($E528/'A. Revenue'!$C$30), ('B. Expenditures'!$F528/'A. Revenue'!$D$30), ('B. Expenditures'!$G528/'A. Revenue'!$E$30)))*'A. Revenue'!M$30, "")</f>
        <v/>
      </c>
      <c r="U528" s="14" t="str">
        <f>IFERROR((AVERAGE(($E528/'A. Revenue'!$C$30), ('B. Expenditures'!$F528/'A. Revenue'!$D$30), ('B. Expenditures'!$G528/'A. Revenue'!$E$30)))*'A. Revenue'!N$30, "")</f>
        <v/>
      </c>
      <c r="V528" s="8"/>
      <c r="W528" s="7"/>
      <c r="X528" s="7"/>
      <c r="Y528" s="7"/>
      <c r="Z528" s="7"/>
      <c r="AA528" s="7"/>
      <c r="AC528" s="40" t="s">
        <v>33</v>
      </c>
      <c r="AE528" s="14" t="str">
        <f>IF($AC528=Sheet1!$B$2,'B. Expenditures'!K528,IF('B. Expenditures'!$AC528=Sheet1!$B$4,'B. Expenditures'!W528,IF($AC528=Sheet1!$B$3,'B. Expenditures'!Q528,"")))</f>
        <v/>
      </c>
      <c r="AF528" s="14" t="str">
        <f>IF($AC528=Sheet1!$B$2,'B. Expenditures'!L528,IF('B. Expenditures'!$AC528=Sheet1!$B$4,'B. Expenditures'!X528,IF($AC528=Sheet1!$B$3,'B. Expenditures'!R528,"")))</f>
        <v/>
      </c>
      <c r="AG528" s="14" t="str">
        <f>IF($AC528=Sheet1!$B$2,'B. Expenditures'!M528,IF('B. Expenditures'!$AC528=Sheet1!$B$4,'B. Expenditures'!Y528,IF($AC528=Sheet1!$B$3,'B. Expenditures'!S528,"")))</f>
        <v/>
      </c>
      <c r="AH528" s="14" t="str">
        <f>IF($AC528=Sheet1!$B$2,'B. Expenditures'!N528,IF('B. Expenditures'!$AC528=Sheet1!$B$4,'B. Expenditures'!Z528,IF($AC528=Sheet1!$B$3,'B. Expenditures'!T528,"")))</f>
        <v/>
      </c>
      <c r="AI528" s="14" t="str">
        <f>IF($AC528=Sheet1!$B$2,'B. Expenditures'!O528,IF('B. Expenditures'!$AC528=Sheet1!$B$4,'B. Expenditures'!AA528,IF($AC528=Sheet1!$B$3,'B. Expenditures'!U528,"")))</f>
        <v/>
      </c>
    </row>
    <row r="529" spans="3:35" x14ac:dyDescent="0.35">
      <c r="C529" s="35"/>
      <c r="D529" s="35"/>
      <c r="E529" s="7"/>
      <c r="F529" s="7"/>
      <c r="G529" s="7"/>
      <c r="I529" s="24" t="str">
        <f t="shared" si="483"/>
        <v/>
      </c>
      <c r="K529" s="14" t="str">
        <f t="shared" si="492"/>
        <v/>
      </c>
      <c r="L529" s="14" t="str">
        <f t="shared" ref="L529:O529" si="545">IFERROR((1+$I529)*K529, "")</f>
        <v/>
      </c>
      <c r="M529" s="14" t="str">
        <f t="shared" si="545"/>
        <v/>
      </c>
      <c r="N529" s="14" t="str">
        <f t="shared" si="545"/>
        <v/>
      </c>
      <c r="O529" s="14" t="str">
        <f t="shared" si="545"/>
        <v/>
      </c>
      <c r="P529" s="8"/>
      <c r="Q529" s="14" t="str">
        <f>IFERROR((AVERAGE(($E529/'A. Revenue'!$C$30), ('B. Expenditures'!$F529/'A. Revenue'!$D$30), ('B. Expenditures'!$G529/'A. Revenue'!$E$30)))*'A. Revenue'!J$30, "")</f>
        <v/>
      </c>
      <c r="R529" s="14" t="str">
        <f>IFERROR((AVERAGE(($E529/'A. Revenue'!$C$30), ('B. Expenditures'!$F529/'A. Revenue'!$D$30), ('B. Expenditures'!$G529/'A. Revenue'!$E$30)))*'A. Revenue'!K$30, "")</f>
        <v/>
      </c>
      <c r="S529" s="14" t="str">
        <f>IFERROR((AVERAGE(($E529/'A. Revenue'!$C$30), ('B. Expenditures'!$F529/'A. Revenue'!$D$30), ('B. Expenditures'!$G529/'A. Revenue'!$E$30)))*'A. Revenue'!L$30, "")</f>
        <v/>
      </c>
      <c r="T529" s="14" t="str">
        <f>IFERROR((AVERAGE(($E529/'A. Revenue'!$C$30), ('B. Expenditures'!$F529/'A. Revenue'!$D$30), ('B. Expenditures'!$G529/'A. Revenue'!$E$30)))*'A. Revenue'!M$30, "")</f>
        <v/>
      </c>
      <c r="U529" s="14" t="str">
        <f>IFERROR((AVERAGE(($E529/'A. Revenue'!$C$30), ('B. Expenditures'!$F529/'A. Revenue'!$D$30), ('B. Expenditures'!$G529/'A. Revenue'!$E$30)))*'A. Revenue'!N$30, "")</f>
        <v/>
      </c>
      <c r="V529" s="8"/>
      <c r="W529" s="7"/>
      <c r="X529" s="7"/>
      <c r="Y529" s="7"/>
      <c r="Z529" s="7"/>
      <c r="AA529" s="7"/>
      <c r="AC529" s="40" t="s">
        <v>33</v>
      </c>
      <c r="AE529" s="14" t="str">
        <f>IF($AC529=Sheet1!$B$2,'B. Expenditures'!K529,IF('B. Expenditures'!$AC529=Sheet1!$B$4,'B. Expenditures'!W529,IF($AC529=Sheet1!$B$3,'B. Expenditures'!Q529,"")))</f>
        <v/>
      </c>
      <c r="AF529" s="14" t="str">
        <f>IF($AC529=Sheet1!$B$2,'B. Expenditures'!L529,IF('B. Expenditures'!$AC529=Sheet1!$B$4,'B. Expenditures'!X529,IF($AC529=Sheet1!$B$3,'B. Expenditures'!R529,"")))</f>
        <v/>
      </c>
      <c r="AG529" s="14" t="str">
        <f>IF($AC529=Sheet1!$B$2,'B. Expenditures'!M529,IF('B. Expenditures'!$AC529=Sheet1!$B$4,'B. Expenditures'!Y529,IF($AC529=Sheet1!$B$3,'B. Expenditures'!S529,"")))</f>
        <v/>
      </c>
      <c r="AH529" s="14" t="str">
        <f>IF($AC529=Sheet1!$B$2,'B. Expenditures'!N529,IF('B. Expenditures'!$AC529=Sheet1!$B$4,'B. Expenditures'!Z529,IF($AC529=Sheet1!$B$3,'B. Expenditures'!T529,"")))</f>
        <v/>
      </c>
      <c r="AI529" s="14" t="str">
        <f>IF($AC529=Sheet1!$B$2,'B. Expenditures'!O529,IF('B. Expenditures'!$AC529=Sheet1!$B$4,'B. Expenditures'!AA529,IF($AC529=Sheet1!$B$3,'B. Expenditures'!U529,"")))</f>
        <v/>
      </c>
    </row>
    <row r="530" spans="3:35" x14ac:dyDescent="0.35">
      <c r="C530" s="35"/>
      <c r="D530" s="35"/>
      <c r="E530" s="7"/>
      <c r="F530" s="7"/>
      <c r="G530" s="7"/>
      <c r="I530" s="24" t="str">
        <f t="shared" si="483"/>
        <v/>
      </c>
      <c r="K530" s="14" t="str">
        <f t="shared" si="492"/>
        <v/>
      </c>
      <c r="L530" s="14" t="str">
        <f t="shared" ref="L530:O530" si="546">IFERROR((1+$I530)*K530, "")</f>
        <v/>
      </c>
      <c r="M530" s="14" t="str">
        <f t="shared" si="546"/>
        <v/>
      </c>
      <c r="N530" s="14" t="str">
        <f t="shared" si="546"/>
        <v/>
      </c>
      <c r="O530" s="14" t="str">
        <f t="shared" si="546"/>
        <v/>
      </c>
      <c r="P530" s="8"/>
      <c r="Q530" s="14" t="str">
        <f>IFERROR((AVERAGE(($E530/'A. Revenue'!$C$30), ('B. Expenditures'!$F530/'A. Revenue'!$D$30), ('B. Expenditures'!$G530/'A. Revenue'!$E$30)))*'A. Revenue'!J$30, "")</f>
        <v/>
      </c>
      <c r="R530" s="14" t="str">
        <f>IFERROR((AVERAGE(($E530/'A. Revenue'!$C$30), ('B. Expenditures'!$F530/'A. Revenue'!$D$30), ('B. Expenditures'!$G530/'A. Revenue'!$E$30)))*'A. Revenue'!K$30, "")</f>
        <v/>
      </c>
      <c r="S530" s="14" t="str">
        <f>IFERROR((AVERAGE(($E530/'A. Revenue'!$C$30), ('B. Expenditures'!$F530/'A. Revenue'!$D$30), ('B. Expenditures'!$G530/'A. Revenue'!$E$30)))*'A. Revenue'!L$30, "")</f>
        <v/>
      </c>
      <c r="T530" s="14" t="str">
        <f>IFERROR((AVERAGE(($E530/'A. Revenue'!$C$30), ('B. Expenditures'!$F530/'A. Revenue'!$D$30), ('B. Expenditures'!$G530/'A. Revenue'!$E$30)))*'A. Revenue'!M$30, "")</f>
        <v/>
      </c>
      <c r="U530" s="14" t="str">
        <f>IFERROR((AVERAGE(($E530/'A. Revenue'!$C$30), ('B. Expenditures'!$F530/'A. Revenue'!$D$30), ('B. Expenditures'!$G530/'A. Revenue'!$E$30)))*'A. Revenue'!N$30, "")</f>
        <v/>
      </c>
      <c r="V530" s="8"/>
      <c r="W530" s="7"/>
      <c r="X530" s="7"/>
      <c r="Y530" s="7"/>
      <c r="Z530" s="7"/>
      <c r="AA530" s="7"/>
      <c r="AC530" s="40" t="s">
        <v>33</v>
      </c>
      <c r="AE530" s="14" t="str">
        <f>IF($AC530=Sheet1!$B$2,'B. Expenditures'!K530,IF('B. Expenditures'!$AC530=Sheet1!$B$4,'B. Expenditures'!W530,IF($AC530=Sheet1!$B$3,'B. Expenditures'!Q530,"")))</f>
        <v/>
      </c>
      <c r="AF530" s="14" t="str">
        <f>IF($AC530=Sheet1!$B$2,'B. Expenditures'!L530,IF('B. Expenditures'!$AC530=Sheet1!$B$4,'B. Expenditures'!X530,IF($AC530=Sheet1!$B$3,'B. Expenditures'!R530,"")))</f>
        <v/>
      </c>
      <c r="AG530" s="14" t="str">
        <f>IF($AC530=Sheet1!$B$2,'B. Expenditures'!M530,IF('B. Expenditures'!$AC530=Sheet1!$B$4,'B. Expenditures'!Y530,IF($AC530=Sheet1!$B$3,'B. Expenditures'!S530,"")))</f>
        <v/>
      </c>
      <c r="AH530" s="14" t="str">
        <f>IF($AC530=Sheet1!$B$2,'B. Expenditures'!N530,IF('B. Expenditures'!$AC530=Sheet1!$B$4,'B. Expenditures'!Z530,IF($AC530=Sheet1!$B$3,'B. Expenditures'!T530,"")))</f>
        <v/>
      </c>
      <c r="AI530" s="14" t="str">
        <f>IF($AC530=Sheet1!$B$2,'B. Expenditures'!O530,IF('B. Expenditures'!$AC530=Sheet1!$B$4,'B. Expenditures'!AA530,IF($AC530=Sheet1!$B$3,'B. Expenditures'!U530,"")))</f>
        <v/>
      </c>
    </row>
    <row r="531" spans="3:35" x14ac:dyDescent="0.35">
      <c r="C531" s="35"/>
      <c r="D531" s="35"/>
      <c r="E531" s="7"/>
      <c r="F531" s="7"/>
      <c r="G531" s="7"/>
      <c r="I531" s="24" t="str">
        <f t="shared" si="483"/>
        <v/>
      </c>
      <c r="K531" s="14" t="str">
        <f t="shared" si="492"/>
        <v/>
      </c>
      <c r="L531" s="14" t="str">
        <f t="shared" ref="L531:O531" si="547">IFERROR((1+$I531)*K531, "")</f>
        <v/>
      </c>
      <c r="M531" s="14" t="str">
        <f t="shared" si="547"/>
        <v/>
      </c>
      <c r="N531" s="14" t="str">
        <f t="shared" si="547"/>
        <v/>
      </c>
      <c r="O531" s="14" t="str">
        <f t="shared" si="547"/>
        <v/>
      </c>
      <c r="P531" s="8"/>
      <c r="Q531" s="14" t="str">
        <f>IFERROR((AVERAGE(($E531/'A. Revenue'!$C$30), ('B. Expenditures'!$F531/'A. Revenue'!$D$30), ('B. Expenditures'!$G531/'A. Revenue'!$E$30)))*'A. Revenue'!J$30, "")</f>
        <v/>
      </c>
      <c r="R531" s="14" t="str">
        <f>IFERROR((AVERAGE(($E531/'A. Revenue'!$C$30), ('B. Expenditures'!$F531/'A. Revenue'!$D$30), ('B. Expenditures'!$G531/'A. Revenue'!$E$30)))*'A. Revenue'!K$30, "")</f>
        <v/>
      </c>
      <c r="S531" s="14" t="str">
        <f>IFERROR((AVERAGE(($E531/'A. Revenue'!$C$30), ('B. Expenditures'!$F531/'A. Revenue'!$D$30), ('B. Expenditures'!$G531/'A. Revenue'!$E$30)))*'A. Revenue'!L$30, "")</f>
        <v/>
      </c>
      <c r="T531" s="14" t="str">
        <f>IFERROR((AVERAGE(($E531/'A. Revenue'!$C$30), ('B. Expenditures'!$F531/'A. Revenue'!$D$30), ('B. Expenditures'!$G531/'A. Revenue'!$E$30)))*'A. Revenue'!M$30, "")</f>
        <v/>
      </c>
      <c r="U531" s="14" t="str">
        <f>IFERROR((AVERAGE(($E531/'A. Revenue'!$C$30), ('B. Expenditures'!$F531/'A. Revenue'!$D$30), ('B. Expenditures'!$G531/'A. Revenue'!$E$30)))*'A. Revenue'!N$30, "")</f>
        <v/>
      </c>
      <c r="V531" s="8"/>
      <c r="W531" s="7"/>
      <c r="X531" s="7"/>
      <c r="Y531" s="7"/>
      <c r="Z531" s="7"/>
      <c r="AA531" s="7"/>
      <c r="AC531" s="40" t="s">
        <v>33</v>
      </c>
      <c r="AE531" s="14" t="str">
        <f>IF($AC531=Sheet1!$B$2,'B. Expenditures'!K531,IF('B. Expenditures'!$AC531=Sheet1!$B$4,'B. Expenditures'!W531,IF($AC531=Sheet1!$B$3,'B. Expenditures'!Q531,"")))</f>
        <v/>
      </c>
      <c r="AF531" s="14" t="str">
        <f>IF($AC531=Sheet1!$B$2,'B. Expenditures'!L531,IF('B. Expenditures'!$AC531=Sheet1!$B$4,'B. Expenditures'!X531,IF($AC531=Sheet1!$B$3,'B. Expenditures'!R531,"")))</f>
        <v/>
      </c>
      <c r="AG531" s="14" t="str">
        <f>IF($AC531=Sheet1!$B$2,'B. Expenditures'!M531,IF('B. Expenditures'!$AC531=Sheet1!$B$4,'B. Expenditures'!Y531,IF($AC531=Sheet1!$B$3,'B. Expenditures'!S531,"")))</f>
        <v/>
      </c>
      <c r="AH531" s="14" t="str">
        <f>IF($AC531=Sheet1!$B$2,'B. Expenditures'!N531,IF('B. Expenditures'!$AC531=Sheet1!$B$4,'B. Expenditures'!Z531,IF($AC531=Sheet1!$B$3,'B. Expenditures'!T531,"")))</f>
        <v/>
      </c>
      <c r="AI531" s="14" t="str">
        <f>IF($AC531=Sheet1!$B$2,'B. Expenditures'!O531,IF('B. Expenditures'!$AC531=Sheet1!$B$4,'B. Expenditures'!AA531,IF($AC531=Sheet1!$B$3,'B. Expenditures'!U531,"")))</f>
        <v/>
      </c>
    </row>
    <row r="532" spans="3:35" x14ac:dyDescent="0.35">
      <c r="C532" s="35"/>
      <c r="D532" s="35"/>
      <c r="E532" s="7"/>
      <c r="F532" s="7"/>
      <c r="G532" s="7"/>
      <c r="I532" s="24" t="str">
        <f t="shared" si="483"/>
        <v/>
      </c>
      <c r="K532" s="14" t="str">
        <f t="shared" si="492"/>
        <v/>
      </c>
      <c r="L532" s="14" t="str">
        <f t="shared" ref="L532:O532" si="548">IFERROR((1+$I532)*K532, "")</f>
        <v/>
      </c>
      <c r="M532" s="14" t="str">
        <f t="shared" si="548"/>
        <v/>
      </c>
      <c r="N532" s="14" t="str">
        <f t="shared" si="548"/>
        <v/>
      </c>
      <c r="O532" s="14" t="str">
        <f t="shared" si="548"/>
        <v/>
      </c>
      <c r="P532" s="8"/>
      <c r="Q532" s="14" t="str">
        <f>IFERROR((AVERAGE(($E532/'A. Revenue'!$C$30), ('B. Expenditures'!$F532/'A. Revenue'!$D$30), ('B. Expenditures'!$G532/'A. Revenue'!$E$30)))*'A. Revenue'!J$30, "")</f>
        <v/>
      </c>
      <c r="R532" s="14" t="str">
        <f>IFERROR((AVERAGE(($E532/'A. Revenue'!$C$30), ('B. Expenditures'!$F532/'A. Revenue'!$D$30), ('B. Expenditures'!$G532/'A. Revenue'!$E$30)))*'A. Revenue'!K$30, "")</f>
        <v/>
      </c>
      <c r="S532" s="14" t="str">
        <f>IFERROR((AVERAGE(($E532/'A. Revenue'!$C$30), ('B. Expenditures'!$F532/'A. Revenue'!$D$30), ('B. Expenditures'!$G532/'A. Revenue'!$E$30)))*'A. Revenue'!L$30, "")</f>
        <v/>
      </c>
      <c r="T532" s="14" t="str">
        <f>IFERROR((AVERAGE(($E532/'A. Revenue'!$C$30), ('B. Expenditures'!$F532/'A. Revenue'!$D$30), ('B. Expenditures'!$G532/'A. Revenue'!$E$30)))*'A. Revenue'!M$30, "")</f>
        <v/>
      </c>
      <c r="U532" s="14" t="str">
        <f>IFERROR((AVERAGE(($E532/'A. Revenue'!$C$30), ('B. Expenditures'!$F532/'A. Revenue'!$D$30), ('B. Expenditures'!$G532/'A. Revenue'!$E$30)))*'A. Revenue'!N$30, "")</f>
        <v/>
      </c>
      <c r="V532" s="8"/>
      <c r="W532" s="7"/>
      <c r="X532" s="7"/>
      <c r="Y532" s="7"/>
      <c r="Z532" s="7"/>
      <c r="AA532" s="7"/>
      <c r="AC532" s="40" t="s">
        <v>33</v>
      </c>
      <c r="AE532" s="14" t="str">
        <f>IF($AC532=Sheet1!$B$2,'B. Expenditures'!K532,IF('B. Expenditures'!$AC532=Sheet1!$B$4,'B. Expenditures'!W532,IF($AC532=Sheet1!$B$3,'B. Expenditures'!Q532,"")))</f>
        <v/>
      </c>
      <c r="AF532" s="14" t="str">
        <f>IF($AC532=Sheet1!$B$2,'B. Expenditures'!L532,IF('B. Expenditures'!$AC532=Sheet1!$B$4,'B. Expenditures'!X532,IF($AC532=Sheet1!$B$3,'B. Expenditures'!R532,"")))</f>
        <v/>
      </c>
      <c r="AG532" s="14" t="str">
        <f>IF($AC532=Sheet1!$B$2,'B. Expenditures'!M532,IF('B. Expenditures'!$AC532=Sheet1!$B$4,'B. Expenditures'!Y532,IF($AC532=Sheet1!$B$3,'B. Expenditures'!S532,"")))</f>
        <v/>
      </c>
      <c r="AH532" s="14" t="str">
        <f>IF($AC532=Sheet1!$B$2,'B. Expenditures'!N532,IF('B. Expenditures'!$AC532=Sheet1!$B$4,'B. Expenditures'!Z532,IF($AC532=Sheet1!$B$3,'B. Expenditures'!T532,"")))</f>
        <v/>
      </c>
      <c r="AI532" s="14" t="str">
        <f>IF($AC532=Sheet1!$B$2,'B. Expenditures'!O532,IF('B. Expenditures'!$AC532=Sheet1!$B$4,'B. Expenditures'!AA532,IF($AC532=Sheet1!$B$3,'B. Expenditures'!U532,"")))</f>
        <v/>
      </c>
    </row>
    <row r="533" spans="3:35" x14ac:dyDescent="0.35">
      <c r="C533" s="35"/>
      <c r="D533" s="35"/>
      <c r="E533" s="7"/>
      <c r="F533" s="7"/>
      <c r="G533" s="7"/>
      <c r="I533" s="24" t="str">
        <f t="shared" ref="I533:I596" si="549">IFERROR(RATE(2,,-E533,G533), "")</f>
        <v/>
      </c>
      <c r="K533" s="14" t="str">
        <f t="shared" si="492"/>
        <v/>
      </c>
      <c r="L533" s="14" t="str">
        <f t="shared" ref="L533:O533" si="550">IFERROR((1+$I533)*K533, "")</f>
        <v/>
      </c>
      <c r="M533" s="14" t="str">
        <f t="shared" si="550"/>
        <v/>
      </c>
      <c r="N533" s="14" t="str">
        <f t="shared" si="550"/>
        <v/>
      </c>
      <c r="O533" s="14" t="str">
        <f t="shared" si="550"/>
        <v/>
      </c>
      <c r="P533" s="8"/>
      <c r="Q533" s="14" t="str">
        <f>IFERROR((AVERAGE(($E533/'A. Revenue'!$C$30), ('B. Expenditures'!$F533/'A. Revenue'!$D$30), ('B. Expenditures'!$G533/'A. Revenue'!$E$30)))*'A. Revenue'!J$30, "")</f>
        <v/>
      </c>
      <c r="R533" s="14" t="str">
        <f>IFERROR((AVERAGE(($E533/'A. Revenue'!$C$30), ('B. Expenditures'!$F533/'A. Revenue'!$D$30), ('B. Expenditures'!$G533/'A. Revenue'!$E$30)))*'A. Revenue'!K$30, "")</f>
        <v/>
      </c>
      <c r="S533" s="14" t="str">
        <f>IFERROR((AVERAGE(($E533/'A. Revenue'!$C$30), ('B. Expenditures'!$F533/'A. Revenue'!$D$30), ('B. Expenditures'!$G533/'A. Revenue'!$E$30)))*'A. Revenue'!L$30, "")</f>
        <v/>
      </c>
      <c r="T533" s="14" t="str">
        <f>IFERROR((AVERAGE(($E533/'A. Revenue'!$C$30), ('B. Expenditures'!$F533/'A. Revenue'!$D$30), ('B. Expenditures'!$G533/'A. Revenue'!$E$30)))*'A. Revenue'!M$30, "")</f>
        <v/>
      </c>
      <c r="U533" s="14" t="str">
        <f>IFERROR((AVERAGE(($E533/'A. Revenue'!$C$30), ('B. Expenditures'!$F533/'A. Revenue'!$D$30), ('B. Expenditures'!$G533/'A. Revenue'!$E$30)))*'A. Revenue'!N$30, "")</f>
        <v/>
      </c>
      <c r="V533" s="8"/>
      <c r="W533" s="7"/>
      <c r="X533" s="7"/>
      <c r="Y533" s="7"/>
      <c r="Z533" s="7"/>
      <c r="AA533" s="7"/>
      <c r="AC533" s="40" t="s">
        <v>33</v>
      </c>
      <c r="AE533" s="14" t="str">
        <f>IF($AC533=Sheet1!$B$2,'B. Expenditures'!K533,IF('B. Expenditures'!$AC533=Sheet1!$B$4,'B. Expenditures'!W533,IF($AC533=Sheet1!$B$3,'B. Expenditures'!Q533,"")))</f>
        <v/>
      </c>
      <c r="AF533" s="14" t="str">
        <f>IF($AC533=Sheet1!$B$2,'B. Expenditures'!L533,IF('B. Expenditures'!$AC533=Sheet1!$B$4,'B. Expenditures'!X533,IF($AC533=Sheet1!$B$3,'B. Expenditures'!R533,"")))</f>
        <v/>
      </c>
      <c r="AG533" s="14" t="str">
        <f>IF($AC533=Sheet1!$B$2,'B. Expenditures'!M533,IF('B. Expenditures'!$AC533=Sheet1!$B$4,'B. Expenditures'!Y533,IF($AC533=Sheet1!$B$3,'B. Expenditures'!S533,"")))</f>
        <v/>
      </c>
      <c r="AH533" s="14" t="str">
        <f>IF($AC533=Sheet1!$B$2,'B. Expenditures'!N533,IF('B. Expenditures'!$AC533=Sheet1!$B$4,'B. Expenditures'!Z533,IF($AC533=Sheet1!$B$3,'B. Expenditures'!T533,"")))</f>
        <v/>
      </c>
      <c r="AI533" s="14" t="str">
        <f>IF($AC533=Sheet1!$B$2,'B. Expenditures'!O533,IF('B. Expenditures'!$AC533=Sheet1!$B$4,'B. Expenditures'!AA533,IF($AC533=Sheet1!$B$3,'B. Expenditures'!U533,"")))</f>
        <v/>
      </c>
    </row>
    <row r="534" spans="3:35" x14ac:dyDescent="0.35">
      <c r="C534" s="35"/>
      <c r="D534" s="35"/>
      <c r="E534" s="7"/>
      <c r="F534" s="7"/>
      <c r="G534" s="7"/>
      <c r="I534" s="24" t="str">
        <f t="shared" si="549"/>
        <v/>
      </c>
      <c r="K534" s="14" t="str">
        <f t="shared" si="492"/>
        <v/>
      </c>
      <c r="L534" s="14" t="str">
        <f t="shared" ref="L534:O534" si="551">IFERROR((1+$I534)*K534, "")</f>
        <v/>
      </c>
      <c r="M534" s="14" t="str">
        <f t="shared" si="551"/>
        <v/>
      </c>
      <c r="N534" s="14" t="str">
        <f t="shared" si="551"/>
        <v/>
      </c>
      <c r="O534" s="14" t="str">
        <f t="shared" si="551"/>
        <v/>
      </c>
      <c r="P534" s="8"/>
      <c r="Q534" s="14" t="str">
        <f>IFERROR((AVERAGE(($E534/'A. Revenue'!$C$30), ('B. Expenditures'!$F534/'A. Revenue'!$D$30), ('B. Expenditures'!$G534/'A. Revenue'!$E$30)))*'A. Revenue'!J$30, "")</f>
        <v/>
      </c>
      <c r="R534" s="14" t="str">
        <f>IFERROR((AVERAGE(($E534/'A. Revenue'!$C$30), ('B. Expenditures'!$F534/'A. Revenue'!$D$30), ('B. Expenditures'!$G534/'A. Revenue'!$E$30)))*'A. Revenue'!K$30, "")</f>
        <v/>
      </c>
      <c r="S534" s="14" t="str">
        <f>IFERROR((AVERAGE(($E534/'A. Revenue'!$C$30), ('B. Expenditures'!$F534/'A. Revenue'!$D$30), ('B. Expenditures'!$G534/'A. Revenue'!$E$30)))*'A. Revenue'!L$30, "")</f>
        <v/>
      </c>
      <c r="T534" s="14" t="str">
        <f>IFERROR((AVERAGE(($E534/'A. Revenue'!$C$30), ('B. Expenditures'!$F534/'A. Revenue'!$D$30), ('B. Expenditures'!$G534/'A. Revenue'!$E$30)))*'A. Revenue'!M$30, "")</f>
        <v/>
      </c>
      <c r="U534" s="14" t="str">
        <f>IFERROR((AVERAGE(($E534/'A. Revenue'!$C$30), ('B. Expenditures'!$F534/'A. Revenue'!$D$30), ('B. Expenditures'!$G534/'A. Revenue'!$E$30)))*'A. Revenue'!N$30, "")</f>
        <v/>
      </c>
      <c r="V534" s="8"/>
      <c r="W534" s="7"/>
      <c r="X534" s="7"/>
      <c r="Y534" s="7"/>
      <c r="Z534" s="7"/>
      <c r="AA534" s="7"/>
      <c r="AC534" s="40" t="s">
        <v>33</v>
      </c>
      <c r="AE534" s="14" t="str">
        <f>IF($AC534=Sheet1!$B$2,'B. Expenditures'!K534,IF('B. Expenditures'!$AC534=Sheet1!$B$4,'B. Expenditures'!W534,IF($AC534=Sheet1!$B$3,'B. Expenditures'!Q534,"")))</f>
        <v/>
      </c>
      <c r="AF534" s="14" t="str">
        <f>IF($AC534=Sheet1!$B$2,'B. Expenditures'!L534,IF('B. Expenditures'!$AC534=Sheet1!$B$4,'B. Expenditures'!X534,IF($AC534=Sheet1!$B$3,'B. Expenditures'!R534,"")))</f>
        <v/>
      </c>
      <c r="AG534" s="14" t="str">
        <f>IF($AC534=Sheet1!$B$2,'B. Expenditures'!M534,IF('B. Expenditures'!$AC534=Sheet1!$B$4,'B. Expenditures'!Y534,IF($AC534=Sheet1!$B$3,'B. Expenditures'!S534,"")))</f>
        <v/>
      </c>
      <c r="AH534" s="14" t="str">
        <f>IF($AC534=Sheet1!$B$2,'B. Expenditures'!N534,IF('B. Expenditures'!$AC534=Sheet1!$B$4,'B. Expenditures'!Z534,IF($AC534=Sheet1!$B$3,'B. Expenditures'!T534,"")))</f>
        <v/>
      </c>
      <c r="AI534" s="14" t="str">
        <f>IF($AC534=Sheet1!$B$2,'B. Expenditures'!O534,IF('B. Expenditures'!$AC534=Sheet1!$B$4,'B. Expenditures'!AA534,IF($AC534=Sheet1!$B$3,'B. Expenditures'!U534,"")))</f>
        <v/>
      </c>
    </row>
    <row r="535" spans="3:35" x14ac:dyDescent="0.35">
      <c r="C535" s="35"/>
      <c r="D535" s="35"/>
      <c r="E535" s="7"/>
      <c r="F535" s="7"/>
      <c r="G535" s="7"/>
      <c r="I535" s="24" t="str">
        <f t="shared" si="549"/>
        <v/>
      </c>
      <c r="K535" s="14" t="str">
        <f t="shared" si="492"/>
        <v/>
      </c>
      <c r="L535" s="14" t="str">
        <f t="shared" ref="L535:O535" si="552">IFERROR((1+$I535)*K535, "")</f>
        <v/>
      </c>
      <c r="M535" s="14" t="str">
        <f t="shared" si="552"/>
        <v/>
      </c>
      <c r="N535" s="14" t="str">
        <f t="shared" si="552"/>
        <v/>
      </c>
      <c r="O535" s="14" t="str">
        <f t="shared" si="552"/>
        <v/>
      </c>
      <c r="P535" s="8"/>
      <c r="Q535" s="14" t="str">
        <f>IFERROR((AVERAGE(($E535/'A. Revenue'!$C$30), ('B. Expenditures'!$F535/'A. Revenue'!$D$30), ('B. Expenditures'!$G535/'A. Revenue'!$E$30)))*'A. Revenue'!J$30, "")</f>
        <v/>
      </c>
      <c r="R535" s="14" t="str">
        <f>IFERROR((AVERAGE(($E535/'A. Revenue'!$C$30), ('B. Expenditures'!$F535/'A. Revenue'!$D$30), ('B. Expenditures'!$G535/'A. Revenue'!$E$30)))*'A. Revenue'!K$30, "")</f>
        <v/>
      </c>
      <c r="S535" s="14" t="str">
        <f>IFERROR((AVERAGE(($E535/'A. Revenue'!$C$30), ('B. Expenditures'!$F535/'A. Revenue'!$D$30), ('B. Expenditures'!$G535/'A. Revenue'!$E$30)))*'A. Revenue'!L$30, "")</f>
        <v/>
      </c>
      <c r="T535" s="14" t="str">
        <f>IFERROR((AVERAGE(($E535/'A. Revenue'!$C$30), ('B. Expenditures'!$F535/'A. Revenue'!$D$30), ('B. Expenditures'!$G535/'A. Revenue'!$E$30)))*'A. Revenue'!M$30, "")</f>
        <v/>
      </c>
      <c r="U535" s="14" t="str">
        <f>IFERROR((AVERAGE(($E535/'A. Revenue'!$C$30), ('B. Expenditures'!$F535/'A. Revenue'!$D$30), ('B. Expenditures'!$G535/'A. Revenue'!$E$30)))*'A. Revenue'!N$30, "")</f>
        <v/>
      </c>
      <c r="V535" s="8"/>
      <c r="W535" s="7"/>
      <c r="X535" s="7"/>
      <c r="Y535" s="7"/>
      <c r="Z535" s="7"/>
      <c r="AA535" s="7"/>
      <c r="AC535" s="40" t="s">
        <v>33</v>
      </c>
      <c r="AE535" s="14" t="str">
        <f>IF($AC535=Sheet1!$B$2,'B. Expenditures'!K535,IF('B. Expenditures'!$AC535=Sheet1!$B$4,'B. Expenditures'!W535,IF($AC535=Sheet1!$B$3,'B. Expenditures'!Q535,"")))</f>
        <v/>
      </c>
      <c r="AF535" s="14" t="str">
        <f>IF($AC535=Sheet1!$B$2,'B. Expenditures'!L535,IF('B. Expenditures'!$AC535=Sheet1!$B$4,'B. Expenditures'!X535,IF($AC535=Sheet1!$B$3,'B. Expenditures'!R535,"")))</f>
        <v/>
      </c>
      <c r="AG535" s="14" t="str">
        <f>IF($AC535=Sheet1!$B$2,'B. Expenditures'!M535,IF('B. Expenditures'!$AC535=Sheet1!$B$4,'B. Expenditures'!Y535,IF($AC535=Sheet1!$B$3,'B. Expenditures'!S535,"")))</f>
        <v/>
      </c>
      <c r="AH535" s="14" t="str">
        <f>IF($AC535=Sheet1!$B$2,'B. Expenditures'!N535,IF('B. Expenditures'!$AC535=Sheet1!$B$4,'B. Expenditures'!Z535,IF($AC535=Sheet1!$B$3,'B. Expenditures'!T535,"")))</f>
        <v/>
      </c>
      <c r="AI535" s="14" t="str">
        <f>IF($AC535=Sheet1!$B$2,'B. Expenditures'!O535,IF('B. Expenditures'!$AC535=Sheet1!$B$4,'B. Expenditures'!AA535,IF($AC535=Sheet1!$B$3,'B. Expenditures'!U535,"")))</f>
        <v/>
      </c>
    </row>
    <row r="536" spans="3:35" x14ac:dyDescent="0.35">
      <c r="C536" s="35"/>
      <c r="D536" s="35"/>
      <c r="E536" s="7"/>
      <c r="F536" s="7"/>
      <c r="G536" s="7"/>
      <c r="I536" s="24" t="str">
        <f t="shared" si="549"/>
        <v/>
      </c>
      <c r="K536" s="14" t="str">
        <f t="shared" si="492"/>
        <v/>
      </c>
      <c r="L536" s="14" t="str">
        <f t="shared" ref="L536:O536" si="553">IFERROR((1+$I536)*K536, "")</f>
        <v/>
      </c>
      <c r="M536" s="14" t="str">
        <f t="shared" si="553"/>
        <v/>
      </c>
      <c r="N536" s="14" t="str">
        <f t="shared" si="553"/>
        <v/>
      </c>
      <c r="O536" s="14" t="str">
        <f t="shared" si="553"/>
        <v/>
      </c>
      <c r="P536" s="8"/>
      <c r="Q536" s="14" t="str">
        <f>IFERROR((AVERAGE(($E536/'A. Revenue'!$C$30), ('B. Expenditures'!$F536/'A. Revenue'!$D$30), ('B. Expenditures'!$G536/'A. Revenue'!$E$30)))*'A. Revenue'!J$30, "")</f>
        <v/>
      </c>
      <c r="R536" s="14" t="str">
        <f>IFERROR((AVERAGE(($E536/'A. Revenue'!$C$30), ('B. Expenditures'!$F536/'A. Revenue'!$D$30), ('B. Expenditures'!$G536/'A. Revenue'!$E$30)))*'A. Revenue'!K$30, "")</f>
        <v/>
      </c>
      <c r="S536" s="14" t="str">
        <f>IFERROR((AVERAGE(($E536/'A. Revenue'!$C$30), ('B. Expenditures'!$F536/'A. Revenue'!$D$30), ('B. Expenditures'!$G536/'A. Revenue'!$E$30)))*'A. Revenue'!L$30, "")</f>
        <v/>
      </c>
      <c r="T536" s="14" t="str">
        <f>IFERROR((AVERAGE(($E536/'A. Revenue'!$C$30), ('B. Expenditures'!$F536/'A. Revenue'!$D$30), ('B. Expenditures'!$G536/'A. Revenue'!$E$30)))*'A. Revenue'!M$30, "")</f>
        <v/>
      </c>
      <c r="U536" s="14" t="str">
        <f>IFERROR((AVERAGE(($E536/'A. Revenue'!$C$30), ('B. Expenditures'!$F536/'A. Revenue'!$D$30), ('B. Expenditures'!$G536/'A. Revenue'!$E$30)))*'A. Revenue'!N$30, "")</f>
        <v/>
      </c>
      <c r="V536" s="8"/>
      <c r="W536" s="7"/>
      <c r="X536" s="7"/>
      <c r="Y536" s="7"/>
      <c r="Z536" s="7"/>
      <c r="AA536" s="7"/>
      <c r="AC536" s="40" t="s">
        <v>33</v>
      </c>
      <c r="AE536" s="14" t="str">
        <f>IF($AC536=Sheet1!$B$2,'B. Expenditures'!K536,IF('B. Expenditures'!$AC536=Sheet1!$B$4,'B. Expenditures'!W536,IF($AC536=Sheet1!$B$3,'B. Expenditures'!Q536,"")))</f>
        <v/>
      </c>
      <c r="AF536" s="14" t="str">
        <f>IF($AC536=Sheet1!$B$2,'B. Expenditures'!L536,IF('B. Expenditures'!$AC536=Sheet1!$B$4,'B. Expenditures'!X536,IF($AC536=Sheet1!$B$3,'B. Expenditures'!R536,"")))</f>
        <v/>
      </c>
      <c r="AG536" s="14" t="str">
        <f>IF($AC536=Sheet1!$B$2,'B. Expenditures'!M536,IF('B. Expenditures'!$AC536=Sheet1!$B$4,'B. Expenditures'!Y536,IF($AC536=Sheet1!$B$3,'B. Expenditures'!S536,"")))</f>
        <v/>
      </c>
      <c r="AH536" s="14" t="str">
        <f>IF($AC536=Sheet1!$B$2,'B. Expenditures'!N536,IF('B. Expenditures'!$AC536=Sheet1!$B$4,'B. Expenditures'!Z536,IF($AC536=Sheet1!$B$3,'B. Expenditures'!T536,"")))</f>
        <v/>
      </c>
      <c r="AI536" s="14" t="str">
        <f>IF($AC536=Sheet1!$B$2,'B. Expenditures'!O536,IF('B. Expenditures'!$AC536=Sheet1!$B$4,'B. Expenditures'!AA536,IF($AC536=Sheet1!$B$3,'B. Expenditures'!U536,"")))</f>
        <v/>
      </c>
    </row>
    <row r="537" spans="3:35" x14ac:dyDescent="0.35">
      <c r="C537" s="35"/>
      <c r="D537" s="35"/>
      <c r="E537" s="7"/>
      <c r="F537" s="7"/>
      <c r="G537" s="7"/>
      <c r="I537" s="24" t="str">
        <f t="shared" si="549"/>
        <v/>
      </c>
      <c r="K537" s="14" t="str">
        <f t="shared" si="492"/>
        <v/>
      </c>
      <c r="L537" s="14" t="str">
        <f t="shared" ref="L537:O537" si="554">IFERROR((1+$I537)*K537, "")</f>
        <v/>
      </c>
      <c r="M537" s="14" t="str">
        <f t="shared" si="554"/>
        <v/>
      </c>
      <c r="N537" s="14" t="str">
        <f t="shared" si="554"/>
        <v/>
      </c>
      <c r="O537" s="14" t="str">
        <f t="shared" si="554"/>
        <v/>
      </c>
      <c r="P537" s="8"/>
      <c r="Q537" s="14" t="str">
        <f>IFERROR((AVERAGE(($E537/'A. Revenue'!$C$30), ('B. Expenditures'!$F537/'A. Revenue'!$D$30), ('B. Expenditures'!$G537/'A. Revenue'!$E$30)))*'A. Revenue'!J$30, "")</f>
        <v/>
      </c>
      <c r="R537" s="14" t="str">
        <f>IFERROR((AVERAGE(($E537/'A. Revenue'!$C$30), ('B. Expenditures'!$F537/'A. Revenue'!$D$30), ('B. Expenditures'!$G537/'A. Revenue'!$E$30)))*'A. Revenue'!K$30, "")</f>
        <v/>
      </c>
      <c r="S537" s="14" t="str">
        <f>IFERROR((AVERAGE(($E537/'A. Revenue'!$C$30), ('B. Expenditures'!$F537/'A. Revenue'!$D$30), ('B. Expenditures'!$G537/'A. Revenue'!$E$30)))*'A. Revenue'!L$30, "")</f>
        <v/>
      </c>
      <c r="T537" s="14" t="str">
        <f>IFERROR((AVERAGE(($E537/'A. Revenue'!$C$30), ('B. Expenditures'!$F537/'A. Revenue'!$D$30), ('B. Expenditures'!$G537/'A. Revenue'!$E$30)))*'A. Revenue'!M$30, "")</f>
        <v/>
      </c>
      <c r="U537" s="14" t="str">
        <f>IFERROR((AVERAGE(($E537/'A. Revenue'!$C$30), ('B. Expenditures'!$F537/'A. Revenue'!$D$30), ('B. Expenditures'!$G537/'A. Revenue'!$E$30)))*'A. Revenue'!N$30, "")</f>
        <v/>
      </c>
      <c r="V537" s="8"/>
      <c r="W537" s="7"/>
      <c r="X537" s="7"/>
      <c r="Y537" s="7"/>
      <c r="Z537" s="7"/>
      <c r="AA537" s="7"/>
      <c r="AC537" s="40" t="s">
        <v>33</v>
      </c>
      <c r="AE537" s="14" t="str">
        <f>IF($AC537=Sheet1!$B$2,'B. Expenditures'!K537,IF('B. Expenditures'!$AC537=Sheet1!$B$4,'B. Expenditures'!W537,IF($AC537=Sheet1!$B$3,'B. Expenditures'!Q537,"")))</f>
        <v/>
      </c>
      <c r="AF537" s="14" t="str">
        <f>IF($AC537=Sheet1!$B$2,'B. Expenditures'!L537,IF('B. Expenditures'!$AC537=Sheet1!$B$4,'B. Expenditures'!X537,IF($AC537=Sheet1!$B$3,'B. Expenditures'!R537,"")))</f>
        <v/>
      </c>
      <c r="AG537" s="14" t="str">
        <f>IF($AC537=Sheet1!$B$2,'B. Expenditures'!M537,IF('B. Expenditures'!$AC537=Sheet1!$B$4,'B. Expenditures'!Y537,IF($AC537=Sheet1!$B$3,'B. Expenditures'!S537,"")))</f>
        <v/>
      </c>
      <c r="AH537" s="14" t="str">
        <f>IF($AC537=Sheet1!$B$2,'B. Expenditures'!N537,IF('B. Expenditures'!$AC537=Sheet1!$B$4,'B. Expenditures'!Z537,IF($AC537=Sheet1!$B$3,'B. Expenditures'!T537,"")))</f>
        <v/>
      </c>
      <c r="AI537" s="14" t="str">
        <f>IF($AC537=Sheet1!$B$2,'B. Expenditures'!O537,IF('B. Expenditures'!$AC537=Sheet1!$B$4,'B. Expenditures'!AA537,IF($AC537=Sheet1!$B$3,'B. Expenditures'!U537,"")))</f>
        <v/>
      </c>
    </row>
    <row r="538" spans="3:35" x14ac:dyDescent="0.35">
      <c r="C538" s="35"/>
      <c r="D538" s="35"/>
      <c r="E538" s="7"/>
      <c r="F538" s="7"/>
      <c r="G538" s="7"/>
      <c r="I538" s="24" t="str">
        <f t="shared" si="549"/>
        <v/>
      </c>
      <c r="K538" s="14" t="str">
        <f t="shared" si="492"/>
        <v/>
      </c>
      <c r="L538" s="14" t="str">
        <f t="shared" ref="L538:O538" si="555">IFERROR((1+$I538)*K538, "")</f>
        <v/>
      </c>
      <c r="M538" s="14" t="str">
        <f t="shared" si="555"/>
        <v/>
      </c>
      <c r="N538" s="14" t="str">
        <f t="shared" si="555"/>
        <v/>
      </c>
      <c r="O538" s="14" t="str">
        <f t="shared" si="555"/>
        <v/>
      </c>
      <c r="P538" s="8"/>
      <c r="Q538" s="14" t="str">
        <f>IFERROR((AVERAGE(($E538/'A. Revenue'!$C$30), ('B. Expenditures'!$F538/'A. Revenue'!$D$30), ('B. Expenditures'!$G538/'A. Revenue'!$E$30)))*'A. Revenue'!J$30, "")</f>
        <v/>
      </c>
      <c r="R538" s="14" t="str">
        <f>IFERROR((AVERAGE(($E538/'A. Revenue'!$C$30), ('B. Expenditures'!$F538/'A. Revenue'!$D$30), ('B. Expenditures'!$G538/'A. Revenue'!$E$30)))*'A. Revenue'!K$30, "")</f>
        <v/>
      </c>
      <c r="S538" s="14" t="str">
        <f>IFERROR((AVERAGE(($E538/'A. Revenue'!$C$30), ('B. Expenditures'!$F538/'A. Revenue'!$D$30), ('B. Expenditures'!$G538/'A. Revenue'!$E$30)))*'A. Revenue'!L$30, "")</f>
        <v/>
      </c>
      <c r="T538" s="14" t="str">
        <f>IFERROR((AVERAGE(($E538/'A. Revenue'!$C$30), ('B. Expenditures'!$F538/'A. Revenue'!$D$30), ('B. Expenditures'!$G538/'A. Revenue'!$E$30)))*'A. Revenue'!M$30, "")</f>
        <v/>
      </c>
      <c r="U538" s="14" t="str">
        <f>IFERROR((AVERAGE(($E538/'A. Revenue'!$C$30), ('B. Expenditures'!$F538/'A. Revenue'!$D$30), ('B. Expenditures'!$G538/'A. Revenue'!$E$30)))*'A. Revenue'!N$30, "")</f>
        <v/>
      </c>
      <c r="V538" s="8"/>
      <c r="W538" s="7"/>
      <c r="X538" s="7"/>
      <c r="Y538" s="7"/>
      <c r="Z538" s="7"/>
      <c r="AA538" s="7"/>
      <c r="AC538" s="40" t="s">
        <v>33</v>
      </c>
      <c r="AE538" s="14" t="str">
        <f>IF($AC538=Sheet1!$B$2,'B. Expenditures'!K538,IF('B. Expenditures'!$AC538=Sheet1!$B$4,'B. Expenditures'!W538,IF($AC538=Sheet1!$B$3,'B. Expenditures'!Q538,"")))</f>
        <v/>
      </c>
      <c r="AF538" s="14" t="str">
        <f>IF($AC538=Sheet1!$B$2,'B. Expenditures'!L538,IF('B. Expenditures'!$AC538=Sheet1!$B$4,'B. Expenditures'!X538,IF($AC538=Sheet1!$B$3,'B. Expenditures'!R538,"")))</f>
        <v/>
      </c>
      <c r="AG538" s="14" t="str">
        <f>IF($AC538=Sheet1!$B$2,'B. Expenditures'!M538,IF('B. Expenditures'!$AC538=Sheet1!$B$4,'B. Expenditures'!Y538,IF($AC538=Sheet1!$B$3,'B. Expenditures'!S538,"")))</f>
        <v/>
      </c>
      <c r="AH538" s="14" t="str">
        <f>IF($AC538=Sheet1!$B$2,'B. Expenditures'!N538,IF('B. Expenditures'!$AC538=Sheet1!$B$4,'B. Expenditures'!Z538,IF($AC538=Sheet1!$B$3,'B. Expenditures'!T538,"")))</f>
        <v/>
      </c>
      <c r="AI538" s="14" t="str">
        <f>IF($AC538=Sheet1!$B$2,'B. Expenditures'!O538,IF('B. Expenditures'!$AC538=Sheet1!$B$4,'B. Expenditures'!AA538,IF($AC538=Sheet1!$B$3,'B. Expenditures'!U538,"")))</f>
        <v/>
      </c>
    </row>
    <row r="539" spans="3:35" x14ac:dyDescent="0.35">
      <c r="C539" s="35"/>
      <c r="D539" s="35"/>
      <c r="E539" s="7"/>
      <c r="F539" s="7"/>
      <c r="G539" s="7"/>
      <c r="I539" s="24" t="str">
        <f t="shared" si="549"/>
        <v/>
      </c>
      <c r="K539" s="14" t="str">
        <f t="shared" si="492"/>
        <v/>
      </c>
      <c r="L539" s="14" t="str">
        <f t="shared" ref="L539:O539" si="556">IFERROR((1+$I539)*K539, "")</f>
        <v/>
      </c>
      <c r="M539" s="14" t="str">
        <f t="shared" si="556"/>
        <v/>
      </c>
      <c r="N539" s="14" t="str">
        <f t="shared" si="556"/>
        <v/>
      </c>
      <c r="O539" s="14" t="str">
        <f t="shared" si="556"/>
        <v/>
      </c>
      <c r="P539" s="8"/>
      <c r="Q539" s="14" t="str">
        <f>IFERROR((AVERAGE(($E539/'A. Revenue'!$C$30), ('B. Expenditures'!$F539/'A. Revenue'!$D$30), ('B. Expenditures'!$G539/'A. Revenue'!$E$30)))*'A. Revenue'!J$30, "")</f>
        <v/>
      </c>
      <c r="R539" s="14" t="str">
        <f>IFERROR((AVERAGE(($E539/'A. Revenue'!$C$30), ('B. Expenditures'!$F539/'A. Revenue'!$D$30), ('B. Expenditures'!$G539/'A. Revenue'!$E$30)))*'A. Revenue'!K$30, "")</f>
        <v/>
      </c>
      <c r="S539" s="14" t="str">
        <f>IFERROR((AVERAGE(($E539/'A. Revenue'!$C$30), ('B. Expenditures'!$F539/'A. Revenue'!$D$30), ('B. Expenditures'!$G539/'A. Revenue'!$E$30)))*'A. Revenue'!L$30, "")</f>
        <v/>
      </c>
      <c r="T539" s="14" t="str">
        <f>IFERROR((AVERAGE(($E539/'A. Revenue'!$C$30), ('B. Expenditures'!$F539/'A. Revenue'!$D$30), ('B. Expenditures'!$G539/'A. Revenue'!$E$30)))*'A. Revenue'!M$30, "")</f>
        <v/>
      </c>
      <c r="U539" s="14" t="str">
        <f>IFERROR((AVERAGE(($E539/'A. Revenue'!$C$30), ('B. Expenditures'!$F539/'A. Revenue'!$D$30), ('B. Expenditures'!$G539/'A. Revenue'!$E$30)))*'A. Revenue'!N$30, "")</f>
        <v/>
      </c>
      <c r="V539" s="8"/>
      <c r="W539" s="7"/>
      <c r="X539" s="7"/>
      <c r="Y539" s="7"/>
      <c r="Z539" s="7"/>
      <c r="AA539" s="7"/>
      <c r="AC539" s="40" t="s">
        <v>33</v>
      </c>
      <c r="AE539" s="14" t="str">
        <f>IF($AC539=Sheet1!$B$2,'B. Expenditures'!K539,IF('B. Expenditures'!$AC539=Sheet1!$B$4,'B. Expenditures'!W539,IF($AC539=Sheet1!$B$3,'B. Expenditures'!Q539,"")))</f>
        <v/>
      </c>
      <c r="AF539" s="14" t="str">
        <f>IF($AC539=Sheet1!$B$2,'B. Expenditures'!L539,IF('B. Expenditures'!$AC539=Sheet1!$B$4,'B. Expenditures'!X539,IF($AC539=Sheet1!$B$3,'B. Expenditures'!R539,"")))</f>
        <v/>
      </c>
      <c r="AG539" s="14" t="str">
        <f>IF($AC539=Sheet1!$B$2,'B. Expenditures'!M539,IF('B. Expenditures'!$AC539=Sheet1!$B$4,'B. Expenditures'!Y539,IF($AC539=Sheet1!$B$3,'B. Expenditures'!S539,"")))</f>
        <v/>
      </c>
      <c r="AH539" s="14" t="str">
        <f>IF($AC539=Sheet1!$B$2,'B. Expenditures'!N539,IF('B. Expenditures'!$AC539=Sheet1!$B$4,'B. Expenditures'!Z539,IF($AC539=Sheet1!$B$3,'B. Expenditures'!T539,"")))</f>
        <v/>
      </c>
      <c r="AI539" s="14" t="str">
        <f>IF($AC539=Sheet1!$B$2,'B. Expenditures'!O539,IF('B. Expenditures'!$AC539=Sheet1!$B$4,'B. Expenditures'!AA539,IF($AC539=Sheet1!$B$3,'B. Expenditures'!U539,"")))</f>
        <v/>
      </c>
    </row>
    <row r="540" spans="3:35" x14ac:dyDescent="0.35">
      <c r="C540" s="35"/>
      <c r="D540" s="35"/>
      <c r="E540" s="7"/>
      <c r="F540" s="7"/>
      <c r="G540" s="7"/>
      <c r="I540" s="24" t="str">
        <f t="shared" si="549"/>
        <v/>
      </c>
      <c r="K540" s="14" t="str">
        <f t="shared" si="492"/>
        <v/>
      </c>
      <c r="L540" s="14" t="str">
        <f t="shared" ref="L540:O540" si="557">IFERROR((1+$I540)*K540, "")</f>
        <v/>
      </c>
      <c r="M540" s="14" t="str">
        <f t="shared" si="557"/>
        <v/>
      </c>
      <c r="N540" s="14" t="str">
        <f t="shared" si="557"/>
        <v/>
      </c>
      <c r="O540" s="14" t="str">
        <f t="shared" si="557"/>
        <v/>
      </c>
      <c r="P540" s="8"/>
      <c r="Q540" s="14" t="str">
        <f>IFERROR((AVERAGE(($E540/'A. Revenue'!$C$30), ('B. Expenditures'!$F540/'A. Revenue'!$D$30), ('B. Expenditures'!$G540/'A. Revenue'!$E$30)))*'A. Revenue'!J$30, "")</f>
        <v/>
      </c>
      <c r="R540" s="14" t="str">
        <f>IFERROR((AVERAGE(($E540/'A. Revenue'!$C$30), ('B. Expenditures'!$F540/'A. Revenue'!$D$30), ('B. Expenditures'!$G540/'A. Revenue'!$E$30)))*'A. Revenue'!K$30, "")</f>
        <v/>
      </c>
      <c r="S540" s="14" t="str">
        <f>IFERROR((AVERAGE(($E540/'A. Revenue'!$C$30), ('B. Expenditures'!$F540/'A. Revenue'!$D$30), ('B. Expenditures'!$G540/'A. Revenue'!$E$30)))*'A. Revenue'!L$30, "")</f>
        <v/>
      </c>
      <c r="T540" s="14" t="str">
        <f>IFERROR((AVERAGE(($E540/'A. Revenue'!$C$30), ('B. Expenditures'!$F540/'A. Revenue'!$D$30), ('B. Expenditures'!$G540/'A. Revenue'!$E$30)))*'A. Revenue'!M$30, "")</f>
        <v/>
      </c>
      <c r="U540" s="14" t="str">
        <f>IFERROR((AVERAGE(($E540/'A. Revenue'!$C$30), ('B. Expenditures'!$F540/'A. Revenue'!$D$30), ('B. Expenditures'!$G540/'A. Revenue'!$E$30)))*'A. Revenue'!N$30, "")</f>
        <v/>
      </c>
      <c r="V540" s="8"/>
      <c r="W540" s="7"/>
      <c r="X540" s="7"/>
      <c r="Y540" s="7"/>
      <c r="Z540" s="7"/>
      <c r="AA540" s="7"/>
      <c r="AC540" s="40" t="s">
        <v>33</v>
      </c>
      <c r="AE540" s="14" t="str">
        <f>IF($AC540=Sheet1!$B$2,'B. Expenditures'!K540,IF('B. Expenditures'!$AC540=Sheet1!$B$4,'B. Expenditures'!W540,IF($AC540=Sheet1!$B$3,'B. Expenditures'!Q540,"")))</f>
        <v/>
      </c>
      <c r="AF540" s="14" t="str">
        <f>IF($AC540=Sheet1!$B$2,'B. Expenditures'!L540,IF('B. Expenditures'!$AC540=Sheet1!$B$4,'B. Expenditures'!X540,IF($AC540=Sheet1!$B$3,'B. Expenditures'!R540,"")))</f>
        <v/>
      </c>
      <c r="AG540" s="14" t="str">
        <f>IF($AC540=Sheet1!$B$2,'B. Expenditures'!M540,IF('B. Expenditures'!$AC540=Sheet1!$B$4,'B. Expenditures'!Y540,IF($AC540=Sheet1!$B$3,'B. Expenditures'!S540,"")))</f>
        <v/>
      </c>
      <c r="AH540" s="14" t="str">
        <f>IF($AC540=Sheet1!$B$2,'B. Expenditures'!N540,IF('B. Expenditures'!$AC540=Sheet1!$B$4,'B. Expenditures'!Z540,IF($AC540=Sheet1!$B$3,'B. Expenditures'!T540,"")))</f>
        <v/>
      </c>
      <c r="AI540" s="14" t="str">
        <f>IF($AC540=Sheet1!$B$2,'B. Expenditures'!O540,IF('B. Expenditures'!$AC540=Sheet1!$B$4,'B. Expenditures'!AA540,IF($AC540=Sheet1!$B$3,'B. Expenditures'!U540,"")))</f>
        <v/>
      </c>
    </row>
    <row r="541" spans="3:35" x14ac:dyDescent="0.35">
      <c r="C541" s="35"/>
      <c r="D541" s="35"/>
      <c r="E541" s="7"/>
      <c r="F541" s="7"/>
      <c r="G541" s="7"/>
      <c r="I541" s="24" t="str">
        <f t="shared" si="549"/>
        <v/>
      </c>
      <c r="K541" s="14" t="str">
        <f t="shared" ref="K541:K604" si="558">IFERROR((1+$I541)*G541, "")</f>
        <v/>
      </c>
      <c r="L541" s="14" t="str">
        <f t="shared" ref="L541:O541" si="559">IFERROR((1+$I541)*K541, "")</f>
        <v/>
      </c>
      <c r="M541" s="14" t="str">
        <f t="shared" si="559"/>
        <v/>
      </c>
      <c r="N541" s="14" t="str">
        <f t="shared" si="559"/>
        <v/>
      </c>
      <c r="O541" s="14" t="str">
        <f t="shared" si="559"/>
        <v/>
      </c>
      <c r="P541" s="8"/>
      <c r="Q541" s="14" t="str">
        <f>IFERROR((AVERAGE(($E541/'A. Revenue'!$C$30), ('B. Expenditures'!$F541/'A. Revenue'!$D$30), ('B. Expenditures'!$G541/'A. Revenue'!$E$30)))*'A. Revenue'!J$30, "")</f>
        <v/>
      </c>
      <c r="R541" s="14" t="str">
        <f>IFERROR((AVERAGE(($E541/'A. Revenue'!$C$30), ('B. Expenditures'!$F541/'A. Revenue'!$D$30), ('B. Expenditures'!$G541/'A. Revenue'!$E$30)))*'A. Revenue'!K$30, "")</f>
        <v/>
      </c>
      <c r="S541" s="14" t="str">
        <f>IFERROR((AVERAGE(($E541/'A. Revenue'!$C$30), ('B. Expenditures'!$F541/'A. Revenue'!$D$30), ('B. Expenditures'!$G541/'A. Revenue'!$E$30)))*'A. Revenue'!L$30, "")</f>
        <v/>
      </c>
      <c r="T541" s="14" t="str">
        <f>IFERROR((AVERAGE(($E541/'A. Revenue'!$C$30), ('B. Expenditures'!$F541/'A. Revenue'!$D$30), ('B. Expenditures'!$G541/'A. Revenue'!$E$30)))*'A. Revenue'!M$30, "")</f>
        <v/>
      </c>
      <c r="U541" s="14" t="str">
        <f>IFERROR((AVERAGE(($E541/'A. Revenue'!$C$30), ('B. Expenditures'!$F541/'A. Revenue'!$D$30), ('B. Expenditures'!$G541/'A. Revenue'!$E$30)))*'A. Revenue'!N$30, "")</f>
        <v/>
      </c>
      <c r="V541" s="8"/>
      <c r="W541" s="7"/>
      <c r="X541" s="7"/>
      <c r="Y541" s="7"/>
      <c r="Z541" s="7"/>
      <c r="AA541" s="7"/>
      <c r="AC541" s="40" t="s">
        <v>33</v>
      </c>
      <c r="AE541" s="14" t="str">
        <f>IF($AC541=Sheet1!$B$2,'B. Expenditures'!K541,IF('B. Expenditures'!$AC541=Sheet1!$B$4,'B. Expenditures'!W541,IF($AC541=Sheet1!$B$3,'B. Expenditures'!Q541,"")))</f>
        <v/>
      </c>
      <c r="AF541" s="14" t="str">
        <f>IF($AC541=Sheet1!$B$2,'B. Expenditures'!L541,IF('B. Expenditures'!$AC541=Sheet1!$B$4,'B. Expenditures'!X541,IF($AC541=Sheet1!$B$3,'B. Expenditures'!R541,"")))</f>
        <v/>
      </c>
      <c r="AG541" s="14" t="str">
        <f>IF($AC541=Sheet1!$B$2,'B. Expenditures'!M541,IF('B. Expenditures'!$AC541=Sheet1!$B$4,'B. Expenditures'!Y541,IF($AC541=Sheet1!$B$3,'B. Expenditures'!S541,"")))</f>
        <v/>
      </c>
      <c r="AH541" s="14" t="str">
        <f>IF($AC541=Sheet1!$B$2,'B. Expenditures'!N541,IF('B. Expenditures'!$AC541=Sheet1!$B$4,'B. Expenditures'!Z541,IF($AC541=Sheet1!$B$3,'B. Expenditures'!T541,"")))</f>
        <v/>
      </c>
      <c r="AI541" s="14" t="str">
        <f>IF($AC541=Sheet1!$B$2,'B. Expenditures'!O541,IF('B. Expenditures'!$AC541=Sheet1!$B$4,'B. Expenditures'!AA541,IF($AC541=Sheet1!$B$3,'B. Expenditures'!U541,"")))</f>
        <v/>
      </c>
    </row>
    <row r="542" spans="3:35" x14ac:dyDescent="0.35">
      <c r="C542" s="35"/>
      <c r="D542" s="35"/>
      <c r="E542" s="7"/>
      <c r="F542" s="7"/>
      <c r="G542" s="7"/>
      <c r="I542" s="24" t="str">
        <f t="shared" si="549"/>
        <v/>
      </c>
      <c r="K542" s="14" t="str">
        <f t="shared" si="558"/>
        <v/>
      </c>
      <c r="L542" s="14" t="str">
        <f t="shared" ref="L542:O542" si="560">IFERROR((1+$I542)*K542, "")</f>
        <v/>
      </c>
      <c r="M542" s="14" t="str">
        <f t="shared" si="560"/>
        <v/>
      </c>
      <c r="N542" s="14" t="str">
        <f t="shared" si="560"/>
        <v/>
      </c>
      <c r="O542" s="14" t="str">
        <f t="shared" si="560"/>
        <v/>
      </c>
      <c r="P542" s="8"/>
      <c r="Q542" s="14" t="str">
        <f>IFERROR((AVERAGE(($E542/'A. Revenue'!$C$30), ('B. Expenditures'!$F542/'A. Revenue'!$D$30), ('B. Expenditures'!$G542/'A. Revenue'!$E$30)))*'A. Revenue'!J$30, "")</f>
        <v/>
      </c>
      <c r="R542" s="14" t="str">
        <f>IFERROR((AVERAGE(($E542/'A. Revenue'!$C$30), ('B. Expenditures'!$F542/'A. Revenue'!$D$30), ('B. Expenditures'!$G542/'A. Revenue'!$E$30)))*'A. Revenue'!K$30, "")</f>
        <v/>
      </c>
      <c r="S542" s="14" t="str">
        <f>IFERROR((AVERAGE(($E542/'A. Revenue'!$C$30), ('B. Expenditures'!$F542/'A. Revenue'!$D$30), ('B. Expenditures'!$G542/'A. Revenue'!$E$30)))*'A. Revenue'!L$30, "")</f>
        <v/>
      </c>
      <c r="T542" s="14" t="str">
        <f>IFERROR((AVERAGE(($E542/'A. Revenue'!$C$30), ('B. Expenditures'!$F542/'A. Revenue'!$D$30), ('B. Expenditures'!$G542/'A. Revenue'!$E$30)))*'A. Revenue'!M$30, "")</f>
        <v/>
      </c>
      <c r="U542" s="14" t="str">
        <f>IFERROR((AVERAGE(($E542/'A. Revenue'!$C$30), ('B. Expenditures'!$F542/'A. Revenue'!$D$30), ('B. Expenditures'!$G542/'A. Revenue'!$E$30)))*'A. Revenue'!N$30, "")</f>
        <v/>
      </c>
      <c r="V542" s="8"/>
      <c r="W542" s="7"/>
      <c r="X542" s="7"/>
      <c r="Y542" s="7"/>
      <c r="Z542" s="7"/>
      <c r="AA542" s="7"/>
      <c r="AC542" s="40" t="s">
        <v>33</v>
      </c>
      <c r="AE542" s="14" t="str">
        <f>IF($AC542=Sheet1!$B$2,'B. Expenditures'!K542,IF('B. Expenditures'!$AC542=Sheet1!$B$4,'B. Expenditures'!W542,IF($AC542=Sheet1!$B$3,'B. Expenditures'!Q542,"")))</f>
        <v/>
      </c>
      <c r="AF542" s="14" t="str">
        <f>IF($AC542=Sheet1!$B$2,'B. Expenditures'!L542,IF('B. Expenditures'!$AC542=Sheet1!$B$4,'B. Expenditures'!X542,IF($AC542=Sheet1!$B$3,'B. Expenditures'!R542,"")))</f>
        <v/>
      </c>
      <c r="AG542" s="14" t="str">
        <f>IF($AC542=Sheet1!$B$2,'B. Expenditures'!M542,IF('B. Expenditures'!$AC542=Sheet1!$B$4,'B. Expenditures'!Y542,IF($AC542=Sheet1!$B$3,'B. Expenditures'!S542,"")))</f>
        <v/>
      </c>
      <c r="AH542" s="14" t="str">
        <f>IF($AC542=Sheet1!$B$2,'B. Expenditures'!N542,IF('B. Expenditures'!$AC542=Sheet1!$B$4,'B. Expenditures'!Z542,IF($AC542=Sheet1!$B$3,'B. Expenditures'!T542,"")))</f>
        <v/>
      </c>
      <c r="AI542" s="14" t="str">
        <f>IF($AC542=Sheet1!$B$2,'B. Expenditures'!O542,IF('B. Expenditures'!$AC542=Sheet1!$B$4,'B. Expenditures'!AA542,IF($AC542=Sheet1!$B$3,'B. Expenditures'!U542,"")))</f>
        <v/>
      </c>
    </row>
    <row r="543" spans="3:35" x14ac:dyDescent="0.35">
      <c r="C543" s="35"/>
      <c r="D543" s="35"/>
      <c r="E543" s="7"/>
      <c r="F543" s="7"/>
      <c r="G543" s="7"/>
      <c r="I543" s="24" t="str">
        <f t="shared" si="549"/>
        <v/>
      </c>
      <c r="K543" s="14" t="str">
        <f t="shared" si="558"/>
        <v/>
      </c>
      <c r="L543" s="14" t="str">
        <f t="shared" ref="L543:O543" si="561">IFERROR((1+$I543)*K543, "")</f>
        <v/>
      </c>
      <c r="M543" s="14" t="str">
        <f t="shared" si="561"/>
        <v/>
      </c>
      <c r="N543" s="14" t="str">
        <f t="shared" si="561"/>
        <v/>
      </c>
      <c r="O543" s="14" t="str">
        <f t="shared" si="561"/>
        <v/>
      </c>
      <c r="P543" s="8"/>
      <c r="Q543" s="14" t="str">
        <f>IFERROR((AVERAGE(($E543/'A. Revenue'!$C$30), ('B. Expenditures'!$F543/'A. Revenue'!$D$30), ('B. Expenditures'!$G543/'A. Revenue'!$E$30)))*'A. Revenue'!J$30, "")</f>
        <v/>
      </c>
      <c r="R543" s="14" t="str">
        <f>IFERROR((AVERAGE(($E543/'A. Revenue'!$C$30), ('B. Expenditures'!$F543/'A. Revenue'!$D$30), ('B. Expenditures'!$G543/'A. Revenue'!$E$30)))*'A. Revenue'!K$30, "")</f>
        <v/>
      </c>
      <c r="S543" s="14" t="str">
        <f>IFERROR((AVERAGE(($E543/'A. Revenue'!$C$30), ('B. Expenditures'!$F543/'A. Revenue'!$D$30), ('B. Expenditures'!$G543/'A. Revenue'!$E$30)))*'A. Revenue'!L$30, "")</f>
        <v/>
      </c>
      <c r="T543" s="14" t="str">
        <f>IFERROR((AVERAGE(($E543/'A. Revenue'!$C$30), ('B. Expenditures'!$F543/'A. Revenue'!$D$30), ('B. Expenditures'!$G543/'A. Revenue'!$E$30)))*'A. Revenue'!M$30, "")</f>
        <v/>
      </c>
      <c r="U543" s="14" t="str">
        <f>IFERROR((AVERAGE(($E543/'A. Revenue'!$C$30), ('B. Expenditures'!$F543/'A. Revenue'!$D$30), ('B. Expenditures'!$G543/'A. Revenue'!$E$30)))*'A. Revenue'!N$30, "")</f>
        <v/>
      </c>
      <c r="V543" s="8"/>
      <c r="W543" s="7"/>
      <c r="X543" s="7"/>
      <c r="Y543" s="7"/>
      <c r="Z543" s="7"/>
      <c r="AA543" s="7"/>
      <c r="AC543" s="40" t="s">
        <v>33</v>
      </c>
      <c r="AE543" s="14" t="str">
        <f>IF($AC543=Sheet1!$B$2,'B. Expenditures'!K543,IF('B. Expenditures'!$AC543=Sheet1!$B$4,'B. Expenditures'!W543,IF($AC543=Sheet1!$B$3,'B. Expenditures'!Q543,"")))</f>
        <v/>
      </c>
      <c r="AF543" s="14" t="str">
        <f>IF($AC543=Sheet1!$B$2,'B. Expenditures'!L543,IF('B. Expenditures'!$AC543=Sheet1!$B$4,'B. Expenditures'!X543,IF($AC543=Sheet1!$B$3,'B. Expenditures'!R543,"")))</f>
        <v/>
      </c>
      <c r="AG543" s="14" t="str">
        <f>IF($AC543=Sheet1!$B$2,'B. Expenditures'!M543,IF('B. Expenditures'!$AC543=Sheet1!$B$4,'B. Expenditures'!Y543,IF($AC543=Sheet1!$B$3,'B. Expenditures'!S543,"")))</f>
        <v/>
      </c>
      <c r="AH543" s="14" t="str">
        <f>IF($AC543=Sheet1!$B$2,'B. Expenditures'!N543,IF('B. Expenditures'!$AC543=Sheet1!$B$4,'B. Expenditures'!Z543,IF($AC543=Sheet1!$B$3,'B. Expenditures'!T543,"")))</f>
        <v/>
      </c>
      <c r="AI543" s="14" t="str">
        <f>IF($AC543=Sheet1!$B$2,'B. Expenditures'!O543,IF('B. Expenditures'!$AC543=Sheet1!$B$4,'B. Expenditures'!AA543,IF($AC543=Sheet1!$B$3,'B. Expenditures'!U543,"")))</f>
        <v/>
      </c>
    </row>
    <row r="544" spans="3:35" x14ac:dyDescent="0.35">
      <c r="C544" s="35"/>
      <c r="D544" s="35"/>
      <c r="E544" s="7"/>
      <c r="F544" s="7"/>
      <c r="G544" s="7"/>
      <c r="I544" s="24" t="str">
        <f t="shared" si="549"/>
        <v/>
      </c>
      <c r="K544" s="14" t="str">
        <f t="shared" si="558"/>
        <v/>
      </c>
      <c r="L544" s="14" t="str">
        <f t="shared" ref="L544:O544" si="562">IFERROR((1+$I544)*K544, "")</f>
        <v/>
      </c>
      <c r="M544" s="14" t="str">
        <f t="shared" si="562"/>
        <v/>
      </c>
      <c r="N544" s="14" t="str">
        <f t="shared" si="562"/>
        <v/>
      </c>
      <c r="O544" s="14" t="str">
        <f t="shared" si="562"/>
        <v/>
      </c>
      <c r="P544" s="8"/>
      <c r="Q544" s="14" t="str">
        <f>IFERROR((AVERAGE(($E544/'A. Revenue'!$C$30), ('B. Expenditures'!$F544/'A. Revenue'!$D$30), ('B. Expenditures'!$G544/'A. Revenue'!$E$30)))*'A. Revenue'!J$30, "")</f>
        <v/>
      </c>
      <c r="R544" s="14" t="str">
        <f>IFERROR((AVERAGE(($E544/'A. Revenue'!$C$30), ('B. Expenditures'!$F544/'A. Revenue'!$D$30), ('B. Expenditures'!$G544/'A. Revenue'!$E$30)))*'A. Revenue'!K$30, "")</f>
        <v/>
      </c>
      <c r="S544" s="14" t="str">
        <f>IFERROR((AVERAGE(($E544/'A. Revenue'!$C$30), ('B. Expenditures'!$F544/'A. Revenue'!$D$30), ('B. Expenditures'!$G544/'A. Revenue'!$E$30)))*'A. Revenue'!L$30, "")</f>
        <v/>
      </c>
      <c r="T544" s="14" t="str">
        <f>IFERROR((AVERAGE(($E544/'A. Revenue'!$C$30), ('B. Expenditures'!$F544/'A. Revenue'!$D$30), ('B. Expenditures'!$G544/'A. Revenue'!$E$30)))*'A. Revenue'!M$30, "")</f>
        <v/>
      </c>
      <c r="U544" s="14" t="str">
        <f>IFERROR((AVERAGE(($E544/'A. Revenue'!$C$30), ('B. Expenditures'!$F544/'A. Revenue'!$D$30), ('B. Expenditures'!$G544/'A. Revenue'!$E$30)))*'A. Revenue'!N$30, "")</f>
        <v/>
      </c>
      <c r="V544" s="8"/>
      <c r="W544" s="7"/>
      <c r="X544" s="7"/>
      <c r="Y544" s="7"/>
      <c r="Z544" s="7"/>
      <c r="AA544" s="7"/>
      <c r="AC544" s="40" t="s">
        <v>33</v>
      </c>
      <c r="AE544" s="14" t="str">
        <f>IF($AC544=Sheet1!$B$2,'B. Expenditures'!K544,IF('B. Expenditures'!$AC544=Sheet1!$B$4,'B. Expenditures'!W544,IF($AC544=Sheet1!$B$3,'B. Expenditures'!Q544,"")))</f>
        <v/>
      </c>
      <c r="AF544" s="14" t="str">
        <f>IF($AC544=Sheet1!$B$2,'B. Expenditures'!L544,IF('B. Expenditures'!$AC544=Sheet1!$B$4,'B. Expenditures'!X544,IF($AC544=Sheet1!$B$3,'B. Expenditures'!R544,"")))</f>
        <v/>
      </c>
      <c r="AG544" s="14" t="str">
        <f>IF($AC544=Sheet1!$B$2,'B. Expenditures'!M544,IF('B. Expenditures'!$AC544=Sheet1!$B$4,'B. Expenditures'!Y544,IF($AC544=Sheet1!$B$3,'B. Expenditures'!S544,"")))</f>
        <v/>
      </c>
      <c r="AH544" s="14" t="str">
        <f>IF($AC544=Sheet1!$B$2,'B. Expenditures'!N544,IF('B. Expenditures'!$AC544=Sheet1!$B$4,'B. Expenditures'!Z544,IF($AC544=Sheet1!$B$3,'B. Expenditures'!T544,"")))</f>
        <v/>
      </c>
      <c r="AI544" s="14" t="str">
        <f>IF($AC544=Sheet1!$B$2,'B. Expenditures'!O544,IF('B. Expenditures'!$AC544=Sheet1!$B$4,'B. Expenditures'!AA544,IF($AC544=Sheet1!$B$3,'B. Expenditures'!U544,"")))</f>
        <v/>
      </c>
    </row>
    <row r="545" spans="3:35" x14ac:dyDescent="0.35">
      <c r="C545" s="35"/>
      <c r="D545" s="35"/>
      <c r="E545" s="7"/>
      <c r="F545" s="7"/>
      <c r="G545" s="7"/>
      <c r="I545" s="24" t="str">
        <f t="shared" si="549"/>
        <v/>
      </c>
      <c r="K545" s="14" t="str">
        <f t="shared" si="558"/>
        <v/>
      </c>
      <c r="L545" s="14" t="str">
        <f t="shared" ref="L545:O545" si="563">IFERROR((1+$I545)*K545, "")</f>
        <v/>
      </c>
      <c r="M545" s="14" t="str">
        <f t="shared" si="563"/>
        <v/>
      </c>
      <c r="N545" s="14" t="str">
        <f t="shared" si="563"/>
        <v/>
      </c>
      <c r="O545" s="14" t="str">
        <f t="shared" si="563"/>
        <v/>
      </c>
      <c r="P545" s="8"/>
      <c r="Q545" s="14" t="str">
        <f>IFERROR((AVERAGE(($E545/'A. Revenue'!$C$30), ('B. Expenditures'!$F545/'A. Revenue'!$D$30), ('B. Expenditures'!$G545/'A. Revenue'!$E$30)))*'A. Revenue'!J$30, "")</f>
        <v/>
      </c>
      <c r="R545" s="14" t="str">
        <f>IFERROR((AVERAGE(($E545/'A. Revenue'!$C$30), ('B. Expenditures'!$F545/'A. Revenue'!$D$30), ('B. Expenditures'!$G545/'A. Revenue'!$E$30)))*'A. Revenue'!K$30, "")</f>
        <v/>
      </c>
      <c r="S545" s="14" t="str">
        <f>IFERROR((AVERAGE(($E545/'A. Revenue'!$C$30), ('B. Expenditures'!$F545/'A. Revenue'!$D$30), ('B. Expenditures'!$G545/'A. Revenue'!$E$30)))*'A. Revenue'!L$30, "")</f>
        <v/>
      </c>
      <c r="T545" s="14" t="str">
        <f>IFERROR((AVERAGE(($E545/'A. Revenue'!$C$30), ('B. Expenditures'!$F545/'A. Revenue'!$D$30), ('B. Expenditures'!$G545/'A. Revenue'!$E$30)))*'A. Revenue'!M$30, "")</f>
        <v/>
      </c>
      <c r="U545" s="14" t="str">
        <f>IFERROR((AVERAGE(($E545/'A. Revenue'!$C$30), ('B. Expenditures'!$F545/'A. Revenue'!$D$30), ('B. Expenditures'!$G545/'A. Revenue'!$E$30)))*'A. Revenue'!N$30, "")</f>
        <v/>
      </c>
      <c r="V545" s="8"/>
      <c r="W545" s="7"/>
      <c r="X545" s="7"/>
      <c r="Y545" s="7"/>
      <c r="Z545" s="7"/>
      <c r="AA545" s="7"/>
      <c r="AC545" s="40" t="s">
        <v>33</v>
      </c>
      <c r="AE545" s="14" t="str">
        <f>IF($AC545=Sheet1!$B$2,'B. Expenditures'!K545,IF('B. Expenditures'!$AC545=Sheet1!$B$4,'B. Expenditures'!W545,IF($AC545=Sheet1!$B$3,'B. Expenditures'!Q545,"")))</f>
        <v/>
      </c>
      <c r="AF545" s="14" t="str">
        <f>IF($AC545=Sheet1!$B$2,'B. Expenditures'!L545,IF('B. Expenditures'!$AC545=Sheet1!$B$4,'B. Expenditures'!X545,IF($AC545=Sheet1!$B$3,'B. Expenditures'!R545,"")))</f>
        <v/>
      </c>
      <c r="AG545" s="14" t="str">
        <f>IF($AC545=Sheet1!$B$2,'B. Expenditures'!M545,IF('B. Expenditures'!$AC545=Sheet1!$B$4,'B. Expenditures'!Y545,IF($AC545=Sheet1!$B$3,'B. Expenditures'!S545,"")))</f>
        <v/>
      </c>
      <c r="AH545" s="14" t="str">
        <f>IF($AC545=Sheet1!$B$2,'B. Expenditures'!N545,IF('B. Expenditures'!$AC545=Sheet1!$B$4,'B. Expenditures'!Z545,IF($AC545=Sheet1!$B$3,'B. Expenditures'!T545,"")))</f>
        <v/>
      </c>
      <c r="AI545" s="14" t="str">
        <f>IF($AC545=Sheet1!$B$2,'B. Expenditures'!O545,IF('B. Expenditures'!$AC545=Sheet1!$B$4,'B. Expenditures'!AA545,IF($AC545=Sheet1!$B$3,'B. Expenditures'!U545,"")))</f>
        <v/>
      </c>
    </row>
    <row r="546" spans="3:35" x14ac:dyDescent="0.35">
      <c r="C546" s="35"/>
      <c r="D546" s="35"/>
      <c r="E546" s="7"/>
      <c r="F546" s="7"/>
      <c r="G546" s="7"/>
      <c r="I546" s="24" t="str">
        <f t="shared" si="549"/>
        <v/>
      </c>
      <c r="K546" s="14" t="str">
        <f t="shared" si="558"/>
        <v/>
      </c>
      <c r="L546" s="14" t="str">
        <f t="shared" ref="L546:O546" si="564">IFERROR((1+$I546)*K546, "")</f>
        <v/>
      </c>
      <c r="M546" s="14" t="str">
        <f t="shared" si="564"/>
        <v/>
      </c>
      <c r="N546" s="14" t="str">
        <f t="shared" si="564"/>
        <v/>
      </c>
      <c r="O546" s="14" t="str">
        <f t="shared" si="564"/>
        <v/>
      </c>
      <c r="P546" s="8"/>
      <c r="Q546" s="14" t="str">
        <f>IFERROR((AVERAGE(($E546/'A. Revenue'!$C$30), ('B. Expenditures'!$F546/'A. Revenue'!$D$30), ('B. Expenditures'!$G546/'A. Revenue'!$E$30)))*'A. Revenue'!J$30, "")</f>
        <v/>
      </c>
      <c r="R546" s="14" t="str">
        <f>IFERROR((AVERAGE(($E546/'A. Revenue'!$C$30), ('B. Expenditures'!$F546/'A. Revenue'!$D$30), ('B. Expenditures'!$G546/'A. Revenue'!$E$30)))*'A. Revenue'!K$30, "")</f>
        <v/>
      </c>
      <c r="S546" s="14" t="str">
        <f>IFERROR((AVERAGE(($E546/'A. Revenue'!$C$30), ('B. Expenditures'!$F546/'A. Revenue'!$D$30), ('B. Expenditures'!$G546/'A. Revenue'!$E$30)))*'A. Revenue'!L$30, "")</f>
        <v/>
      </c>
      <c r="T546" s="14" t="str">
        <f>IFERROR((AVERAGE(($E546/'A. Revenue'!$C$30), ('B. Expenditures'!$F546/'A. Revenue'!$D$30), ('B. Expenditures'!$G546/'A. Revenue'!$E$30)))*'A. Revenue'!M$30, "")</f>
        <v/>
      </c>
      <c r="U546" s="14" t="str">
        <f>IFERROR((AVERAGE(($E546/'A. Revenue'!$C$30), ('B. Expenditures'!$F546/'A. Revenue'!$D$30), ('B. Expenditures'!$G546/'A. Revenue'!$E$30)))*'A. Revenue'!N$30, "")</f>
        <v/>
      </c>
      <c r="V546" s="8"/>
      <c r="W546" s="7"/>
      <c r="X546" s="7"/>
      <c r="Y546" s="7"/>
      <c r="Z546" s="7"/>
      <c r="AA546" s="7"/>
      <c r="AC546" s="40" t="s">
        <v>33</v>
      </c>
      <c r="AE546" s="14" t="str">
        <f>IF($AC546=Sheet1!$B$2,'B. Expenditures'!K546,IF('B. Expenditures'!$AC546=Sheet1!$B$4,'B. Expenditures'!W546,IF($AC546=Sheet1!$B$3,'B. Expenditures'!Q546,"")))</f>
        <v/>
      </c>
      <c r="AF546" s="14" t="str">
        <f>IF($AC546=Sheet1!$B$2,'B. Expenditures'!L546,IF('B. Expenditures'!$AC546=Sheet1!$B$4,'B. Expenditures'!X546,IF($AC546=Sheet1!$B$3,'B. Expenditures'!R546,"")))</f>
        <v/>
      </c>
      <c r="AG546" s="14" t="str">
        <f>IF($AC546=Sheet1!$B$2,'B. Expenditures'!M546,IF('B. Expenditures'!$AC546=Sheet1!$B$4,'B. Expenditures'!Y546,IF($AC546=Sheet1!$B$3,'B. Expenditures'!S546,"")))</f>
        <v/>
      </c>
      <c r="AH546" s="14" t="str">
        <f>IF($AC546=Sheet1!$B$2,'B. Expenditures'!N546,IF('B. Expenditures'!$AC546=Sheet1!$B$4,'B. Expenditures'!Z546,IF($AC546=Sheet1!$B$3,'B. Expenditures'!T546,"")))</f>
        <v/>
      </c>
      <c r="AI546" s="14" t="str">
        <f>IF($AC546=Sheet1!$B$2,'B. Expenditures'!O546,IF('B. Expenditures'!$AC546=Sheet1!$B$4,'B. Expenditures'!AA546,IF($AC546=Sheet1!$B$3,'B. Expenditures'!U546,"")))</f>
        <v/>
      </c>
    </row>
    <row r="547" spans="3:35" x14ac:dyDescent="0.35">
      <c r="C547" s="35"/>
      <c r="D547" s="35"/>
      <c r="E547" s="7"/>
      <c r="F547" s="7"/>
      <c r="G547" s="7"/>
      <c r="I547" s="24" t="str">
        <f t="shared" si="549"/>
        <v/>
      </c>
      <c r="K547" s="14" t="str">
        <f t="shared" si="558"/>
        <v/>
      </c>
      <c r="L547" s="14" t="str">
        <f t="shared" ref="L547:O547" si="565">IFERROR((1+$I547)*K547, "")</f>
        <v/>
      </c>
      <c r="M547" s="14" t="str">
        <f t="shared" si="565"/>
        <v/>
      </c>
      <c r="N547" s="14" t="str">
        <f t="shared" si="565"/>
        <v/>
      </c>
      <c r="O547" s="14" t="str">
        <f t="shared" si="565"/>
        <v/>
      </c>
      <c r="P547" s="8"/>
      <c r="Q547" s="14" t="str">
        <f>IFERROR((AVERAGE(($E547/'A. Revenue'!$C$30), ('B. Expenditures'!$F547/'A. Revenue'!$D$30), ('B. Expenditures'!$G547/'A. Revenue'!$E$30)))*'A. Revenue'!J$30, "")</f>
        <v/>
      </c>
      <c r="R547" s="14" t="str">
        <f>IFERROR((AVERAGE(($E547/'A. Revenue'!$C$30), ('B. Expenditures'!$F547/'A. Revenue'!$D$30), ('B. Expenditures'!$G547/'A. Revenue'!$E$30)))*'A. Revenue'!K$30, "")</f>
        <v/>
      </c>
      <c r="S547" s="14" t="str">
        <f>IFERROR((AVERAGE(($E547/'A. Revenue'!$C$30), ('B. Expenditures'!$F547/'A. Revenue'!$D$30), ('B. Expenditures'!$G547/'A. Revenue'!$E$30)))*'A. Revenue'!L$30, "")</f>
        <v/>
      </c>
      <c r="T547" s="14" t="str">
        <f>IFERROR((AVERAGE(($E547/'A. Revenue'!$C$30), ('B. Expenditures'!$F547/'A. Revenue'!$D$30), ('B. Expenditures'!$G547/'A. Revenue'!$E$30)))*'A. Revenue'!M$30, "")</f>
        <v/>
      </c>
      <c r="U547" s="14" t="str">
        <f>IFERROR((AVERAGE(($E547/'A. Revenue'!$C$30), ('B. Expenditures'!$F547/'A. Revenue'!$D$30), ('B. Expenditures'!$G547/'A. Revenue'!$E$30)))*'A. Revenue'!N$30, "")</f>
        <v/>
      </c>
      <c r="V547" s="8"/>
      <c r="W547" s="7"/>
      <c r="X547" s="7"/>
      <c r="Y547" s="7"/>
      <c r="Z547" s="7"/>
      <c r="AA547" s="7"/>
      <c r="AC547" s="40" t="s">
        <v>33</v>
      </c>
      <c r="AE547" s="14" t="str">
        <f>IF($AC547=Sheet1!$B$2,'B. Expenditures'!K547,IF('B. Expenditures'!$AC547=Sheet1!$B$4,'B. Expenditures'!W547,IF($AC547=Sheet1!$B$3,'B. Expenditures'!Q547,"")))</f>
        <v/>
      </c>
      <c r="AF547" s="14" t="str">
        <f>IF($AC547=Sheet1!$B$2,'B. Expenditures'!L547,IF('B. Expenditures'!$AC547=Sheet1!$B$4,'B. Expenditures'!X547,IF($AC547=Sheet1!$B$3,'B. Expenditures'!R547,"")))</f>
        <v/>
      </c>
      <c r="AG547" s="14" t="str">
        <f>IF($AC547=Sheet1!$B$2,'B. Expenditures'!M547,IF('B. Expenditures'!$AC547=Sheet1!$B$4,'B. Expenditures'!Y547,IF($AC547=Sheet1!$B$3,'B. Expenditures'!S547,"")))</f>
        <v/>
      </c>
      <c r="AH547" s="14" t="str">
        <f>IF($AC547=Sheet1!$B$2,'B. Expenditures'!N547,IF('B. Expenditures'!$AC547=Sheet1!$B$4,'B. Expenditures'!Z547,IF($AC547=Sheet1!$B$3,'B. Expenditures'!T547,"")))</f>
        <v/>
      </c>
      <c r="AI547" s="14" t="str">
        <f>IF($AC547=Sheet1!$B$2,'B. Expenditures'!O547,IF('B. Expenditures'!$AC547=Sheet1!$B$4,'B. Expenditures'!AA547,IF($AC547=Sheet1!$B$3,'B. Expenditures'!U547,"")))</f>
        <v/>
      </c>
    </row>
    <row r="548" spans="3:35" x14ac:dyDescent="0.35">
      <c r="C548" s="35"/>
      <c r="D548" s="35"/>
      <c r="E548" s="7"/>
      <c r="F548" s="7"/>
      <c r="G548" s="7"/>
      <c r="I548" s="24" t="str">
        <f t="shared" si="549"/>
        <v/>
      </c>
      <c r="K548" s="14" t="str">
        <f t="shared" si="558"/>
        <v/>
      </c>
      <c r="L548" s="14" t="str">
        <f t="shared" ref="L548:O548" si="566">IFERROR((1+$I548)*K548, "")</f>
        <v/>
      </c>
      <c r="M548" s="14" t="str">
        <f t="shared" si="566"/>
        <v/>
      </c>
      <c r="N548" s="14" t="str">
        <f t="shared" si="566"/>
        <v/>
      </c>
      <c r="O548" s="14" t="str">
        <f t="shared" si="566"/>
        <v/>
      </c>
      <c r="P548" s="8"/>
      <c r="Q548" s="14" t="str">
        <f>IFERROR((AVERAGE(($E548/'A. Revenue'!$C$30), ('B. Expenditures'!$F548/'A. Revenue'!$D$30), ('B. Expenditures'!$G548/'A. Revenue'!$E$30)))*'A. Revenue'!J$30, "")</f>
        <v/>
      </c>
      <c r="R548" s="14" t="str">
        <f>IFERROR((AVERAGE(($E548/'A. Revenue'!$C$30), ('B. Expenditures'!$F548/'A. Revenue'!$D$30), ('B. Expenditures'!$G548/'A. Revenue'!$E$30)))*'A. Revenue'!K$30, "")</f>
        <v/>
      </c>
      <c r="S548" s="14" t="str">
        <f>IFERROR((AVERAGE(($E548/'A. Revenue'!$C$30), ('B. Expenditures'!$F548/'A. Revenue'!$D$30), ('B. Expenditures'!$G548/'A. Revenue'!$E$30)))*'A. Revenue'!L$30, "")</f>
        <v/>
      </c>
      <c r="T548" s="14" t="str">
        <f>IFERROR((AVERAGE(($E548/'A. Revenue'!$C$30), ('B. Expenditures'!$F548/'A. Revenue'!$D$30), ('B. Expenditures'!$G548/'A. Revenue'!$E$30)))*'A. Revenue'!M$30, "")</f>
        <v/>
      </c>
      <c r="U548" s="14" t="str">
        <f>IFERROR((AVERAGE(($E548/'A. Revenue'!$C$30), ('B. Expenditures'!$F548/'A. Revenue'!$D$30), ('B. Expenditures'!$G548/'A. Revenue'!$E$30)))*'A. Revenue'!N$30, "")</f>
        <v/>
      </c>
      <c r="V548" s="8"/>
      <c r="W548" s="7"/>
      <c r="X548" s="7"/>
      <c r="Y548" s="7"/>
      <c r="Z548" s="7"/>
      <c r="AA548" s="7"/>
      <c r="AC548" s="40" t="s">
        <v>33</v>
      </c>
      <c r="AE548" s="14" t="str">
        <f>IF($AC548=Sheet1!$B$2,'B. Expenditures'!K548,IF('B. Expenditures'!$AC548=Sheet1!$B$4,'B. Expenditures'!W548,IF($AC548=Sheet1!$B$3,'B. Expenditures'!Q548,"")))</f>
        <v/>
      </c>
      <c r="AF548" s="14" t="str">
        <f>IF($AC548=Sheet1!$B$2,'B. Expenditures'!L548,IF('B. Expenditures'!$AC548=Sheet1!$B$4,'B. Expenditures'!X548,IF($AC548=Sheet1!$B$3,'B. Expenditures'!R548,"")))</f>
        <v/>
      </c>
      <c r="AG548" s="14" t="str">
        <f>IF($AC548=Sheet1!$B$2,'B. Expenditures'!M548,IF('B. Expenditures'!$AC548=Sheet1!$B$4,'B. Expenditures'!Y548,IF($AC548=Sheet1!$B$3,'B. Expenditures'!S548,"")))</f>
        <v/>
      </c>
      <c r="AH548" s="14" t="str">
        <f>IF($AC548=Sheet1!$B$2,'B. Expenditures'!N548,IF('B. Expenditures'!$AC548=Sheet1!$B$4,'B. Expenditures'!Z548,IF($AC548=Sheet1!$B$3,'B. Expenditures'!T548,"")))</f>
        <v/>
      </c>
      <c r="AI548" s="14" t="str">
        <f>IF($AC548=Sheet1!$B$2,'B. Expenditures'!O548,IF('B. Expenditures'!$AC548=Sheet1!$B$4,'B. Expenditures'!AA548,IF($AC548=Sheet1!$B$3,'B. Expenditures'!U548,"")))</f>
        <v/>
      </c>
    </row>
    <row r="549" spans="3:35" x14ac:dyDescent="0.35">
      <c r="C549" s="35"/>
      <c r="D549" s="35"/>
      <c r="E549" s="7"/>
      <c r="F549" s="7"/>
      <c r="G549" s="7"/>
      <c r="I549" s="24" t="str">
        <f t="shared" si="549"/>
        <v/>
      </c>
      <c r="K549" s="14" t="str">
        <f t="shared" si="558"/>
        <v/>
      </c>
      <c r="L549" s="14" t="str">
        <f t="shared" ref="L549:O549" si="567">IFERROR((1+$I549)*K549, "")</f>
        <v/>
      </c>
      <c r="M549" s="14" t="str">
        <f t="shared" si="567"/>
        <v/>
      </c>
      <c r="N549" s="14" t="str">
        <f t="shared" si="567"/>
        <v/>
      </c>
      <c r="O549" s="14" t="str">
        <f t="shared" si="567"/>
        <v/>
      </c>
      <c r="P549" s="8"/>
      <c r="Q549" s="14" t="str">
        <f>IFERROR((AVERAGE(($E549/'A. Revenue'!$C$30), ('B. Expenditures'!$F549/'A. Revenue'!$D$30), ('B. Expenditures'!$G549/'A. Revenue'!$E$30)))*'A. Revenue'!J$30, "")</f>
        <v/>
      </c>
      <c r="R549" s="14" t="str">
        <f>IFERROR((AVERAGE(($E549/'A. Revenue'!$C$30), ('B. Expenditures'!$F549/'A. Revenue'!$D$30), ('B. Expenditures'!$G549/'A. Revenue'!$E$30)))*'A. Revenue'!K$30, "")</f>
        <v/>
      </c>
      <c r="S549" s="14" t="str">
        <f>IFERROR((AVERAGE(($E549/'A. Revenue'!$C$30), ('B. Expenditures'!$F549/'A. Revenue'!$D$30), ('B. Expenditures'!$G549/'A. Revenue'!$E$30)))*'A. Revenue'!L$30, "")</f>
        <v/>
      </c>
      <c r="T549" s="14" t="str">
        <f>IFERROR((AVERAGE(($E549/'A. Revenue'!$C$30), ('B. Expenditures'!$F549/'A. Revenue'!$D$30), ('B. Expenditures'!$G549/'A. Revenue'!$E$30)))*'A. Revenue'!M$30, "")</f>
        <v/>
      </c>
      <c r="U549" s="14" t="str">
        <f>IFERROR((AVERAGE(($E549/'A. Revenue'!$C$30), ('B. Expenditures'!$F549/'A. Revenue'!$D$30), ('B. Expenditures'!$G549/'A. Revenue'!$E$30)))*'A. Revenue'!N$30, "")</f>
        <v/>
      </c>
      <c r="V549" s="8"/>
      <c r="W549" s="7"/>
      <c r="X549" s="7"/>
      <c r="Y549" s="7"/>
      <c r="Z549" s="7"/>
      <c r="AA549" s="7"/>
      <c r="AC549" s="40" t="s">
        <v>33</v>
      </c>
      <c r="AE549" s="14" t="str">
        <f>IF($AC549=Sheet1!$B$2,'B. Expenditures'!K549,IF('B. Expenditures'!$AC549=Sheet1!$B$4,'B. Expenditures'!W549,IF($AC549=Sheet1!$B$3,'B. Expenditures'!Q549,"")))</f>
        <v/>
      </c>
      <c r="AF549" s="14" t="str">
        <f>IF($AC549=Sheet1!$B$2,'B. Expenditures'!L549,IF('B. Expenditures'!$AC549=Sheet1!$B$4,'B. Expenditures'!X549,IF($AC549=Sheet1!$B$3,'B. Expenditures'!R549,"")))</f>
        <v/>
      </c>
      <c r="AG549" s="14" t="str">
        <f>IF($AC549=Sheet1!$B$2,'B. Expenditures'!M549,IF('B. Expenditures'!$AC549=Sheet1!$B$4,'B. Expenditures'!Y549,IF($AC549=Sheet1!$B$3,'B. Expenditures'!S549,"")))</f>
        <v/>
      </c>
      <c r="AH549" s="14" t="str">
        <f>IF($AC549=Sheet1!$B$2,'B. Expenditures'!N549,IF('B. Expenditures'!$AC549=Sheet1!$B$4,'B. Expenditures'!Z549,IF($AC549=Sheet1!$B$3,'B. Expenditures'!T549,"")))</f>
        <v/>
      </c>
      <c r="AI549" s="14" t="str">
        <f>IF($AC549=Sheet1!$B$2,'B. Expenditures'!O549,IF('B. Expenditures'!$AC549=Sheet1!$B$4,'B. Expenditures'!AA549,IF($AC549=Sheet1!$B$3,'B. Expenditures'!U549,"")))</f>
        <v/>
      </c>
    </row>
    <row r="550" spans="3:35" x14ac:dyDescent="0.35">
      <c r="C550" s="35"/>
      <c r="D550" s="35"/>
      <c r="E550" s="7"/>
      <c r="F550" s="7"/>
      <c r="G550" s="7"/>
      <c r="I550" s="24" t="str">
        <f t="shared" si="549"/>
        <v/>
      </c>
      <c r="K550" s="14" t="str">
        <f t="shared" si="558"/>
        <v/>
      </c>
      <c r="L550" s="14" t="str">
        <f t="shared" ref="L550:O550" si="568">IFERROR((1+$I550)*K550, "")</f>
        <v/>
      </c>
      <c r="M550" s="14" t="str">
        <f t="shared" si="568"/>
        <v/>
      </c>
      <c r="N550" s="14" t="str">
        <f t="shared" si="568"/>
        <v/>
      </c>
      <c r="O550" s="14" t="str">
        <f t="shared" si="568"/>
        <v/>
      </c>
      <c r="P550" s="8"/>
      <c r="Q550" s="14" t="str">
        <f>IFERROR((AVERAGE(($E550/'A. Revenue'!$C$30), ('B. Expenditures'!$F550/'A. Revenue'!$D$30), ('B. Expenditures'!$G550/'A. Revenue'!$E$30)))*'A. Revenue'!J$30, "")</f>
        <v/>
      </c>
      <c r="R550" s="14" t="str">
        <f>IFERROR((AVERAGE(($E550/'A. Revenue'!$C$30), ('B. Expenditures'!$F550/'A. Revenue'!$D$30), ('B. Expenditures'!$G550/'A. Revenue'!$E$30)))*'A. Revenue'!K$30, "")</f>
        <v/>
      </c>
      <c r="S550" s="14" t="str">
        <f>IFERROR((AVERAGE(($E550/'A. Revenue'!$C$30), ('B. Expenditures'!$F550/'A. Revenue'!$D$30), ('B. Expenditures'!$G550/'A. Revenue'!$E$30)))*'A. Revenue'!L$30, "")</f>
        <v/>
      </c>
      <c r="T550" s="14" t="str">
        <f>IFERROR((AVERAGE(($E550/'A. Revenue'!$C$30), ('B. Expenditures'!$F550/'A. Revenue'!$D$30), ('B. Expenditures'!$G550/'A. Revenue'!$E$30)))*'A. Revenue'!M$30, "")</f>
        <v/>
      </c>
      <c r="U550" s="14" t="str">
        <f>IFERROR((AVERAGE(($E550/'A. Revenue'!$C$30), ('B. Expenditures'!$F550/'A. Revenue'!$D$30), ('B. Expenditures'!$G550/'A. Revenue'!$E$30)))*'A. Revenue'!N$30, "")</f>
        <v/>
      </c>
      <c r="V550" s="8"/>
      <c r="W550" s="7"/>
      <c r="X550" s="7"/>
      <c r="Y550" s="7"/>
      <c r="Z550" s="7"/>
      <c r="AA550" s="7"/>
      <c r="AC550" s="40" t="s">
        <v>33</v>
      </c>
      <c r="AE550" s="14" t="str">
        <f>IF($AC550=Sheet1!$B$2,'B. Expenditures'!K550,IF('B. Expenditures'!$AC550=Sheet1!$B$4,'B. Expenditures'!W550,IF($AC550=Sheet1!$B$3,'B. Expenditures'!Q550,"")))</f>
        <v/>
      </c>
      <c r="AF550" s="14" t="str">
        <f>IF($AC550=Sheet1!$B$2,'B. Expenditures'!L550,IF('B. Expenditures'!$AC550=Sheet1!$B$4,'B. Expenditures'!X550,IF($AC550=Sheet1!$B$3,'B. Expenditures'!R550,"")))</f>
        <v/>
      </c>
      <c r="AG550" s="14" t="str">
        <f>IF($AC550=Sheet1!$B$2,'B. Expenditures'!M550,IF('B. Expenditures'!$AC550=Sheet1!$B$4,'B. Expenditures'!Y550,IF($AC550=Sheet1!$B$3,'B. Expenditures'!S550,"")))</f>
        <v/>
      </c>
      <c r="AH550" s="14" t="str">
        <f>IF($AC550=Sheet1!$B$2,'B. Expenditures'!N550,IF('B. Expenditures'!$AC550=Sheet1!$B$4,'B. Expenditures'!Z550,IF($AC550=Sheet1!$B$3,'B. Expenditures'!T550,"")))</f>
        <v/>
      </c>
      <c r="AI550" s="14" t="str">
        <f>IF($AC550=Sheet1!$B$2,'B. Expenditures'!O550,IF('B. Expenditures'!$AC550=Sheet1!$B$4,'B. Expenditures'!AA550,IF($AC550=Sheet1!$B$3,'B. Expenditures'!U550,"")))</f>
        <v/>
      </c>
    </row>
    <row r="551" spans="3:35" x14ac:dyDescent="0.35">
      <c r="C551" s="35"/>
      <c r="D551" s="35"/>
      <c r="E551" s="7"/>
      <c r="F551" s="7"/>
      <c r="G551" s="7"/>
      <c r="I551" s="24" t="str">
        <f t="shared" si="549"/>
        <v/>
      </c>
      <c r="K551" s="14" t="str">
        <f t="shared" si="558"/>
        <v/>
      </c>
      <c r="L551" s="14" t="str">
        <f t="shared" ref="L551:O551" si="569">IFERROR((1+$I551)*K551, "")</f>
        <v/>
      </c>
      <c r="M551" s="14" t="str">
        <f t="shared" si="569"/>
        <v/>
      </c>
      <c r="N551" s="14" t="str">
        <f t="shared" si="569"/>
        <v/>
      </c>
      <c r="O551" s="14" t="str">
        <f t="shared" si="569"/>
        <v/>
      </c>
      <c r="P551" s="8"/>
      <c r="Q551" s="14" t="str">
        <f>IFERROR((AVERAGE(($E551/'A. Revenue'!$C$30), ('B. Expenditures'!$F551/'A. Revenue'!$D$30), ('B. Expenditures'!$G551/'A. Revenue'!$E$30)))*'A. Revenue'!J$30, "")</f>
        <v/>
      </c>
      <c r="R551" s="14" t="str">
        <f>IFERROR((AVERAGE(($E551/'A. Revenue'!$C$30), ('B. Expenditures'!$F551/'A. Revenue'!$D$30), ('B. Expenditures'!$G551/'A. Revenue'!$E$30)))*'A. Revenue'!K$30, "")</f>
        <v/>
      </c>
      <c r="S551" s="14" t="str">
        <f>IFERROR((AVERAGE(($E551/'A. Revenue'!$C$30), ('B. Expenditures'!$F551/'A. Revenue'!$D$30), ('B. Expenditures'!$G551/'A. Revenue'!$E$30)))*'A. Revenue'!L$30, "")</f>
        <v/>
      </c>
      <c r="T551" s="14" t="str">
        <f>IFERROR((AVERAGE(($E551/'A. Revenue'!$C$30), ('B. Expenditures'!$F551/'A. Revenue'!$D$30), ('B. Expenditures'!$G551/'A. Revenue'!$E$30)))*'A. Revenue'!M$30, "")</f>
        <v/>
      </c>
      <c r="U551" s="14" t="str">
        <f>IFERROR((AVERAGE(($E551/'A. Revenue'!$C$30), ('B. Expenditures'!$F551/'A. Revenue'!$D$30), ('B. Expenditures'!$G551/'A. Revenue'!$E$30)))*'A. Revenue'!N$30, "")</f>
        <v/>
      </c>
      <c r="V551" s="8"/>
      <c r="W551" s="7"/>
      <c r="X551" s="7"/>
      <c r="Y551" s="7"/>
      <c r="Z551" s="7"/>
      <c r="AA551" s="7"/>
      <c r="AC551" s="40" t="s">
        <v>33</v>
      </c>
      <c r="AE551" s="14" t="str">
        <f>IF($AC551=Sheet1!$B$2,'B. Expenditures'!K551,IF('B. Expenditures'!$AC551=Sheet1!$B$4,'B. Expenditures'!W551,IF($AC551=Sheet1!$B$3,'B. Expenditures'!Q551,"")))</f>
        <v/>
      </c>
      <c r="AF551" s="14" t="str">
        <f>IF($AC551=Sheet1!$B$2,'B. Expenditures'!L551,IF('B. Expenditures'!$AC551=Sheet1!$B$4,'B. Expenditures'!X551,IF($AC551=Sheet1!$B$3,'B. Expenditures'!R551,"")))</f>
        <v/>
      </c>
      <c r="AG551" s="14" t="str">
        <f>IF($AC551=Sheet1!$B$2,'B. Expenditures'!M551,IF('B. Expenditures'!$AC551=Sheet1!$B$4,'B. Expenditures'!Y551,IF($AC551=Sheet1!$B$3,'B. Expenditures'!S551,"")))</f>
        <v/>
      </c>
      <c r="AH551" s="14" t="str">
        <f>IF($AC551=Sheet1!$B$2,'B. Expenditures'!N551,IF('B. Expenditures'!$AC551=Sheet1!$B$4,'B. Expenditures'!Z551,IF($AC551=Sheet1!$B$3,'B. Expenditures'!T551,"")))</f>
        <v/>
      </c>
      <c r="AI551" s="14" t="str">
        <f>IF($AC551=Sheet1!$B$2,'B. Expenditures'!O551,IF('B. Expenditures'!$AC551=Sheet1!$B$4,'B. Expenditures'!AA551,IF($AC551=Sheet1!$B$3,'B. Expenditures'!U551,"")))</f>
        <v/>
      </c>
    </row>
    <row r="552" spans="3:35" x14ac:dyDescent="0.35">
      <c r="C552" s="35"/>
      <c r="D552" s="35"/>
      <c r="E552" s="7"/>
      <c r="F552" s="7"/>
      <c r="G552" s="7"/>
      <c r="I552" s="24" t="str">
        <f t="shared" si="549"/>
        <v/>
      </c>
      <c r="K552" s="14" t="str">
        <f t="shared" si="558"/>
        <v/>
      </c>
      <c r="L552" s="14" t="str">
        <f t="shared" ref="L552:O552" si="570">IFERROR((1+$I552)*K552, "")</f>
        <v/>
      </c>
      <c r="M552" s="14" t="str">
        <f t="shared" si="570"/>
        <v/>
      </c>
      <c r="N552" s="14" t="str">
        <f t="shared" si="570"/>
        <v/>
      </c>
      <c r="O552" s="14" t="str">
        <f t="shared" si="570"/>
        <v/>
      </c>
      <c r="P552" s="8"/>
      <c r="Q552" s="14" t="str">
        <f>IFERROR((AVERAGE(($E552/'A. Revenue'!$C$30), ('B. Expenditures'!$F552/'A. Revenue'!$D$30), ('B. Expenditures'!$G552/'A. Revenue'!$E$30)))*'A. Revenue'!J$30, "")</f>
        <v/>
      </c>
      <c r="R552" s="14" t="str">
        <f>IFERROR((AVERAGE(($E552/'A. Revenue'!$C$30), ('B. Expenditures'!$F552/'A. Revenue'!$D$30), ('B. Expenditures'!$G552/'A. Revenue'!$E$30)))*'A. Revenue'!K$30, "")</f>
        <v/>
      </c>
      <c r="S552" s="14" t="str">
        <f>IFERROR((AVERAGE(($E552/'A. Revenue'!$C$30), ('B. Expenditures'!$F552/'A. Revenue'!$D$30), ('B. Expenditures'!$G552/'A. Revenue'!$E$30)))*'A. Revenue'!L$30, "")</f>
        <v/>
      </c>
      <c r="T552" s="14" t="str">
        <f>IFERROR((AVERAGE(($E552/'A. Revenue'!$C$30), ('B. Expenditures'!$F552/'A. Revenue'!$D$30), ('B. Expenditures'!$G552/'A. Revenue'!$E$30)))*'A. Revenue'!M$30, "")</f>
        <v/>
      </c>
      <c r="U552" s="14" t="str">
        <f>IFERROR((AVERAGE(($E552/'A. Revenue'!$C$30), ('B. Expenditures'!$F552/'A. Revenue'!$D$30), ('B. Expenditures'!$G552/'A. Revenue'!$E$30)))*'A. Revenue'!N$30, "")</f>
        <v/>
      </c>
      <c r="V552" s="8"/>
      <c r="W552" s="7"/>
      <c r="X552" s="7"/>
      <c r="Y552" s="7"/>
      <c r="Z552" s="7"/>
      <c r="AA552" s="7"/>
      <c r="AC552" s="40" t="s">
        <v>33</v>
      </c>
      <c r="AE552" s="14" t="str">
        <f>IF($AC552=Sheet1!$B$2,'B. Expenditures'!K552,IF('B. Expenditures'!$AC552=Sheet1!$B$4,'B. Expenditures'!W552,IF($AC552=Sheet1!$B$3,'B. Expenditures'!Q552,"")))</f>
        <v/>
      </c>
      <c r="AF552" s="14" t="str">
        <f>IF($AC552=Sheet1!$B$2,'B. Expenditures'!L552,IF('B. Expenditures'!$AC552=Sheet1!$B$4,'B. Expenditures'!X552,IF($AC552=Sheet1!$B$3,'B. Expenditures'!R552,"")))</f>
        <v/>
      </c>
      <c r="AG552" s="14" t="str">
        <f>IF($AC552=Sheet1!$B$2,'B. Expenditures'!M552,IF('B. Expenditures'!$AC552=Sheet1!$B$4,'B. Expenditures'!Y552,IF($AC552=Sheet1!$B$3,'B. Expenditures'!S552,"")))</f>
        <v/>
      </c>
      <c r="AH552" s="14" t="str">
        <f>IF($AC552=Sheet1!$B$2,'B. Expenditures'!N552,IF('B. Expenditures'!$AC552=Sheet1!$B$4,'B. Expenditures'!Z552,IF($AC552=Sheet1!$B$3,'B. Expenditures'!T552,"")))</f>
        <v/>
      </c>
      <c r="AI552" s="14" t="str">
        <f>IF($AC552=Sheet1!$B$2,'B. Expenditures'!O552,IF('B. Expenditures'!$AC552=Sheet1!$B$4,'B. Expenditures'!AA552,IF($AC552=Sheet1!$B$3,'B. Expenditures'!U552,"")))</f>
        <v/>
      </c>
    </row>
    <row r="553" spans="3:35" x14ac:dyDescent="0.35">
      <c r="C553" s="35"/>
      <c r="D553" s="35"/>
      <c r="E553" s="7"/>
      <c r="F553" s="7"/>
      <c r="G553" s="7"/>
      <c r="I553" s="24" t="str">
        <f t="shared" si="549"/>
        <v/>
      </c>
      <c r="K553" s="14" t="str">
        <f t="shared" si="558"/>
        <v/>
      </c>
      <c r="L553" s="14" t="str">
        <f t="shared" ref="L553:O553" si="571">IFERROR((1+$I553)*K553, "")</f>
        <v/>
      </c>
      <c r="M553" s="14" t="str">
        <f t="shared" si="571"/>
        <v/>
      </c>
      <c r="N553" s="14" t="str">
        <f t="shared" si="571"/>
        <v/>
      </c>
      <c r="O553" s="14" t="str">
        <f t="shared" si="571"/>
        <v/>
      </c>
      <c r="P553" s="8"/>
      <c r="Q553" s="14" t="str">
        <f>IFERROR((AVERAGE(($E553/'A. Revenue'!$C$30), ('B. Expenditures'!$F553/'A. Revenue'!$D$30), ('B. Expenditures'!$G553/'A. Revenue'!$E$30)))*'A. Revenue'!J$30, "")</f>
        <v/>
      </c>
      <c r="R553" s="14" t="str">
        <f>IFERROR((AVERAGE(($E553/'A. Revenue'!$C$30), ('B. Expenditures'!$F553/'A. Revenue'!$D$30), ('B. Expenditures'!$G553/'A. Revenue'!$E$30)))*'A. Revenue'!K$30, "")</f>
        <v/>
      </c>
      <c r="S553" s="14" t="str">
        <f>IFERROR((AVERAGE(($E553/'A. Revenue'!$C$30), ('B. Expenditures'!$F553/'A. Revenue'!$D$30), ('B. Expenditures'!$G553/'A. Revenue'!$E$30)))*'A. Revenue'!L$30, "")</f>
        <v/>
      </c>
      <c r="T553" s="14" t="str">
        <f>IFERROR((AVERAGE(($E553/'A. Revenue'!$C$30), ('B. Expenditures'!$F553/'A. Revenue'!$D$30), ('B. Expenditures'!$G553/'A. Revenue'!$E$30)))*'A. Revenue'!M$30, "")</f>
        <v/>
      </c>
      <c r="U553" s="14" t="str">
        <f>IFERROR((AVERAGE(($E553/'A. Revenue'!$C$30), ('B. Expenditures'!$F553/'A. Revenue'!$D$30), ('B. Expenditures'!$G553/'A. Revenue'!$E$30)))*'A. Revenue'!N$30, "")</f>
        <v/>
      </c>
      <c r="V553" s="8"/>
      <c r="W553" s="7"/>
      <c r="X553" s="7"/>
      <c r="Y553" s="7"/>
      <c r="Z553" s="7"/>
      <c r="AA553" s="7"/>
      <c r="AC553" s="40" t="s">
        <v>33</v>
      </c>
      <c r="AE553" s="14" t="str">
        <f>IF($AC553=Sheet1!$B$2,'B. Expenditures'!K553,IF('B. Expenditures'!$AC553=Sheet1!$B$4,'B. Expenditures'!W553,IF($AC553=Sheet1!$B$3,'B. Expenditures'!Q553,"")))</f>
        <v/>
      </c>
      <c r="AF553" s="14" t="str">
        <f>IF($AC553=Sheet1!$B$2,'B. Expenditures'!L553,IF('B. Expenditures'!$AC553=Sheet1!$B$4,'B. Expenditures'!X553,IF($AC553=Sheet1!$B$3,'B. Expenditures'!R553,"")))</f>
        <v/>
      </c>
      <c r="AG553" s="14" t="str">
        <f>IF($AC553=Sheet1!$B$2,'B. Expenditures'!M553,IF('B. Expenditures'!$AC553=Sheet1!$B$4,'B. Expenditures'!Y553,IF($AC553=Sheet1!$B$3,'B. Expenditures'!S553,"")))</f>
        <v/>
      </c>
      <c r="AH553" s="14" t="str">
        <f>IF($AC553=Sheet1!$B$2,'B. Expenditures'!N553,IF('B. Expenditures'!$AC553=Sheet1!$B$4,'B. Expenditures'!Z553,IF($AC553=Sheet1!$B$3,'B. Expenditures'!T553,"")))</f>
        <v/>
      </c>
      <c r="AI553" s="14" t="str">
        <f>IF($AC553=Sheet1!$B$2,'B. Expenditures'!O553,IF('B. Expenditures'!$AC553=Sheet1!$B$4,'B. Expenditures'!AA553,IF($AC553=Sheet1!$B$3,'B. Expenditures'!U553,"")))</f>
        <v/>
      </c>
    </row>
    <row r="554" spans="3:35" x14ac:dyDescent="0.35">
      <c r="C554" s="35"/>
      <c r="D554" s="35"/>
      <c r="E554" s="7"/>
      <c r="F554" s="7"/>
      <c r="G554" s="7"/>
      <c r="I554" s="24" t="str">
        <f t="shared" si="549"/>
        <v/>
      </c>
      <c r="K554" s="14" t="str">
        <f t="shared" si="558"/>
        <v/>
      </c>
      <c r="L554" s="14" t="str">
        <f t="shared" ref="L554:O554" si="572">IFERROR((1+$I554)*K554, "")</f>
        <v/>
      </c>
      <c r="M554" s="14" t="str">
        <f t="shared" si="572"/>
        <v/>
      </c>
      <c r="N554" s="14" t="str">
        <f t="shared" si="572"/>
        <v/>
      </c>
      <c r="O554" s="14" t="str">
        <f t="shared" si="572"/>
        <v/>
      </c>
      <c r="P554" s="8"/>
      <c r="Q554" s="14" t="str">
        <f>IFERROR((AVERAGE(($E554/'A. Revenue'!$C$30), ('B. Expenditures'!$F554/'A. Revenue'!$D$30), ('B. Expenditures'!$G554/'A. Revenue'!$E$30)))*'A. Revenue'!J$30, "")</f>
        <v/>
      </c>
      <c r="R554" s="14" t="str">
        <f>IFERROR((AVERAGE(($E554/'A. Revenue'!$C$30), ('B. Expenditures'!$F554/'A. Revenue'!$D$30), ('B. Expenditures'!$G554/'A. Revenue'!$E$30)))*'A. Revenue'!K$30, "")</f>
        <v/>
      </c>
      <c r="S554" s="14" t="str">
        <f>IFERROR((AVERAGE(($E554/'A. Revenue'!$C$30), ('B. Expenditures'!$F554/'A. Revenue'!$D$30), ('B. Expenditures'!$G554/'A. Revenue'!$E$30)))*'A. Revenue'!L$30, "")</f>
        <v/>
      </c>
      <c r="T554" s="14" t="str">
        <f>IFERROR((AVERAGE(($E554/'A. Revenue'!$C$30), ('B. Expenditures'!$F554/'A. Revenue'!$D$30), ('B. Expenditures'!$G554/'A. Revenue'!$E$30)))*'A. Revenue'!M$30, "")</f>
        <v/>
      </c>
      <c r="U554" s="14" t="str">
        <f>IFERROR((AVERAGE(($E554/'A. Revenue'!$C$30), ('B. Expenditures'!$F554/'A. Revenue'!$D$30), ('B. Expenditures'!$G554/'A. Revenue'!$E$30)))*'A. Revenue'!N$30, "")</f>
        <v/>
      </c>
      <c r="V554" s="8"/>
      <c r="W554" s="7"/>
      <c r="X554" s="7"/>
      <c r="Y554" s="7"/>
      <c r="Z554" s="7"/>
      <c r="AA554" s="7"/>
      <c r="AC554" s="40" t="s">
        <v>33</v>
      </c>
      <c r="AE554" s="14" t="str">
        <f>IF($AC554=Sheet1!$B$2,'B. Expenditures'!K554,IF('B. Expenditures'!$AC554=Sheet1!$B$4,'B. Expenditures'!W554,IF($AC554=Sheet1!$B$3,'B. Expenditures'!Q554,"")))</f>
        <v/>
      </c>
      <c r="AF554" s="14" t="str">
        <f>IF($AC554=Sheet1!$B$2,'B. Expenditures'!L554,IF('B. Expenditures'!$AC554=Sheet1!$B$4,'B. Expenditures'!X554,IF($AC554=Sheet1!$B$3,'B. Expenditures'!R554,"")))</f>
        <v/>
      </c>
      <c r="AG554" s="14" t="str">
        <f>IF($AC554=Sheet1!$B$2,'B. Expenditures'!M554,IF('B. Expenditures'!$AC554=Sheet1!$B$4,'B. Expenditures'!Y554,IF($AC554=Sheet1!$B$3,'B. Expenditures'!S554,"")))</f>
        <v/>
      </c>
      <c r="AH554" s="14" t="str">
        <f>IF($AC554=Sheet1!$B$2,'B. Expenditures'!N554,IF('B. Expenditures'!$AC554=Sheet1!$B$4,'B. Expenditures'!Z554,IF($AC554=Sheet1!$B$3,'B. Expenditures'!T554,"")))</f>
        <v/>
      </c>
      <c r="AI554" s="14" t="str">
        <f>IF($AC554=Sheet1!$B$2,'B. Expenditures'!O554,IF('B. Expenditures'!$AC554=Sheet1!$B$4,'B. Expenditures'!AA554,IF($AC554=Sheet1!$B$3,'B. Expenditures'!U554,"")))</f>
        <v/>
      </c>
    </row>
    <row r="555" spans="3:35" x14ac:dyDescent="0.35">
      <c r="C555" s="35"/>
      <c r="D555" s="35"/>
      <c r="E555" s="7"/>
      <c r="F555" s="7"/>
      <c r="G555" s="7"/>
      <c r="I555" s="24" t="str">
        <f t="shared" si="549"/>
        <v/>
      </c>
      <c r="K555" s="14" t="str">
        <f t="shared" si="558"/>
        <v/>
      </c>
      <c r="L555" s="14" t="str">
        <f t="shared" ref="L555:O555" si="573">IFERROR((1+$I555)*K555, "")</f>
        <v/>
      </c>
      <c r="M555" s="14" t="str">
        <f t="shared" si="573"/>
        <v/>
      </c>
      <c r="N555" s="14" t="str">
        <f t="shared" si="573"/>
        <v/>
      </c>
      <c r="O555" s="14" t="str">
        <f t="shared" si="573"/>
        <v/>
      </c>
      <c r="P555" s="8"/>
      <c r="Q555" s="14" t="str">
        <f>IFERROR((AVERAGE(($E555/'A. Revenue'!$C$30), ('B. Expenditures'!$F555/'A. Revenue'!$D$30), ('B. Expenditures'!$G555/'A. Revenue'!$E$30)))*'A. Revenue'!J$30, "")</f>
        <v/>
      </c>
      <c r="R555" s="14" t="str">
        <f>IFERROR((AVERAGE(($E555/'A. Revenue'!$C$30), ('B. Expenditures'!$F555/'A. Revenue'!$D$30), ('B. Expenditures'!$G555/'A. Revenue'!$E$30)))*'A. Revenue'!K$30, "")</f>
        <v/>
      </c>
      <c r="S555" s="14" t="str">
        <f>IFERROR((AVERAGE(($E555/'A. Revenue'!$C$30), ('B. Expenditures'!$F555/'A. Revenue'!$D$30), ('B. Expenditures'!$G555/'A. Revenue'!$E$30)))*'A. Revenue'!L$30, "")</f>
        <v/>
      </c>
      <c r="T555" s="14" t="str">
        <f>IFERROR((AVERAGE(($E555/'A. Revenue'!$C$30), ('B. Expenditures'!$F555/'A. Revenue'!$D$30), ('B. Expenditures'!$G555/'A. Revenue'!$E$30)))*'A. Revenue'!M$30, "")</f>
        <v/>
      </c>
      <c r="U555" s="14" t="str">
        <f>IFERROR((AVERAGE(($E555/'A. Revenue'!$C$30), ('B. Expenditures'!$F555/'A. Revenue'!$D$30), ('B. Expenditures'!$G555/'A. Revenue'!$E$30)))*'A. Revenue'!N$30, "")</f>
        <v/>
      </c>
      <c r="V555" s="8"/>
      <c r="W555" s="7"/>
      <c r="X555" s="7"/>
      <c r="Y555" s="7"/>
      <c r="Z555" s="7"/>
      <c r="AA555" s="7"/>
      <c r="AC555" s="40" t="s">
        <v>33</v>
      </c>
      <c r="AE555" s="14" t="str">
        <f>IF($AC555=Sheet1!$B$2,'B. Expenditures'!K555,IF('B. Expenditures'!$AC555=Sheet1!$B$4,'B. Expenditures'!W555,IF($AC555=Sheet1!$B$3,'B. Expenditures'!Q555,"")))</f>
        <v/>
      </c>
      <c r="AF555" s="14" t="str">
        <f>IF($AC555=Sheet1!$B$2,'B. Expenditures'!L555,IF('B. Expenditures'!$AC555=Sheet1!$B$4,'B. Expenditures'!X555,IF($AC555=Sheet1!$B$3,'B. Expenditures'!R555,"")))</f>
        <v/>
      </c>
      <c r="AG555" s="14" t="str">
        <f>IF($AC555=Sheet1!$B$2,'B. Expenditures'!M555,IF('B. Expenditures'!$AC555=Sheet1!$B$4,'B. Expenditures'!Y555,IF($AC555=Sheet1!$B$3,'B. Expenditures'!S555,"")))</f>
        <v/>
      </c>
      <c r="AH555" s="14" t="str">
        <f>IF($AC555=Sheet1!$B$2,'B. Expenditures'!N555,IF('B. Expenditures'!$AC555=Sheet1!$B$4,'B. Expenditures'!Z555,IF($AC555=Sheet1!$B$3,'B. Expenditures'!T555,"")))</f>
        <v/>
      </c>
      <c r="AI555" s="14" t="str">
        <f>IF($AC555=Sheet1!$B$2,'B. Expenditures'!O555,IF('B. Expenditures'!$AC555=Sheet1!$B$4,'B. Expenditures'!AA555,IF($AC555=Sheet1!$B$3,'B. Expenditures'!U555,"")))</f>
        <v/>
      </c>
    </row>
    <row r="556" spans="3:35" x14ac:dyDescent="0.35">
      <c r="C556" s="35"/>
      <c r="D556" s="35"/>
      <c r="E556" s="7"/>
      <c r="F556" s="7"/>
      <c r="G556" s="7"/>
      <c r="I556" s="24" t="str">
        <f t="shared" si="549"/>
        <v/>
      </c>
      <c r="K556" s="14" t="str">
        <f t="shared" si="558"/>
        <v/>
      </c>
      <c r="L556" s="14" t="str">
        <f t="shared" ref="L556:O556" si="574">IFERROR((1+$I556)*K556, "")</f>
        <v/>
      </c>
      <c r="M556" s="14" t="str">
        <f t="shared" si="574"/>
        <v/>
      </c>
      <c r="N556" s="14" t="str">
        <f t="shared" si="574"/>
        <v/>
      </c>
      <c r="O556" s="14" t="str">
        <f t="shared" si="574"/>
        <v/>
      </c>
      <c r="P556" s="8"/>
      <c r="Q556" s="14" t="str">
        <f>IFERROR((AVERAGE(($E556/'A. Revenue'!$C$30), ('B. Expenditures'!$F556/'A. Revenue'!$D$30), ('B. Expenditures'!$G556/'A. Revenue'!$E$30)))*'A. Revenue'!J$30, "")</f>
        <v/>
      </c>
      <c r="R556" s="14" t="str">
        <f>IFERROR((AVERAGE(($E556/'A. Revenue'!$C$30), ('B. Expenditures'!$F556/'A. Revenue'!$D$30), ('B. Expenditures'!$G556/'A. Revenue'!$E$30)))*'A. Revenue'!K$30, "")</f>
        <v/>
      </c>
      <c r="S556" s="14" t="str">
        <f>IFERROR((AVERAGE(($E556/'A. Revenue'!$C$30), ('B. Expenditures'!$F556/'A. Revenue'!$D$30), ('B. Expenditures'!$G556/'A. Revenue'!$E$30)))*'A. Revenue'!L$30, "")</f>
        <v/>
      </c>
      <c r="T556" s="14" t="str">
        <f>IFERROR((AVERAGE(($E556/'A. Revenue'!$C$30), ('B. Expenditures'!$F556/'A. Revenue'!$D$30), ('B. Expenditures'!$G556/'A. Revenue'!$E$30)))*'A. Revenue'!M$30, "")</f>
        <v/>
      </c>
      <c r="U556" s="14" t="str">
        <f>IFERROR((AVERAGE(($E556/'A. Revenue'!$C$30), ('B. Expenditures'!$F556/'A. Revenue'!$D$30), ('B. Expenditures'!$G556/'A. Revenue'!$E$30)))*'A. Revenue'!N$30, "")</f>
        <v/>
      </c>
      <c r="V556" s="8"/>
      <c r="W556" s="7"/>
      <c r="X556" s="7"/>
      <c r="Y556" s="7"/>
      <c r="Z556" s="7"/>
      <c r="AA556" s="7"/>
      <c r="AC556" s="40" t="s">
        <v>33</v>
      </c>
      <c r="AE556" s="14" t="str">
        <f>IF($AC556=Sheet1!$B$2,'B. Expenditures'!K556,IF('B. Expenditures'!$AC556=Sheet1!$B$4,'B. Expenditures'!W556,IF($AC556=Sheet1!$B$3,'B. Expenditures'!Q556,"")))</f>
        <v/>
      </c>
      <c r="AF556" s="14" t="str">
        <f>IF($AC556=Sheet1!$B$2,'B. Expenditures'!L556,IF('B. Expenditures'!$AC556=Sheet1!$B$4,'B. Expenditures'!X556,IF($AC556=Sheet1!$B$3,'B. Expenditures'!R556,"")))</f>
        <v/>
      </c>
      <c r="AG556" s="14" t="str">
        <f>IF($AC556=Sheet1!$B$2,'B. Expenditures'!M556,IF('B. Expenditures'!$AC556=Sheet1!$B$4,'B. Expenditures'!Y556,IF($AC556=Sheet1!$B$3,'B. Expenditures'!S556,"")))</f>
        <v/>
      </c>
      <c r="AH556" s="14" t="str">
        <f>IF($AC556=Sheet1!$B$2,'B. Expenditures'!N556,IF('B. Expenditures'!$AC556=Sheet1!$B$4,'B. Expenditures'!Z556,IF($AC556=Sheet1!$B$3,'B. Expenditures'!T556,"")))</f>
        <v/>
      </c>
      <c r="AI556" s="14" t="str">
        <f>IF($AC556=Sheet1!$B$2,'B. Expenditures'!O556,IF('B. Expenditures'!$AC556=Sheet1!$B$4,'B. Expenditures'!AA556,IF($AC556=Sheet1!$B$3,'B. Expenditures'!U556,"")))</f>
        <v/>
      </c>
    </row>
    <row r="557" spans="3:35" x14ac:dyDescent="0.35">
      <c r="C557" s="35"/>
      <c r="D557" s="35"/>
      <c r="E557" s="7"/>
      <c r="F557" s="7"/>
      <c r="G557" s="7"/>
      <c r="I557" s="24" t="str">
        <f t="shared" si="549"/>
        <v/>
      </c>
      <c r="K557" s="14" t="str">
        <f t="shared" si="558"/>
        <v/>
      </c>
      <c r="L557" s="14" t="str">
        <f t="shared" ref="L557:O557" si="575">IFERROR((1+$I557)*K557, "")</f>
        <v/>
      </c>
      <c r="M557" s="14" t="str">
        <f t="shared" si="575"/>
        <v/>
      </c>
      <c r="N557" s="14" t="str">
        <f t="shared" si="575"/>
        <v/>
      </c>
      <c r="O557" s="14" t="str">
        <f t="shared" si="575"/>
        <v/>
      </c>
      <c r="P557" s="8"/>
      <c r="Q557" s="14" t="str">
        <f>IFERROR((AVERAGE(($E557/'A. Revenue'!$C$30), ('B. Expenditures'!$F557/'A. Revenue'!$D$30), ('B. Expenditures'!$G557/'A. Revenue'!$E$30)))*'A. Revenue'!J$30, "")</f>
        <v/>
      </c>
      <c r="R557" s="14" t="str">
        <f>IFERROR((AVERAGE(($E557/'A. Revenue'!$C$30), ('B. Expenditures'!$F557/'A. Revenue'!$D$30), ('B. Expenditures'!$G557/'A. Revenue'!$E$30)))*'A. Revenue'!K$30, "")</f>
        <v/>
      </c>
      <c r="S557" s="14" t="str">
        <f>IFERROR((AVERAGE(($E557/'A. Revenue'!$C$30), ('B. Expenditures'!$F557/'A. Revenue'!$D$30), ('B. Expenditures'!$G557/'A. Revenue'!$E$30)))*'A. Revenue'!L$30, "")</f>
        <v/>
      </c>
      <c r="T557" s="14" t="str">
        <f>IFERROR((AVERAGE(($E557/'A. Revenue'!$C$30), ('B. Expenditures'!$F557/'A. Revenue'!$D$30), ('B. Expenditures'!$G557/'A. Revenue'!$E$30)))*'A. Revenue'!M$30, "")</f>
        <v/>
      </c>
      <c r="U557" s="14" t="str">
        <f>IFERROR((AVERAGE(($E557/'A. Revenue'!$C$30), ('B. Expenditures'!$F557/'A. Revenue'!$D$30), ('B. Expenditures'!$G557/'A. Revenue'!$E$30)))*'A. Revenue'!N$30, "")</f>
        <v/>
      </c>
      <c r="V557" s="8"/>
      <c r="W557" s="7"/>
      <c r="X557" s="7"/>
      <c r="Y557" s="7"/>
      <c r="Z557" s="7"/>
      <c r="AA557" s="7"/>
      <c r="AC557" s="40" t="s">
        <v>33</v>
      </c>
      <c r="AE557" s="14" t="str">
        <f>IF($AC557=Sheet1!$B$2,'B. Expenditures'!K557,IF('B. Expenditures'!$AC557=Sheet1!$B$4,'B. Expenditures'!W557,IF($AC557=Sheet1!$B$3,'B. Expenditures'!Q557,"")))</f>
        <v/>
      </c>
      <c r="AF557" s="14" t="str">
        <f>IF($AC557=Sheet1!$B$2,'B. Expenditures'!L557,IF('B. Expenditures'!$AC557=Sheet1!$B$4,'B. Expenditures'!X557,IF($AC557=Sheet1!$B$3,'B. Expenditures'!R557,"")))</f>
        <v/>
      </c>
      <c r="AG557" s="14" t="str">
        <f>IF($AC557=Sheet1!$B$2,'B. Expenditures'!M557,IF('B. Expenditures'!$AC557=Sheet1!$B$4,'B. Expenditures'!Y557,IF($AC557=Sheet1!$B$3,'B. Expenditures'!S557,"")))</f>
        <v/>
      </c>
      <c r="AH557" s="14" t="str">
        <f>IF($AC557=Sheet1!$B$2,'B. Expenditures'!N557,IF('B. Expenditures'!$AC557=Sheet1!$B$4,'B. Expenditures'!Z557,IF($AC557=Sheet1!$B$3,'B. Expenditures'!T557,"")))</f>
        <v/>
      </c>
      <c r="AI557" s="14" t="str">
        <f>IF($AC557=Sheet1!$B$2,'B. Expenditures'!O557,IF('B. Expenditures'!$AC557=Sheet1!$B$4,'B. Expenditures'!AA557,IF($AC557=Sheet1!$B$3,'B. Expenditures'!U557,"")))</f>
        <v/>
      </c>
    </row>
    <row r="558" spans="3:35" x14ac:dyDescent="0.35">
      <c r="C558" s="35"/>
      <c r="D558" s="35"/>
      <c r="E558" s="7"/>
      <c r="F558" s="7"/>
      <c r="G558" s="7"/>
      <c r="I558" s="24" t="str">
        <f t="shared" si="549"/>
        <v/>
      </c>
      <c r="K558" s="14" t="str">
        <f t="shared" si="558"/>
        <v/>
      </c>
      <c r="L558" s="14" t="str">
        <f t="shared" ref="L558:O558" si="576">IFERROR((1+$I558)*K558, "")</f>
        <v/>
      </c>
      <c r="M558" s="14" t="str">
        <f t="shared" si="576"/>
        <v/>
      </c>
      <c r="N558" s="14" t="str">
        <f t="shared" si="576"/>
        <v/>
      </c>
      <c r="O558" s="14" t="str">
        <f t="shared" si="576"/>
        <v/>
      </c>
      <c r="P558" s="8"/>
      <c r="Q558" s="14" t="str">
        <f>IFERROR((AVERAGE(($E558/'A. Revenue'!$C$30), ('B. Expenditures'!$F558/'A. Revenue'!$D$30), ('B. Expenditures'!$G558/'A. Revenue'!$E$30)))*'A. Revenue'!J$30, "")</f>
        <v/>
      </c>
      <c r="R558" s="14" t="str">
        <f>IFERROR((AVERAGE(($E558/'A. Revenue'!$C$30), ('B. Expenditures'!$F558/'A. Revenue'!$D$30), ('B. Expenditures'!$G558/'A. Revenue'!$E$30)))*'A. Revenue'!K$30, "")</f>
        <v/>
      </c>
      <c r="S558" s="14" t="str">
        <f>IFERROR((AVERAGE(($E558/'A. Revenue'!$C$30), ('B. Expenditures'!$F558/'A. Revenue'!$D$30), ('B. Expenditures'!$G558/'A. Revenue'!$E$30)))*'A. Revenue'!L$30, "")</f>
        <v/>
      </c>
      <c r="T558" s="14" t="str">
        <f>IFERROR((AVERAGE(($E558/'A. Revenue'!$C$30), ('B. Expenditures'!$F558/'A. Revenue'!$D$30), ('B. Expenditures'!$G558/'A. Revenue'!$E$30)))*'A. Revenue'!M$30, "")</f>
        <v/>
      </c>
      <c r="U558" s="14" t="str">
        <f>IFERROR((AVERAGE(($E558/'A. Revenue'!$C$30), ('B. Expenditures'!$F558/'A. Revenue'!$D$30), ('B. Expenditures'!$G558/'A. Revenue'!$E$30)))*'A. Revenue'!N$30, "")</f>
        <v/>
      </c>
      <c r="V558" s="8"/>
      <c r="W558" s="7"/>
      <c r="X558" s="7"/>
      <c r="Y558" s="7"/>
      <c r="Z558" s="7"/>
      <c r="AA558" s="7"/>
      <c r="AC558" s="40" t="s">
        <v>33</v>
      </c>
      <c r="AE558" s="14" t="str">
        <f>IF($AC558=Sheet1!$B$2,'B. Expenditures'!K558,IF('B. Expenditures'!$AC558=Sheet1!$B$4,'B. Expenditures'!W558,IF($AC558=Sheet1!$B$3,'B. Expenditures'!Q558,"")))</f>
        <v/>
      </c>
      <c r="AF558" s="14" t="str">
        <f>IF($AC558=Sheet1!$B$2,'B. Expenditures'!L558,IF('B. Expenditures'!$AC558=Sheet1!$B$4,'B. Expenditures'!X558,IF($AC558=Sheet1!$B$3,'B. Expenditures'!R558,"")))</f>
        <v/>
      </c>
      <c r="AG558" s="14" t="str">
        <f>IF($AC558=Sheet1!$B$2,'B. Expenditures'!M558,IF('B. Expenditures'!$AC558=Sheet1!$B$4,'B. Expenditures'!Y558,IF($AC558=Sheet1!$B$3,'B. Expenditures'!S558,"")))</f>
        <v/>
      </c>
      <c r="AH558" s="14" t="str">
        <f>IF($AC558=Sheet1!$B$2,'B. Expenditures'!N558,IF('B. Expenditures'!$AC558=Sheet1!$B$4,'B. Expenditures'!Z558,IF($AC558=Sheet1!$B$3,'B. Expenditures'!T558,"")))</f>
        <v/>
      </c>
      <c r="AI558" s="14" t="str">
        <f>IF($AC558=Sheet1!$B$2,'B. Expenditures'!O558,IF('B. Expenditures'!$AC558=Sheet1!$B$4,'B. Expenditures'!AA558,IF($AC558=Sheet1!$B$3,'B. Expenditures'!U558,"")))</f>
        <v/>
      </c>
    </row>
    <row r="559" spans="3:35" x14ac:dyDescent="0.35">
      <c r="C559" s="35"/>
      <c r="D559" s="35"/>
      <c r="E559" s="7"/>
      <c r="F559" s="7"/>
      <c r="G559" s="7"/>
      <c r="I559" s="24" t="str">
        <f t="shared" si="549"/>
        <v/>
      </c>
      <c r="K559" s="14" t="str">
        <f t="shared" si="558"/>
        <v/>
      </c>
      <c r="L559" s="14" t="str">
        <f t="shared" ref="L559:O559" si="577">IFERROR((1+$I559)*K559, "")</f>
        <v/>
      </c>
      <c r="M559" s="14" t="str">
        <f t="shared" si="577"/>
        <v/>
      </c>
      <c r="N559" s="14" t="str">
        <f t="shared" si="577"/>
        <v/>
      </c>
      <c r="O559" s="14" t="str">
        <f t="shared" si="577"/>
        <v/>
      </c>
      <c r="P559" s="8"/>
      <c r="Q559" s="14" t="str">
        <f>IFERROR((AVERAGE(($E559/'A. Revenue'!$C$30), ('B. Expenditures'!$F559/'A. Revenue'!$D$30), ('B. Expenditures'!$G559/'A. Revenue'!$E$30)))*'A. Revenue'!J$30, "")</f>
        <v/>
      </c>
      <c r="R559" s="14" t="str">
        <f>IFERROR((AVERAGE(($E559/'A. Revenue'!$C$30), ('B. Expenditures'!$F559/'A. Revenue'!$D$30), ('B. Expenditures'!$G559/'A. Revenue'!$E$30)))*'A. Revenue'!K$30, "")</f>
        <v/>
      </c>
      <c r="S559" s="14" t="str">
        <f>IFERROR((AVERAGE(($E559/'A. Revenue'!$C$30), ('B. Expenditures'!$F559/'A. Revenue'!$D$30), ('B. Expenditures'!$G559/'A. Revenue'!$E$30)))*'A. Revenue'!L$30, "")</f>
        <v/>
      </c>
      <c r="T559" s="14" t="str">
        <f>IFERROR((AVERAGE(($E559/'A. Revenue'!$C$30), ('B. Expenditures'!$F559/'A. Revenue'!$D$30), ('B. Expenditures'!$G559/'A. Revenue'!$E$30)))*'A. Revenue'!M$30, "")</f>
        <v/>
      </c>
      <c r="U559" s="14" t="str">
        <f>IFERROR((AVERAGE(($E559/'A. Revenue'!$C$30), ('B. Expenditures'!$F559/'A. Revenue'!$D$30), ('B. Expenditures'!$G559/'A. Revenue'!$E$30)))*'A. Revenue'!N$30, "")</f>
        <v/>
      </c>
      <c r="V559" s="8"/>
      <c r="W559" s="7"/>
      <c r="X559" s="7"/>
      <c r="Y559" s="7"/>
      <c r="Z559" s="7"/>
      <c r="AA559" s="7"/>
      <c r="AC559" s="40" t="s">
        <v>33</v>
      </c>
      <c r="AE559" s="14" t="str">
        <f>IF($AC559=Sheet1!$B$2,'B. Expenditures'!K559,IF('B. Expenditures'!$AC559=Sheet1!$B$4,'B. Expenditures'!W559,IF($AC559=Sheet1!$B$3,'B. Expenditures'!Q559,"")))</f>
        <v/>
      </c>
      <c r="AF559" s="14" t="str">
        <f>IF($AC559=Sheet1!$B$2,'B. Expenditures'!L559,IF('B. Expenditures'!$AC559=Sheet1!$B$4,'B. Expenditures'!X559,IF($AC559=Sheet1!$B$3,'B. Expenditures'!R559,"")))</f>
        <v/>
      </c>
      <c r="AG559" s="14" t="str">
        <f>IF($AC559=Sheet1!$B$2,'B. Expenditures'!M559,IF('B. Expenditures'!$AC559=Sheet1!$B$4,'B. Expenditures'!Y559,IF($AC559=Sheet1!$B$3,'B. Expenditures'!S559,"")))</f>
        <v/>
      </c>
      <c r="AH559" s="14" t="str">
        <f>IF($AC559=Sheet1!$B$2,'B. Expenditures'!N559,IF('B. Expenditures'!$AC559=Sheet1!$B$4,'B. Expenditures'!Z559,IF($AC559=Sheet1!$B$3,'B. Expenditures'!T559,"")))</f>
        <v/>
      </c>
      <c r="AI559" s="14" t="str">
        <f>IF($AC559=Sheet1!$B$2,'B. Expenditures'!O559,IF('B. Expenditures'!$AC559=Sheet1!$B$4,'B. Expenditures'!AA559,IF($AC559=Sheet1!$B$3,'B. Expenditures'!U559,"")))</f>
        <v/>
      </c>
    </row>
    <row r="560" spans="3:35" x14ac:dyDescent="0.35">
      <c r="C560" s="35"/>
      <c r="D560" s="35"/>
      <c r="E560" s="7"/>
      <c r="F560" s="7"/>
      <c r="G560" s="7"/>
      <c r="I560" s="24" t="str">
        <f t="shared" si="549"/>
        <v/>
      </c>
      <c r="K560" s="14" t="str">
        <f t="shared" si="558"/>
        <v/>
      </c>
      <c r="L560" s="14" t="str">
        <f t="shared" ref="L560:O560" si="578">IFERROR((1+$I560)*K560, "")</f>
        <v/>
      </c>
      <c r="M560" s="14" t="str">
        <f t="shared" si="578"/>
        <v/>
      </c>
      <c r="N560" s="14" t="str">
        <f t="shared" si="578"/>
        <v/>
      </c>
      <c r="O560" s="14" t="str">
        <f t="shared" si="578"/>
        <v/>
      </c>
      <c r="P560" s="8"/>
      <c r="Q560" s="14" t="str">
        <f>IFERROR((AVERAGE(($E560/'A. Revenue'!$C$30), ('B. Expenditures'!$F560/'A. Revenue'!$D$30), ('B. Expenditures'!$G560/'A. Revenue'!$E$30)))*'A. Revenue'!J$30, "")</f>
        <v/>
      </c>
      <c r="R560" s="14" t="str">
        <f>IFERROR((AVERAGE(($E560/'A. Revenue'!$C$30), ('B. Expenditures'!$F560/'A. Revenue'!$D$30), ('B. Expenditures'!$G560/'A. Revenue'!$E$30)))*'A. Revenue'!K$30, "")</f>
        <v/>
      </c>
      <c r="S560" s="14" t="str">
        <f>IFERROR((AVERAGE(($E560/'A. Revenue'!$C$30), ('B. Expenditures'!$F560/'A. Revenue'!$D$30), ('B. Expenditures'!$G560/'A. Revenue'!$E$30)))*'A. Revenue'!L$30, "")</f>
        <v/>
      </c>
      <c r="T560" s="14" t="str">
        <f>IFERROR((AVERAGE(($E560/'A. Revenue'!$C$30), ('B. Expenditures'!$F560/'A. Revenue'!$D$30), ('B. Expenditures'!$G560/'A. Revenue'!$E$30)))*'A. Revenue'!M$30, "")</f>
        <v/>
      </c>
      <c r="U560" s="14" t="str">
        <f>IFERROR((AVERAGE(($E560/'A. Revenue'!$C$30), ('B. Expenditures'!$F560/'A. Revenue'!$D$30), ('B. Expenditures'!$G560/'A. Revenue'!$E$30)))*'A. Revenue'!N$30, "")</f>
        <v/>
      </c>
      <c r="V560" s="8"/>
      <c r="W560" s="7"/>
      <c r="X560" s="7"/>
      <c r="Y560" s="7"/>
      <c r="Z560" s="7"/>
      <c r="AA560" s="7"/>
      <c r="AC560" s="40" t="s">
        <v>33</v>
      </c>
      <c r="AE560" s="14" t="str">
        <f>IF($AC560=Sheet1!$B$2,'B. Expenditures'!K560,IF('B. Expenditures'!$AC560=Sheet1!$B$4,'B. Expenditures'!W560,IF($AC560=Sheet1!$B$3,'B. Expenditures'!Q560,"")))</f>
        <v/>
      </c>
      <c r="AF560" s="14" t="str">
        <f>IF($AC560=Sheet1!$B$2,'B. Expenditures'!L560,IF('B. Expenditures'!$AC560=Sheet1!$B$4,'B. Expenditures'!X560,IF($AC560=Sheet1!$B$3,'B. Expenditures'!R560,"")))</f>
        <v/>
      </c>
      <c r="AG560" s="14" t="str">
        <f>IF($AC560=Sheet1!$B$2,'B. Expenditures'!M560,IF('B. Expenditures'!$AC560=Sheet1!$B$4,'B. Expenditures'!Y560,IF($AC560=Sheet1!$B$3,'B. Expenditures'!S560,"")))</f>
        <v/>
      </c>
      <c r="AH560" s="14" t="str">
        <f>IF($AC560=Sheet1!$B$2,'B. Expenditures'!N560,IF('B. Expenditures'!$AC560=Sheet1!$B$4,'B. Expenditures'!Z560,IF($AC560=Sheet1!$B$3,'B. Expenditures'!T560,"")))</f>
        <v/>
      </c>
      <c r="AI560" s="14" t="str">
        <f>IF($AC560=Sheet1!$B$2,'B. Expenditures'!O560,IF('B. Expenditures'!$AC560=Sheet1!$B$4,'B. Expenditures'!AA560,IF($AC560=Sheet1!$B$3,'B. Expenditures'!U560,"")))</f>
        <v/>
      </c>
    </row>
    <row r="561" spans="3:35" x14ac:dyDescent="0.35">
      <c r="C561" s="35"/>
      <c r="D561" s="35"/>
      <c r="E561" s="7"/>
      <c r="F561" s="7"/>
      <c r="G561" s="7"/>
      <c r="I561" s="24" t="str">
        <f t="shared" si="549"/>
        <v/>
      </c>
      <c r="K561" s="14" t="str">
        <f t="shared" si="558"/>
        <v/>
      </c>
      <c r="L561" s="14" t="str">
        <f t="shared" ref="L561:O561" si="579">IFERROR((1+$I561)*K561, "")</f>
        <v/>
      </c>
      <c r="M561" s="14" t="str">
        <f t="shared" si="579"/>
        <v/>
      </c>
      <c r="N561" s="14" t="str">
        <f t="shared" si="579"/>
        <v/>
      </c>
      <c r="O561" s="14" t="str">
        <f t="shared" si="579"/>
        <v/>
      </c>
      <c r="P561" s="8"/>
      <c r="Q561" s="14" t="str">
        <f>IFERROR((AVERAGE(($E561/'A. Revenue'!$C$30), ('B. Expenditures'!$F561/'A. Revenue'!$D$30), ('B. Expenditures'!$G561/'A. Revenue'!$E$30)))*'A. Revenue'!J$30, "")</f>
        <v/>
      </c>
      <c r="R561" s="14" t="str">
        <f>IFERROR((AVERAGE(($E561/'A. Revenue'!$C$30), ('B. Expenditures'!$F561/'A. Revenue'!$D$30), ('B. Expenditures'!$G561/'A. Revenue'!$E$30)))*'A. Revenue'!K$30, "")</f>
        <v/>
      </c>
      <c r="S561" s="14" t="str">
        <f>IFERROR((AVERAGE(($E561/'A. Revenue'!$C$30), ('B. Expenditures'!$F561/'A. Revenue'!$D$30), ('B. Expenditures'!$G561/'A. Revenue'!$E$30)))*'A. Revenue'!L$30, "")</f>
        <v/>
      </c>
      <c r="T561" s="14" t="str">
        <f>IFERROR((AVERAGE(($E561/'A. Revenue'!$C$30), ('B. Expenditures'!$F561/'A. Revenue'!$D$30), ('B. Expenditures'!$G561/'A. Revenue'!$E$30)))*'A. Revenue'!M$30, "")</f>
        <v/>
      </c>
      <c r="U561" s="14" t="str">
        <f>IFERROR((AVERAGE(($E561/'A. Revenue'!$C$30), ('B. Expenditures'!$F561/'A. Revenue'!$D$30), ('B. Expenditures'!$G561/'A. Revenue'!$E$30)))*'A. Revenue'!N$30, "")</f>
        <v/>
      </c>
      <c r="V561" s="8"/>
      <c r="W561" s="7"/>
      <c r="X561" s="7"/>
      <c r="Y561" s="7"/>
      <c r="Z561" s="7"/>
      <c r="AA561" s="7"/>
      <c r="AC561" s="40" t="s">
        <v>33</v>
      </c>
      <c r="AE561" s="14" t="str">
        <f>IF($AC561=Sheet1!$B$2,'B. Expenditures'!K561,IF('B. Expenditures'!$AC561=Sheet1!$B$4,'B. Expenditures'!W561,IF($AC561=Sheet1!$B$3,'B. Expenditures'!Q561,"")))</f>
        <v/>
      </c>
      <c r="AF561" s="14" t="str">
        <f>IF($AC561=Sheet1!$B$2,'B. Expenditures'!L561,IF('B. Expenditures'!$AC561=Sheet1!$B$4,'B. Expenditures'!X561,IF($AC561=Sheet1!$B$3,'B. Expenditures'!R561,"")))</f>
        <v/>
      </c>
      <c r="AG561" s="14" t="str">
        <f>IF($AC561=Sheet1!$B$2,'B. Expenditures'!M561,IF('B. Expenditures'!$AC561=Sheet1!$B$4,'B. Expenditures'!Y561,IF($AC561=Sheet1!$B$3,'B. Expenditures'!S561,"")))</f>
        <v/>
      </c>
      <c r="AH561" s="14" t="str">
        <f>IF($AC561=Sheet1!$B$2,'B. Expenditures'!N561,IF('B. Expenditures'!$AC561=Sheet1!$B$4,'B. Expenditures'!Z561,IF($AC561=Sheet1!$B$3,'B. Expenditures'!T561,"")))</f>
        <v/>
      </c>
      <c r="AI561" s="14" t="str">
        <f>IF($AC561=Sheet1!$B$2,'B. Expenditures'!O561,IF('B. Expenditures'!$AC561=Sheet1!$B$4,'B. Expenditures'!AA561,IF($AC561=Sheet1!$B$3,'B. Expenditures'!U561,"")))</f>
        <v/>
      </c>
    </row>
    <row r="562" spans="3:35" x14ac:dyDescent="0.35">
      <c r="C562" s="35"/>
      <c r="D562" s="35"/>
      <c r="E562" s="7"/>
      <c r="F562" s="7"/>
      <c r="G562" s="7"/>
      <c r="I562" s="24" t="str">
        <f t="shared" si="549"/>
        <v/>
      </c>
      <c r="K562" s="14" t="str">
        <f t="shared" si="558"/>
        <v/>
      </c>
      <c r="L562" s="14" t="str">
        <f t="shared" ref="L562:O562" si="580">IFERROR((1+$I562)*K562, "")</f>
        <v/>
      </c>
      <c r="M562" s="14" t="str">
        <f t="shared" si="580"/>
        <v/>
      </c>
      <c r="N562" s="14" t="str">
        <f t="shared" si="580"/>
        <v/>
      </c>
      <c r="O562" s="14" t="str">
        <f t="shared" si="580"/>
        <v/>
      </c>
      <c r="P562" s="8"/>
      <c r="Q562" s="14" t="str">
        <f>IFERROR((AVERAGE(($E562/'A. Revenue'!$C$30), ('B. Expenditures'!$F562/'A. Revenue'!$D$30), ('B. Expenditures'!$G562/'A. Revenue'!$E$30)))*'A. Revenue'!J$30, "")</f>
        <v/>
      </c>
      <c r="R562" s="14" t="str">
        <f>IFERROR((AVERAGE(($E562/'A. Revenue'!$C$30), ('B. Expenditures'!$F562/'A. Revenue'!$D$30), ('B. Expenditures'!$G562/'A. Revenue'!$E$30)))*'A. Revenue'!K$30, "")</f>
        <v/>
      </c>
      <c r="S562" s="14" t="str">
        <f>IFERROR((AVERAGE(($E562/'A. Revenue'!$C$30), ('B. Expenditures'!$F562/'A. Revenue'!$D$30), ('B. Expenditures'!$G562/'A. Revenue'!$E$30)))*'A. Revenue'!L$30, "")</f>
        <v/>
      </c>
      <c r="T562" s="14" t="str">
        <f>IFERROR((AVERAGE(($E562/'A. Revenue'!$C$30), ('B. Expenditures'!$F562/'A. Revenue'!$D$30), ('B. Expenditures'!$G562/'A. Revenue'!$E$30)))*'A. Revenue'!M$30, "")</f>
        <v/>
      </c>
      <c r="U562" s="14" t="str">
        <f>IFERROR((AVERAGE(($E562/'A. Revenue'!$C$30), ('B. Expenditures'!$F562/'A. Revenue'!$D$30), ('B. Expenditures'!$G562/'A. Revenue'!$E$30)))*'A. Revenue'!N$30, "")</f>
        <v/>
      </c>
      <c r="V562" s="8"/>
      <c r="W562" s="7"/>
      <c r="X562" s="7"/>
      <c r="Y562" s="7"/>
      <c r="Z562" s="7"/>
      <c r="AA562" s="7"/>
      <c r="AC562" s="40" t="s">
        <v>33</v>
      </c>
      <c r="AE562" s="14" t="str">
        <f>IF($AC562=Sheet1!$B$2,'B. Expenditures'!K562,IF('B. Expenditures'!$AC562=Sheet1!$B$4,'B. Expenditures'!W562,IF($AC562=Sheet1!$B$3,'B. Expenditures'!Q562,"")))</f>
        <v/>
      </c>
      <c r="AF562" s="14" t="str">
        <f>IF($AC562=Sheet1!$B$2,'B. Expenditures'!L562,IF('B. Expenditures'!$AC562=Sheet1!$B$4,'B. Expenditures'!X562,IF($AC562=Sheet1!$B$3,'B. Expenditures'!R562,"")))</f>
        <v/>
      </c>
      <c r="AG562" s="14" t="str">
        <f>IF($AC562=Sheet1!$B$2,'B. Expenditures'!M562,IF('B. Expenditures'!$AC562=Sheet1!$B$4,'B. Expenditures'!Y562,IF($AC562=Sheet1!$B$3,'B. Expenditures'!S562,"")))</f>
        <v/>
      </c>
      <c r="AH562" s="14" t="str">
        <f>IF($AC562=Sheet1!$B$2,'B. Expenditures'!N562,IF('B. Expenditures'!$AC562=Sheet1!$B$4,'B. Expenditures'!Z562,IF($AC562=Sheet1!$B$3,'B. Expenditures'!T562,"")))</f>
        <v/>
      </c>
      <c r="AI562" s="14" t="str">
        <f>IF($AC562=Sheet1!$B$2,'B. Expenditures'!O562,IF('B. Expenditures'!$AC562=Sheet1!$B$4,'B. Expenditures'!AA562,IF($AC562=Sheet1!$B$3,'B. Expenditures'!U562,"")))</f>
        <v/>
      </c>
    </row>
    <row r="563" spans="3:35" x14ac:dyDescent="0.35">
      <c r="C563" s="35"/>
      <c r="D563" s="35"/>
      <c r="E563" s="7"/>
      <c r="F563" s="7"/>
      <c r="G563" s="7"/>
      <c r="I563" s="24" t="str">
        <f t="shared" si="549"/>
        <v/>
      </c>
      <c r="K563" s="14" t="str">
        <f t="shared" si="558"/>
        <v/>
      </c>
      <c r="L563" s="14" t="str">
        <f t="shared" ref="L563:O563" si="581">IFERROR((1+$I563)*K563, "")</f>
        <v/>
      </c>
      <c r="M563" s="14" t="str">
        <f t="shared" si="581"/>
        <v/>
      </c>
      <c r="N563" s="14" t="str">
        <f t="shared" si="581"/>
        <v/>
      </c>
      <c r="O563" s="14" t="str">
        <f t="shared" si="581"/>
        <v/>
      </c>
      <c r="P563" s="8"/>
      <c r="Q563" s="14" t="str">
        <f>IFERROR((AVERAGE(($E563/'A. Revenue'!$C$30), ('B. Expenditures'!$F563/'A. Revenue'!$D$30), ('B. Expenditures'!$G563/'A. Revenue'!$E$30)))*'A. Revenue'!J$30, "")</f>
        <v/>
      </c>
      <c r="R563" s="14" t="str">
        <f>IFERROR((AVERAGE(($E563/'A. Revenue'!$C$30), ('B. Expenditures'!$F563/'A. Revenue'!$D$30), ('B. Expenditures'!$G563/'A. Revenue'!$E$30)))*'A. Revenue'!K$30, "")</f>
        <v/>
      </c>
      <c r="S563" s="14" t="str">
        <f>IFERROR((AVERAGE(($E563/'A. Revenue'!$C$30), ('B. Expenditures'!$F563/'A. Revenue'!$D$30), ('B. Expenditures'!$G563/'A. Revenue'!$E$30)))*'A. Revenue'!L$30, "")</f>
        <v/>
      </c>
      <c r="T563" s="14" t="str">
        <f>IFERROR((AVERAGE(($E563/'A. Revenue'!$C$30), ('B. Expenditures'!$F563/'A. Revenue'!$D$30), ('B. Expenditures'!$G563/'A. Revenue'!$E$30)))*'A. Revenue'!M$30, "")</f>
        <v/>
      </c>
      <c r="U563" s="14" t="str">
        <f>IFERROR((AVERAGE(($E563/'A. Revenue'!$C$30), ('B. Expenditures'!$F563/'A. Revenue'!$D$30), ('B. Expenditures'!$G563/'A. Revenue'!$E$30)))*'A. Revenue'!N$30, "")</f>
        <v/>
      </c>
      <c r="V563" s="8"/>
      <c r="W563" s="7"/>
      <c r="X563" s="7"/>
      <c r="Y563" s="7"/>
      <c r="Z563" s="7"/>
      <c r="AA563" s="7"/>
      <c r="AC563" s="40" t="s">
        <v>33</v>
      </c>
      <c r="AE563" s="14" t="str">
        <f>IF($AC563=Sheet1!$B$2,'B. Expenditures'!K563,IF('B. Expenditures'!$AC563=Sheet1!$B$4,'B. Expenditures'!W563,IF($AC563=Sheet1!$B$3,'B. Expenditures'!Q563,"")))</f>
        <v/>
      </c>
      <c r="AF563" s="14" t="str">
        <f>IF($AC563=Sheet1!$B$2,'B. Expenditures'!L563,IF('B. Expenditures'!$AC563=Sheet1!$B$4,'B. Expenditures'!X563,IF($AC563=Sheet1!$B$3,'B. Expenditures'!R563,"")))</f>
        <v/>
      </c>
      <c r="AG563" s="14" t="str">
        <f>IF($AC563=Sheet1!$B$2,'B. Expenditures'!M563,IF('B. Expenditures'!$AC563=Sheet1!$B$4,'B. Expenditures'!Y563,IF($AC563=Sheet1!$B$3,'B. Expenditures'!S563,"")))</f>
        <v/>
      </c>
      <c r="AH563" s="14" t="str">
        <f>IF($AC563=Sheet1!$B$2,'B. Expenditures'!N563,IF('B. Expenditures'!$AC563=Sheet1!$B$4,'B. Expenditures'!Z563,IF($AC563=Sheet1!$B$3,'B. Expenditures'!T563,"")))</f>
        <v/>
      </c>
      <c r="AI563" s="14" t="str">
        <f>IF($AC563=Sheet1!$B$2,'B. Expenditures'!O563,IF('B. Expenditures'!$AC563=Sheet1!$B$4,'B. Expenditures'!AA563,IF($AC563=Sheet1!$B$3,'B. Expenditures'!U563,"")))</f>
        <v/>
      </c>
    </row>
    <row r="564" spans="3:35" x14ac:dyDescent="0.35">
      <c r="C564" s="35"/>
      <c r="D564" s="35"/>
      <c r="E564" s="7"/>
      <c r="F564" s="7"/>
      <c r="G564" s="7"/>
      <c r="I564" s="24" t="str">
        <f t="shared" si="549"/>
        <v/>
      </c>
      <c r="K564" s="14" t="str">
        <f t="shared" si="558"/>
        <v/>
      </c>
      <c r="L564" s="14" t="str">
        <f t="shared" ref="L564:O564" si="582">IFERROR((1+$I564)*K564, "")</f>
        <v/>
      </c>
      <c r="M564" s="14" t="str">
        <f t="shared" si="582"/>
        <v/>
      </c>
      <c r="N564" s="14" t="str">
        <f t="shared" si="582"/>
        <v/>
      </c>
      <c r="O564" s="14" t="str">
        <f t="shared" si="582"/>
        <v/>
      </c>
      <c r="P564" s="8"/>
      <c r="Q564" s="14" t="str">
        <f>IFERROR((AVERAGE(($E564/'A. Revenue'!$C$30), ('B. Expenditures'!$F564/'A. Revenue'!$D$30), ('B. Expenditures'!$G564/'A. Revenue'!$E$30)))*'A. Revenue'!J$30, "")</f>
        <v/>
      </c>
      <c r="R564" s="14" t="str">
        <f>IFERROR((AVERAGE(($E564/'A. Revenue'!$C$30), ('B. Expenditures'!$F564/'A. Revenue'!$D$30), ('B. Expenditures'!$G564/'A. Revenue'!$E$30)))*'A. Revenue'!K$30, "")</f>
        <v/>
      </c>
      <c r="S564" s="14" t="str">
        <f>IFERROR((AVERAGE(($E564/'A. Revenue'!$C$30), ('B. Expenditures'!$F564/'A. Revenue'!$D$30), ('B. Expenditures'!$G564/'A. Revenue'!$E$30)))*'A. Revenue'!L$30, "")</f>
        <v/>
      </c>
      <c r="T564" s="14" t="str">
        <f>IFERROR((AVERAGE(($E564/'A. Revenue'!$C$30), ('B. Expenditures'!$F564/'A. Revenue'!$D$30), ('B. Expenditures'!$G564/'A. Revenue'!$E$30)))*'A. Revenue'!M$30, "")</f>
        <v/>
      </c>
      <c r="U564" s="14" t="str">
        <f>IFERROR((AVERAGE(($E564/'A. Revenue'!$C$30), ('B. Expenditures'!$F564/'A. Revenue'!$D$30), ('B. Expenditures'!$G564/'A. Revenue'!$E$30)))*'A. Revenue'!N$30, "")</f>
        <v/>
      </c>
      <c r="V564" s="8"/>
      <c r="W564" s="7"/>
      <c r="X564" s="7"/>
      <c r="Y564" s="7"/>
      <c r="Z564" s="7"/>
      <c r="AA564" s="7"/>
      <c r="AC564" s="40" t="s">
        <v>33</v>
      </c>
      <c r="AE564" s="14" t="str">
        <f>IF($AC564=Sheet1!$B$2,'B. Expenditures'!K564,IF('B. Expenditures'!$AC564=Sheet1!$B$4,'B. Expenditures'!W564,IF($AC564=Sheet1!$B$3,'B. Expenditures'!Q564,"")))</f>
        <v/>
      </c>
      <c r="AF564" s="14" t="str">
        <f>IF($AC564=Sheet1!$B$2,'B. Expenditures'!L564,IF('B. Expenditures'!$AC564=Sheet1!$B$4,'B. Expenditures'!X564,IF($AC564=Sheet1!$B$3,'B. Expenditures'!R564,"")))</f>
        <v/>
      </c>
      <c r="AG564" s="14" t="str">
        <f>IF($AC564=Sheet1!$B$2,'B. Expenditures'!M564,IF('B. Expenditures'!$AC564=Sheet1!$B$4,'B. Expenditures'!Y564,IF($AC564=Sheet1!$B$3,'B. Expenditures'!S564,"")))</f>
        <v/>
      </c>
      <c r="AH564" s="14" t="str">
        <f>IF($AC564=Sheet1!$B$2,'B. Expenditures'!N564,IF('B. Expenditures'!$AC564=Sheet1!$B$4,'B. Expenditures'!Z564,IF($AC564=Sheet1!$B$3,'B. Expenditures'!T564,"")))</f>
        <v/>
      </c>
      <c r="AI564" s="14" t="str">
        <f>IF($AC564=Sheet1!$B$2,'B. Expenditures'!O564,IF('B. Expenditures'!$AC564=Sheet1!$B$4,'B. Expenditures'!AA564,IF($AC564=Sheet1!$B$3,'B. Expenditures'!U564,"")))</f>
        <v/>
      </c>
    </row>
    <row r="565" spans="3:35" x14ac:dyDescent="0.35">
      <c r="C565" s="35"/>
      <c r="D565" s="35"/>
      <c r="E565" s="7"/>
      <c r="F565" s="7"/>
      <c r="G565" s="7"/>
      <c r="I565" s="24" t="str">
        <f t="shared" si="549"/>
        <v/>
      </c>
      <c r="K565" s="14" t="str">
        <f t="shared" si="558"/>
        <v/>
      </c>
      <c r="L565" s="14" t="str">
        <f t="shared" ref="L565:O565" si="583">IFERROR((1+$I565)*K565, "")</f>
        <v/>
      </c>
      <c r="M565" s="14" t="str">
        <f t="shared" si="583"/>
        <v/>
      </c>
      <c r="N565" s="14" t="str">
        <f t="shared" si="583"/>
        <v/>
      </c>
      <c r="O565" s="14" t="str">
        <f t="shared" si="583"/>
        <v/>
      </c>
      <c r="P565" s="8"/>
      <c r="Q565" s="14" t="str">
        <f>IFERROR((AVERAGE(($E565/'A. Revenue'!$C$30), ('B. Expenditures'!$F565/'A. Revenue'!$D$30), ('B. Expenditures'!$G565/'A. Revenue'!$E$30)))*'A. Revenue'!J$30, "")</f>
        <v/>
      </c>
      <c r="R565" s="14" t="str">
        <f>IFERROR((AVERAGE(($E565/'A. Revenue'!$C$30), ('B. Expenditures'!$F565/'A. Revenue'!$D$30), ('B. Expenditures'!$G565/'A. Revenue'!$E$30)))*'A. Revenue'!K$30, "")</f>
        <v/>
      </c>
      <c r="S565" s="14" t="str">
        <f>IFERROR((AVERAGE(($E565/'A. Revenue'!$C$30), ('B. Expenditures'!$F565/'A. Revenue'!$D$30), ('B. Expenditures'!$G565/'A. Revenue'!$E$30)))*'A. Revenue'!L$30, "")</f>
        <v/>
      </c>
      <c r="T565" s="14" t="str">
        <f>IFERROR((AVERAGE(($E565/'A. Revenue'!$C$30), ('B. Expenditures'!$F565/'A. Revenue'!$D$30), ('B. Expenditures'!$G565/'A. Revenue'!$E$30)))*'A. Revenue'!M$30, "")</f>
        <v/>
      </c>
      <c r="U565" s="14" t="str">
        <f>IFERROR((AVERAGE(($E565/'A. Revenue'!$C$30), ('B. Expenditures'!$F565/'A. Revenue'!$D$30), ('B. Expenditures'!$G565/'A. Revenue'!$E$30)))*'A. Revenue'!N$30, "")</f>
        <v/>
      </c>
      <c r="V565" s="8"/>
      <c r="W565" s="7"/>
      <c r="X565" s="7"/>
      <c r="Y565" s="7"/>
      <c r="Z565" s="7"/>
      <c r="AA565" s="7"/>
      <c r="AC565" s="40" t="s">
        <v>33</v>
      </c>
      <c r="AE565" s="14" t="str">
        <f>IF($AC565=Sheet1!$B$2,'B. Expenditures'!K565,IF('B. Expenditures'!$AC565=Sheet1!$B$4,'B. Expenditures'!W565,IF($AC565=Sheet1!$B$3,'B. Expenditures'!Q565,"")))</f>
        <v/>
      </c>
      <c r="AF565" s="14" t="str">
        <f>IF($AC565=Sheet1!$B$2,'B. Expenditures'!L565,IF('B. Expenditures'!$AC565=Sheet1!$B$4,'B. Expenditures'!X565,IF($AC565=Sheet1!$B$3,'B. Expenditures'!R565,"")))</f>
        <v/>
      </c>
      <c r="AG565" s="14" t="str">
        <f>IF($AC565=Sheet1!$B$2,'B. Expenditures'!M565,IF('B. Expenditures'!$AC565=Sheet1!$B$4,'B. Expenditures'!Y565,IF($AC565=Sheet1!$B$3,'B. Expenditures'!S565,"")))</f>
        <v/>
      </c>
      <c r="AH565" s="14" t="str">
        <f>IF($AC565=Sheet1!$B$2,'B. Expenditures'!N565,IF('B. Expenditures'!$AC565=Sheet1!$B$4,'B. Expenditures'!Z565,IF($AC565=Sheet1!$B$3,'B. Expenditures'!T565,"")))</f>
        <v/>
      </c>
      <c r="AI565" s="14" t="str">
        <f>IF($AC565=Sheet1!$B$2,'B. Expenditures'!O565,IF('B. Expenditures'!$AC565=Sheet1!$B$4,'B. Expenditures'!AA565,IF($AC565=Sheet1!$B$3,'B. Expenditures'!U565,"")))</f>
        <v/>
      </c>
    </row>
    <row r="566" spans="3:35" x14ac:dyDescent="0.35">
      <c r="C566" s="35"/>
      <c r="D566" s="35"/>
      <c r="E566" s="7"/>
      <c r="F566" s="7"/>
      <c r="G566" s="7"/>
      <c r="I566" s="24" t="str">
        <f t="shared" si="549"/>
        <v/>
      </c>
      <c r="K566" s="14" t="str">
        <f t="shared" si="558"/>
        <v/>
      </c>
      <c r="L566" s="14" t="str">
        <f t="shared" ref="L566:O566" si="584">IFERROR((1+$I566)*K566, "")</f>
        <v/>
      </c>
      <c r="M566" s="14" t="str">
        <f t="shared" si="584"/>
        <v/>
      </c>
      <c r="N566" s="14" t="str">
        <f t="shared" si="584"/>
        <v/>
      </c>
      <c r="O566" s="14" t="str">
        <f t="shared" si="584"/>
        <v/>
      </c>
      <c r="P566" s="8"/>
      <c r="Q566" s="14" t="str">
        <f>IFERROR((AVERAGE(($E566/'A. Revenue'!$C$30), ('B. Expenditures'!$F566/'A. Revenue'!$D$30), ('B. Expenditures'!$G566/'A. Revenue'!$E$30)))*'A. Revenue'!J$30, "")</f>
        <v/>
      </c>
      <c r="R566" s="14" t="str">
        <f>IFERROR((AVERAGE(($E566/'A. Revenue'!$C$30), ('B. Expenditures'!$F566/'A. Revenue'!$D$30), ('B. Expenditures'!$G566/'A. Revenue'!$E$30)))*'A. Revenue'!K$30, "")</f>
        <v/>
      </c>
      <c r="S566" s="14" t="str">
        <f>IFERROR((AVERAGE(($E566/'A. Revenue'!$C$30), ('B. Expenditures'!$F566/'A. Revenue'!$D$30), ('B. Expenditures'!$G566/'A. Revenue'!$E$30)))*'A. Revenue'!L$30, "")</f>
        <v/>
      </c>
      <c r="T566" s="14" t="str">
        <f>IFERROR((AVERAGE(($E566/'A. Revenue'!$C$30), ('B. Expenditures'!$F566/'A. Revenue'!$D$30), ('B. Expenditures'!$G566/'A. Revenue'!$E$30)))*'A. Revenue'!M$30, "")</f>
        <v/>
      </c>
      <c r="U566" s="14" t="str">
        <f>IFERROR((AVERAGE(($E566/'A. Revenue'!$C$30), ('B. Expenditures'!$F566/'A. Revenue'!$D$30), ('B. Expenditures'!$G566/'A. Revenue'!$E$30)))*'A. Revenue'!N$30, "")</f>
        <v/>
      </c>
      <c r="V566" s="8"/>
      <c r="W566" s="7"/>
      <c r="X566" s="7"/>
      <c r="Y566" s="7"/>
      <c r="Z566" s="7"/>
      <c r="AA566" s="7"/>
      <c r="AC566" s="40" t="s">
        <v>33</v>
      </c>
      <c r="AE566" s="14" t="str">
        <f>IF($AC566=Sheet1!$B$2,'B. Expenditures'!K566,IF('B. Expenditures'!$AC566=Sheet1!$B$4,'B. Expenditures'!W566,IF($AC566=Sheet1!$B$3,'B. Expenditures'!Q566,"")))</f>
        <v/>
      </c>
      <c r="AF566" s="14" t="str">
        <f>IF($AC566=Sheet1!$B$2,'B. Expenditures'!L566,IF('B. Expenditures'!$AC566=Sheet1!$B$4,'B. Expenditures'!X566,IF($AC566=Sheet1!$B$3,'B. Expenditures'!R566,"")))</f>
        <v/>
      </c>
      <c r="AG566" s="14" t="str">
        <f>IF($AC566=Sheet1!$B$2,'B. Expenditures'!M566,IF('B. Expenditures'!$AC566=Sheet1!$B$4,'B. Expenditures'!Y566,IF($AC566=Sheet1!$B$3,'B. Expenditures'!S566,"")))</f>
        <v/>
      </c>
      <c r="AH566" s="14" t="str">
        <f>IF($AC566=Sheet1!$B$2,'B. Expenditures'!N566,IF('B. Expenditures'!$AC566=Sheet1!$B$4,'B. Expenditures'!Z566,IF($AC566=Sheet1!$B$3,'B. Expenditures'!T566,"")))</f>
        <v/>
      </c>
      <c r="AI566" s="14" t="str">
        <f>IF($AC566=Sheet1!$B$2,'B. Expenditures'!O566,IF('B. Expenditures'!$AC566=Sheet1!$B$4,'B. Expenditures'!AA566,IF($AC566=Sheet1!$B$3,'B. Expenditures'!U566,"")))</f>
        <v/>
      </c>
    </row>
    <row r="567" spans="3:35" x14ac:dyDescent="0.35">
      <c r="C567" s="35"/>
      <c r="D567" s="35"/>
      <c r="E567" s="7"/>
      <c r="F567" s="7"/>
      <c r="G567" s="7"/>
      <c r="I567" s="24" t="str">
        <f t="shared" si="549"/>
        <v/>
      </c>
      <c r="K567" s="14" t="str">
        <f t="shared" si="558"/>
        <v/>
      </c>
      <c r="L567" s="14" t="str">
        <f t="shared" ref="L567:O567" si="585">IFERROR((1+$I567)*K567, "")</f>
        <v/>
      </c>
      <c r="M567" s="14" t="str">
        <f t="shared" si="585"/>
        <v/>
      </c>
      <c r="N567" s="14" t="str">
        <f t="shared" si="585"/>
        <v/>
      </c>
      <c r="O567" s="14" t="str">
        <f t="shared" si="585"/>
        <v/>
      </c>
      <c r="P567" s="8"/>
      <c r="Q567" s="14" t="str">
        <f>IFERROR((AVERAGE(($E567/'A. Revenue'!$C$30), ('B. Expenditures'!$F567/'A. Revenue'!$D$30), ('B. Expenditures'!$G567/'A. Revenue'!$E$30)))*'A. Revenue'!J$30, "")</f>
        <v/>
      </c>
      <c r="R567" s="14" t="str">
        <f>IFERROR((AVERAGE(($E567/'A. Revenue'!$C$30), ('B. Expenditures'!$F567/'A. Revenue'!$D$30), ('B. Expenditures'!$G567/'A. Revenue'!$E$30)))*'A. Revenue'!K$30, "")</f>
        <v/>
      </c>
      <c r="S567" s="14" t="str">
        <f>IFERROR((AVERAGE(($E567/'A. Revenue'!$C$30), ('B. Expenditures'!$F567/'A. Revenue'!$D$30), ('B. Expenditures'!$G567/'A. Revenue'!$E$30)))*'A. Revenue'!L$30, "")</f>
        <v/>
      </c>
      <c r="T567" s="14" t="str">
        <f>IFERROR((AVERAGE(($E567/'A. Revenue'!$C$30), ('B. Expenditures'!$F567/'A. Revenue'!$D$30), ('B. Expenditures'!$G567/'A. Revenue'!$E$30)))*'A. Revenue'!M$30, "")</f>
        <v/>
      </c>
      <c r="U567" s="14" t="str">
        <f>IFERROR((AVERAGE(($E567/'A. Revenue'!$C$30), ('B. Expenditures'!$F567/'A. Revenue'!$D$30), ('B. Expenditures'!$G567/'A. Revenue'!$E$30)))*'A. Revenue'!N$30, "")</f>
        <v/>
      </c>
      <c r="V567" s="8"/>
      <c r="W567" s="7"/>
      <c r="X567" s="7"/>
      <c r="Y567" s="7"/>
      <c r="Z567" s="7"/>
      <c r="AA567" s="7"/>
      <c r="AC567" s="40" t="s">
        <v>33</v>
      </c>
      <c r="AE567" s="14" t="str">
        <f>IF($AC567=Sheet1!$B$2,'B. Expenditures'!K567,IF('B. Expenditures'!$AC567=Sheet1!$B$4,'B. Expenditures'!W567,IF($AC567=Sheet1!$B$3,'B. Expenditures'!Q567,"")))</f>
        <v/>
      </c>
      <c r="AF567" s="14" t="str">
        <f>IF($AC567=Sheet1!$B$2,'B. Expenditures'!L567,IF('B. Expenditures'!$AC567=Sheet1!$B$4,'B. Expenditures'!X567,IF($AC567=Sheet1!$B$3,'B. Expenditures'!R567,"")))</f>
        <v/>
      </c>
      <c r="AG567" s="14" t="str">
        <f>IF($AC567=Sheet1!$B$2,'B. Expenditures'!M567,IF('B. Expenditures'!$AC567=Sheet1!$B$4,'B. Expenditures'!Y567,IF($AC567=Sheet1!$B$3,'B. Expenditures'!S567,"")))</f>
        <v/>
      </c>
      <c r="AH567" s="14" t="str">
        <f>IF($AC567=Sheet1!$B$2,'B. Expenditures'!N567,IF('B. Expenditures'!$AC567=Sheet1!$B$4,'B. Expenditures'!Z567,IF($AC567=Sheet1!$B$3,'B. Expenditures'!T567,"")))</f>
        <v/>
      </c>
      <c r="AI567" s="14" t="str">
        <f>IF($AC567=Sheet1!$B$2,'B. Expenditures'!O567,IF('B. Expenditures'!$AC567=Sheet1!$B$4,'B. Expenditures'!AA567,IF($AC567=Sheet1!$B$3,'B. Expenditures'!U567,"")))</f>
        <v/>
      </c>
    </row>
    <row r="568" spans="3:35" x14ac:dyDescent="0.35">
      <c r="C568" s="35"/>
      <c r="D568" s="35"/>
      <c r="E568" s="7"/>
      <c r="F568" s="7"/>
      <c r="G568" s="7"/>
      <c r="I568" s="24" t="str">
        <f t="shared" si="549"/>
        <v/>
      </c>
      <c r="K568" s="14" t="str">
        <f t="shared" si="558"/>
        <v/>
      </c>
      <c r="L568" s="14" t="str">
        <f t="shared" ref="L568:O568" si="586">IFERROR((1+$I568)*K568, "")</f>
        <v/>
      </c>
      <c r="M568" s="14" t="str">
        <f t="shared" si="586"/>
        <v/>
      </c>
      <c r="N568" s="14" t="str">
        <f t="shared" si="586"/>
        <v/>
      </c>
      <c r="O568" s="14" t="str">
        <f t="shared" si="586"/>
        <v/>
      </c>
      <c r="P568" s="8"/>
      <c r="Q568" s="14" t="str">
        <f>IFERROR((AVERAGE(($E568/'A. Revenue'!$C$30), ('B. Expenditures'!$F568/'A. Revenue'!$D$30), ('B. Expenditures'!$G568/'A. Revenue'!$E$30)))*'A. Revenue'!J$30, "")</f>
        <v/>
      </c>
      <c r="R568" s="14" t="str">
        <f>IFERROR((AVERAGE(($E568/'A. Revenue'!$C$30), ('B. Expenditures'!$F568/'A. Revenue'!$D$30), ('B. Expenditures'!$G568/'A. Revenue'!$E$30)))*'A. Revenue'!K$30, "")</f>
        <v/>
      </c>
      <c r="S568" s="14" t="str">
        <f>IFERROR((AVERAGE(($E568/'A. Revenue'!$C$30), ('B. Expenditures'!$F568/'A. Revenue'!$D$30), ('B. Expenditures'!$G568/'A. Revenue'!$E$30)))*'A. Revenue'!L$30, "")</f>
        <v/>
      </c>
      <c r="T568" s="14" t="str">
        <f>IFERROR((AVERAGE(($E568/'A. Revenue'!$C$30), ('B. Expenditures'!$F568/'A. Revenue'!$D$30), ('B. Expenditures'!$G568/'A. Revenue'!$E$30)))*'A. Revenue'!M$30, "")</f>
        <v/>
      </c>
      <c r="U568" s="14" t="str">
        <f>IFERROR((AVERAGE(($E568/'A. Revenue'!$C$30), ('B. Expenditures'!$F568/'A. Revenue'!$D$30), ('B. Expenditures'!$G568/'A. Revenue'!$E$30)))*'A. Revenue'!N$30, "")</f>
        <v/>
      </c>
      <c r="V568" s="8"/>
      <c r="W568" s="7"/>
      <c r="X568" s="7"/>
      <c r="Y568" s="7"/>
      <c r="Z568" s="7"/>
      <c r="AA568" s="7"/>
      <c r="AC568" s="40" t="s">
        <v>33</v>
      </c>
      <c r="AE568" s="14" t="str">
        <f>IF($AC568=Sheet1!$B$2,'B. Expenditures'!K568,IF('B. Expenditures'!$AC568=Sheet1!$B$4,'B. Expenditures'!W568,IF($AC568=Sheet1!$B$3,'B. Expenditures'!Q568,"")))</f>
        <v/>
      </c>
      <c r="AF568" s="14" t="str">
        <f>IF($AC568=Sheet1!$B$2,'B. Expenditures'!L568,IF('B. Expenditures'!$AC568=Sheet1!$B$4,'B. Expenditures'!X568,IF($AC568=Sheet1!$B$3,'B. Expenditures'!R568,"")))</f>
        <v/>
      </c>
      <c r="AG568" s="14" t="str">
        <f>IF($AC568=Sheet1!$B$2,'B. Expenditures'!M568,IF('B. Expenditures'!$AC568=Sheet1!$B$4,'B. Expenditures'!Y568,IF($AC568=Sheet1!$B$3,'B. Expenditures'!S568,"")))</f>
        <v/>
      </c>
      <c r="AH568" s="14" t="str">
        <f>IF($AC568=Sheet1!$B$2,'B. Expenditures'!N568,IF('B. Expenditures'!$AC568=Sheet1!$B$4,'B. Expenditures'!Z568,IF($AC568=Sheet1!$B$3,'B. Expenditures'!T568,"")))</f>
        <v/>
      </c>
      <c r="AI568" s="14" t="str">
        <f>IF($AC568=Sheet1!$B$2,'B. Expenditures'!O568,IF('B. Expenditures'!$AC568=Sheet1!$B$4,'B. Expenditures'!AA568,IF($AC568=Sheet1!$B$3,'B. Expenditures'!U568,"")))</f>
        <v/>
      </c>
    </row>
    <row r="569" spans="3:35" x14ac:dyDescent="0.35">
      <c r="C569" s="35"/>
      <c r="D569" s="35"/>
      <c r="E569" s="7"/>
      <c r="F569" s="7"/>
      <c r="G569" s="7"/>
      <c r="I569" s="24" t="str">
        <f t="shared" si="549"/>
        <v/>
      </c>
      <c r="K569" s="14" t="str">
        <f t="shared" si="558"/>
        <v/>
      </c>
      <c r="L569" s="14" t="str">
        <f t="shared" ref="L569:O569" si="587">IFERROR((1+$I569)*K569, "")</f>
        <v/>
      </c>
      <c r="M569" s="14" t="str">
        <f t="shared" si="587"/>
        <v/>
      </c>
      <c r="N569" s="14" t="str">
        <f t="shared" si="587"/>
        <v/>
      </c>
      <c r="O569" s="14" t="str">
        <f t="shared" si="587"/>
        <v/>
      </c>
      <c r="P569" s="8"/>
      <c r="Q569" s="14" t="str">
        <f>IFERROR((AVERAGE(($E569/'A. Revenue'!$C$30), ('B. Expenditures'!$F569/'A. Revenue'!$D$30), ('B. Expenditures'!$G569/'A. Revenue'!$E$30)))*'A. Revenue'!J$30, "")</f>
        <v/>
      </c>
      <c r="R569" s="14" t="str">
        <f>IFERROR((AVERAGE(($E569/'A. Revenue'!$C$30), ('B. Expenditures'!$F569/'A. Revenue'!$D$30), ('B. Expenditures'!$G569/'A. Revenue'!$E$30)))*'A. Revenue'!K$30, "")</f>
        <v/>
      </c>
      <c r="S569" s="14" t="str">
        <f>IFERROR((AVERAGE(($E569/'A. Revenue'!$C$30), ('B. Expenditures'!$F569/'A. Revenue'!$D$30), ('B. Expenditures'!$G569/'A. Revenue'!$E$30)))*'A. Revenue'!L$30, "")</f>
        <v/>
      </c>
      <c r="T569" s="14" t="str">
        <f>IFERROR((AVERAGE(($E569/'A. Revenue'!$C$30), ('B. Expenditures'!$F569/'A. Revenue'!$D$30), ('B. Expenditures'!$G569/'A. Revenue'!$E$30)))*'A. Revenue'!M$30, "")</f>
        <v/>
      </c>
      <c r="U569" s="14" t="str">
        <f>IFERROR((AVERAGE(($E569/'A. Revenue'!$C$30), ('B. Expenditures'!$F569/'A. Revenue'!$D$30), ('B. Expenditures'!$G569/'A. Revenue'!$E$30)))*'A. Revenue'!N$30, "")</f>
        <v/>
      </c>
      <c r="V569" s="8"/>
      <c r="W569" s="7"/>
      <c r="X569" s="7"/>
      <c r="Y569" s="7"/>
      <c r="Z569" s="7"/>
      <c r="AA569" s="7"/>
      <c r="AC569" s="40" t="s">
        <v>33</v>
      </c>
      <c r="AE569" s="14" t="str">
        <f>IF($AC569=Sheet1!$B$2,'B. Expenditures'!K569,IF('B. Expenditures'!$AC569=Sheet1!$B$4,'B. Expenditures'!W569,IF($AC569=Sheet1!$B$3,'B. Expenditures'!Q569,"")))</f>
        <v/>
      </c>
      <c r="AF569" s="14" t="str">
        <f>IF($AC569=Sheet1!$B$2,'B. Expenditures'!L569,IF('B. Expenditures'!$AC569=Sheet1!$B$4,'B. Expenditures'!X569,IF($AC569=Sheet1!$B$3,'B. Expenditures'!R569,"")))</f>
        <v/>
      </c>
      <c r="AG569" s="14" t="str">
        <f>IF($AC569=Sheet1!$B$2,'B. Expenditures'!M569,IF('B. Expenditures'!$AC569=Sheet1!$B$4,'B. Expenditures'!Y569,IF($AC569=Sheet1!$B$3,'B. Expenditures'!S569,"")))</f>
        <v/>
      </c>
      <c r="AH569" s="14" t="str">
        <f>IF($AC569=Sheet1!$B$2,'B. Expenditures'!N569,IF('B. Expenditures'!$AC569=Sheet1!$B$4,'B. Expenditures'!Z569,IF($AC569=Sheet1!$B$3,'B. Expenditures'!T569,"")))</f>
        <v/>
      </c>
      <c r="AI569" s="14" t="str">
        <f>IF($AC569=Sheet1!$B$2,'B. Expenditures'!O569,IF('B. Expenditures'!$AC569=Sheet1!$B$4,'B. Expenditures'!AA569,IF($AC569=Sheet1!$B$3,'B. Expenditures'!U569,"")))</f>
        <v/>
      </c>
    </row>
    <row r="570" spans="3:35" x14ac:dyDescent="0.35">
      <c r="C570" s="35"/>
      <c r="D570" s="35"/>
      <c r="E570" s="7"/>
      <c r="F570" s="7"/>
      <c r="G570" s="7"/>
      <c r="I570" s="24" t="str">
        <f t="shared" si="549"/>
        <v/>
      </c>
      <c r="K570" s="14" t="str">
        <f t="shared" si="558"/>
        <v/>
      </c>
      <c r="L570" s="14" t="str">
        <f t="shared" ref="L570:O570" si="588">IFERROR((1+$I570)*K570, "")</f>
        <v/>
      </c>
      <c r="M570" s="14" t="str">
        <f t="shared" si="588"/>
        <v/>
      </c>
      <c r="N570" s="14" t="str">
        <f t="shared" si="588"/>
        <v/>
      </c>
      <c r="O570" s="14" t="str">
        <f t="shared" si="588"/>
        <v/>
      </c>
      <c r="P570" s="8"/>
      <c r="Q570" s="14" t="str">
        <f>IFERROR((AVERAGE(($E570/'A. Revenue'!$C$30), ('B. Expenditures'!$F570/'A. Revenue'!$D$30), ('B. Expenditures'!$G570/'A. Revenue'!$E$30)))*'A. Revenue'!J$30, "")</f>
        <v/>
      </c>
      <c r="R570" s="14" t="str">
        <f>IFERROR((AVERAGE(($E570/'A. Revenue'!$C$30), ('B. Expenditures'!$F570/'A. Revenue'!$D$30), ('B. Expenditures'!$G570/'A. Revenue'!$E$30)))*'A. Revenue'!K$30, "")</f>
        <v/>
      </c>
      <c r="S570" s="14" t="str">
        <f>IFERROR((AVERAGE(($E570/'A. Revenue'!$C$30), ('B. Expenditures'!$F570/'A. Revenue'!$D$30), ('B. Expenditures'!$G570/'A. Revenue'!$E$30)))*'A. Revenue'!L$30, "")</f>
        <v/>
      </c>
      <c r="T570" s="14" t="str">
        <f>IFERROR((AVERAGE(($E570/'A. Revenue'!$C$30), ('B. Expenditures'!$F570/'A. Revenue'!$D$30), ('B. Expenditures'!$G570/'A. Revenue'!$E$30)))*'A. Revenue'!M$30, "")</f>
        <v/>
      </c>
      <c r="U570" s="14" t="str">
        <f>IFERROR((AVERAGE(($E570/'A. Revenue'!$C$30), ('B. Expenditures'!$F570/'A. Revenue'!$D$30), ('B. Expenditures'!$G570/'A. Revenue'!$E$30)))*'A. Revenue'!N$30, "")</f>
        <v/>
      </c>
      <c r="V570" s="8"/>
      <c r="W570" s="7"/>
      <c r="X570" s="7"/>
      <c r="Y570" s="7"/>
      <c r="Z570" s="7"/>
      <c r="AA570" s="7"/>
      <c r="AC570" s="40" t="s">
        <v>33</v>
      </c>
      <c r="AE570" s="14" t="str">
        <f>IF($AC570=Sheet1!$B$2,'B. Expenditures'!K570,IF('B. Expenditures'!$AC570=Sheet1!$B$4,'B. Expenditures'!W570,IF($AC570=Sheet1!$B$3,'B. Expenditures'!Q570,"")))</f>
        <v/>
      </c>
      <c r="AF570" s="14" t="str">
        <f>IF($AC570=Sheet1!$B$2,'B. Expenditures'!L570,IF('B. Expenditures'!$AC570=Sheet1!$B$4,'B. Expenditures'!X570,IF($AC570=Sheet1!$B$3,'B. Expenditures'!R570,"")))</f>
        <v/>
      </c>
      <c r="AG570" s="14" t="str">
        <f>IF($AC570=Sheet1!$B$2,'B. Expenditures'!M570,IF('B. Expenditures'!$AC570=Sheet1!$B$4,'B. Expenditures'!Y570,IF($AC570=Sheet1!$B$3,'B. Expenditures'!S570,"")))</f>
        <v/>
      </c>
      <c r="AH570" s="14" t="str">
        <f>IF($AC570=Sheet1!$B$2,'B. Expenditures'!N570,IF('B. Expenditures'!$AC570=Sheet1!$B$4,'B. Expenditures'!Z570,IF($AC570=Sheet1!$B$3,'B. Expenditures'!T570,"")))</f>
        <v/>
      </c>
      <c r="AI570" s="14" t="str">
        <f>IF($AC570=Sheet1!$B$2,'B. Expenditures'!O570,IF('B. Expenditures'!$AC570=Sheet1!$B$4,'B. Expenditures'!AA570,IF($AC570=Sheet1!$B$3,'B. Expenditures'!U570,"")))</f>
        <v/>
      </c>
    </row>
    <row r="571" spans="3:35" x14ac:dyDescent="0.35">
      <c r="C571" s="35"/>
      <c r="D571" s="35"/>
      <c r="E571" s="7"/>
      <c r="F571" s="7"/>
      <c r="G571" s="7"/>
      <c r="I571" s="24" t="str">
        <f t="shared" si="549"/>
        <v/>
      </c>
      <c r="K571" s="14" t="str">
        <f t="shared" si="558"/>
        <v/>
      </c>
      <c r="L571" s="14" t="str">
        <f t="shared" ref="L571:O571" si="589">IFERROR((1+$I571)*K571, "")</f>
        <v/>
      </c>
      <c r="M571" s="14" t="str">
        <f t="shared" si="589"/>
        <v/>
      </c>
      <c r="N571" s="14" t="str">
        <f t="shared" si="589"/>
        <v/>
      </c>
      <c r="O571" s="14" t="str">
        <f t="shared" si="589"/>
        <v/>
      </c>
      <c r="P571" s="8"/>
      <c r="Q571" s="14" t="str">
        <f>IFERROR((AVERAGE(($E571/'A. Revenue'!$C$30), ('B. Expenditures'!$F571/'A. Revenue'!$D$30), ('B. Expenditures'!$G571/'A. Revenue'!$E$30)))*'A. Revenue'!J$30, "")</f>
        <v/>
      </c>
      <c r="R571" s="14" t="str">
        <f>IFERROR((AVERAGE(($E571/'A. Revenue'!$C$30), ('B. Expenditures'!$F571/'A. Revenue'!$D$30), ('B. Expenditures'!$G571/'A. Revenue'!$E$30)))*'A. Revenue'!K$30, "")</f>
        <v/>
      </c>
      <c r="S571" s="14" t="str">
        <f>IFERROR((AVERAGE(($E571/'A. Revenue'!$C$30), ('B. Expenditures'!$F571/'A. Revenue'!$D$30), ('B. Expenditures'!$G571/'A. Revenue'!$E$30)))*'A. Revenue'!L$30, "")</f>
        <v/>
      </c>
      <c r="T571" s="14" t="str">
        <f>IFERROR((AVERAGE(($E571/'A. Revenue'!$C$30), ('B. Expenditures'!$F571/'A. Revenue'!$D$30), ('B. Expenditures'!$G571/'A. Revenue'!$E$30)))*'A. Revenue'!M$30, "")</f>
        <v/>
      </c>
      <c r="U571" s="14" t="str">
        <f>IFERROR((AVERAGE(($E571/'A. Revenue'!$C$30), ('B. Expenditures'!$F571/'A. Revenue'!$D$30), ('B. Expenditures'!$G571/'A. Revenue'!$E$30)))*'A. Revenue'!N$30, "")</f>
        <v/>
      </c>
      <c r="V571" s="8"/>
      <c r="W571" s="7"/>
      <c r="X571" s="7"/>
      <c r="Y571" s="7"/>
      <c r="Z571" s="7"/>
      <c r="AA571" s="7"/>
      <c r="AC571" s="40" t="s">
        <v>33</v>
      </c>
      <c r="AE571" s="14" t="str">
        <f>IF($AC571=Sheet1!$B$2,'B. Expenditures'!K571,IF('B. Expenditures'!$AC571=Sheet1!$B$4,'B. Expenditures'!W571,IF($AC571=Sheet1!$B$3,'B. Expenditures'!Q571,"")))</f>
        <v/>
      </c>
      <c r="AF571" s="14" t="str">
        <f>IF($AC571=Sheet1!$B$2,'B. Expenditures'!L571,IF('B. Expenditures'!$AC571=Sheet1!$B$4,'B. Expenditures'!X571,IF($AC571=Sheet1!$B$3,'B. Expenditures'!R571,"")))</f>
        <v/>
      </c>
      <c r="AG571" s="14" t="str">
        <f>IF($AC571=Sheet1!$B$2,'B. Expenditures'!M571,IF('B. Expenditures'!$AC571=Sheet1!$B$4,'B. Expenditures'!Y571,IF($AC571=Sheet1!$B$3,'B. Expenditures'!S571,"")))</f>
        <v/>
      </c>
      <c r="AH571" s="14" t="str">
        <f>IF($AC571=Sheet1!$B$2,'B. Expenditures'!N571,IF('B. Expenditures'!$AC571=Sheet1!$B$4,'B. Expenditures'!Z571,IF($AC571=Sheet1!$B$3,'B. Expenditures'!T571,"")))</f>
        <v/>
      </c>
      <c r="AI571" s="14" t="str">
        <f>IF($AC571=Sheet1!$B$2,'B. Expenditures'!O571,IF('B. Expenditures'!$AC571=Sheet1!$B$4,'B. Expenditures'!AA571,IF($AC571=Sheet1!$B$3,'B. Expenditures'!U571,"")))</f>
        <v/>
      </c>
    </row>
    <row r="572" spans="3:35" x14ac:dyDescent="0.35">
      <c r="C572" s="35"/>
      <c r="D572" s="35"/>
      <c r="E572" s="7"/>
      <c r="F572" s="7"/>
      <c r="G572" s="7"/>
      <c r="I572" s="24" t="str">
        <f t="shared" si="549"/>
        <v/>
      </c>
      <c r="K572" s="14" t="str">
        <f t="shared" si="558"/>
        <v/>
      </c>
      <c r="L572" s="14" t="str">
        <f t="shared" ref="L572:O572" si="590">IFERROR((1+$I572)*K572, "")</f>
        <v/>
      </c>
      <c r="M572" s="14" t="str">
        <f t="shared" si="590"/>
        <v/>
      </c>
      <c r="N572" s="14" t="str">
        <f t="shared" si="590"/>
        <v/>
      </c>
      <c r="O572" s="14" t="str">
        <f t="shared" si="590"/>
        <v/>
      </c>
      <c r="P572" s="8"/>
      <c r="Q572" s="14" t="str">
        <f>IFERROR((AVERAGE(($E572/'A. Revenue'!$C$30), ('B. Expenditures'!$F572/'A. Revenue'!$D$30), ('B. Expenditures'!$G572/'A. Revenue'!$E$30)))*'A. Revenue'!J$30, "")</f>
        <v/>
      </c>
      <c r="R572" s="14" t="str">
        <f>IFERROR((AVERAGE(($E572/'A. Revenue'!$C$30), ('B. Expenditures'!$F572/'A. Revenue'!$D$30), ('B. Expenditures'!$G572/'A. Revenue'!$E$30)))*'A. Revenue'!K$30, "")</f>
        <v/>
      </c>
      <c r="S572" s="14" t="str">
        <f>IFERROR((AVERAGE(($E572/'A. Revenue'!$C$30), ('B. Expenditures'!$F572/'A. Revenue'!$D$30), ('B. Expenditures'!$G572/'A. Revenue'!$E$30)))*'A. Revenue'!L$30, "")</f>
        <v/>
      </c>
      <c r="T572" s="14" t="str">
        <f>IFERROR((AVERAGE(($E572/'A. Revenue'!$C$30), ('B. Expenditures'!$F572/'A. Revenue'!$D$30), ('B. Expenditures'!$G572/'A. Revenue'!$E$30)))*'A. Revenue'!M$30, "")</f>
        <v/>
      </c>
      <c r="U572" s="14" t="str">
        <f>IFERROR((AVERAGE(($E572/'A. Revenue'!$C$30), ('B. Expenditures'!$F572/'A. Revenue'!$D$30), ('B. Expenditures'!$G572/'A. Revenue'!$E$30)))*'A. Revenue'!N$30, "")</f>
        <v/>
      </c>
      <c r="V572" s="8"/>
      <c r="W572" s="7"/>
      <c r="X572" s="7"/>
      <c r="Y572" s="7"/>
      <c r="Z572" s="7"/>
      <c r="AA572" s="7"/>
      <c r="AC572" s="40" t="s">
        <v>33</v>
      </c>
      <c r="AE572" s="14" t="str">
        <f>IF($AC572=Sheet1!$B$2,'B. Expenditures'!K572,IF('B. Expenditures'!$AC572=Sheet1!$B$4,'B. Expenditures'!W572,IF($AC572=Sheet1!$B$3,'B. Expenditures'!Q572,"")))</f>
        <v/>
      </c>
      <c r="AF572" s="14" t="str">
        <f>IF($AC572=Sheet1!$B$2,'B. Expenditures'!L572,IF('B. Expenditures'!$AC572=Sheet1!$B$4,'B. Expenditures'!X572,IF($AC572=Sheet1!$B$3,'B. Expenditures'!R572,"")))</f>
        <v/>
      </c>
      <c r="AG572" s="14" t="str">
        <f>IF($AC572=Sheet1!$B$2,'B. Expenditures'!M572,IF('B. Expenditures'!$AC572=Sheet1!$B$4,'B. Expenditures'!Y572,IF($AC572=Sheet1!$B$3,'B. Expenditures'!S572,"")))</f>
        <v/>
      </c>
      <c r="AH572" s="14" t="str">
        <f>IF($AC572=Sheet1!$B$2,'B. Expenditures'!N572,IF('B. Expenditures'!$AC572=Sheet1!$B$4,'B. Expenditures'!Z572,IF($AC572=Sheet1!$B$3,'B. Expenditures'!T572,"")))</f>
        <v/>
      </c>
      <c r="AI572" s="14" t="str">
        <f>IF($AC572=Sheet1!$B$2,'B. Expenditures'!O572,IF('B. Expenditures'!$AC572=Sheet1!$B$4,'B. Expenditures'!AA572,IF($AC572=Sheet1!$B$3,'B. Expenditures'!U572,"")))</f>
        <v/>
      </c>
    </row>
    <row r="573" spans="3:35" x14ac:dyDescent="0.35">
      <c r="C573" s="35"/>
      <c r="D573" s="35"/>
      <c r="E573" s="7"/>
      <c r="F573" s="7"/>
      <c r="G573" s="7"/>
      <c r="I573" s="24" t="str">
        <f t="shared" si="549"/>
        <v/>
      </c>
      <c r="K573" s="14" t="str">
        <f t="shared" si="558"/>
        <v/>
      </c>
      <c r="L573" s="14" t="str">
        <f t="shared" ref="L573:O573" si="591">IFERROR((1+$I573)*K573, "")</f>
        <v/>
      </c>
      <c r="M573" s="14" t="str">
        <f t="shared" si="591"/>
        <v/>
      </c>
      <c r="N573" s="14" t="str">
        <f t="shared" si="591"/>
        <v/>
      </c>
      <c r="O573" s="14" t="str">
        <f t="shared" si="591"/>
        <v/>
      </c>
      <c r="P573" s="8"/>
      <c r="Q573" s="14" t="str">
        <f>IFERROR((AVERAGE(($E573/'A. Revenue'!$C$30), ('B. Expenditures'!$F573/'A. Revenue'!$D$30), ('B. Expenditures'!$G573/'A. Revenue'!$E$30)))*'A. Revenue'!J$30, "")</f>
        <v/>
      </c>
      <c r="R573" s="14" t="str">
        <f>IFERROR((AVERAGE(($E573/'A. Revenue'!$C$30), ('B. Expenditures'!$F573/'A. Revenue'!$D$30), ('B. Expenditures'!$G573/'A. Revenue'!$E$30)))*'A. Revenue'!K$30, "")</f>
        <v/>
      </c>
      <c r="S573" s="14" t="str">
        <f>IFERROR((AVERAGE(($E573/'A. Revenue'!$C$30), ('B. Expenditures'!$F573/'A. Revenue'!$D$30), ('B. Expenditures'!$G573/'A. Revenue'!$E$30)))*'A. Revenue'!L$30, "")</f>
        <v/>
      </c>
      <c r="T573" s="14" t="str">
        <f>IFERROR((AVERAGE(($E573/'A. Revenue'!$C$30), ('B. Expenditures'!$F573/'A. Revenue'!$D$30), ('B. Expenditures'!$G573/'A. Revenue'!$E$30)))*'A. Revenue'!M$30, "")</f>
        <v/>
      </c>
      <c r="U573" s="14" t="str">
        <f>IFERROR((AVERAGE(($E573/'A. Revenue'!$C$30), ('B. Expenditures'!$F573/'A. Revenue'!$D$30), ('B. Expenditures'!$G573/'A. Revenue'!$E$30)))*'A. Revenue'!N$30, "")</f>
        <v/>
      </c>
      <c r="V573" s="8"/>
      <c r="W573" s="7"/>
      <c r="X573" s="7"/>
      <c r="Y573" s="7"/>
      <c r="Z573" s="7"/>
      <c r="AA573" s="7"/>
      <c r="AC573" s="40" t="s">
        <v>33</v>
      </c>
      <c r="AE573" s="14" t="str">
        <f>IF($AC573=Sheet1!$B$2,'B. Expenditures'!K573,IF('B. Expenditures'!$AC573=Sheet1!$B$4,'B. Expenditures'!W573,IF($AC573=Sheet1!$B$3,'B. Expenditures'!Q573,"")))</f>
        <v/>
      </c>
      <c r="AF573" s="14" t="str">
        <f>IF($AC573=Sheet1!$B$2,'B. Expenditures'!L573,IF('B. Expenditures'!$AC573=Sheet1!$B$4,'B. Expenditures'!X573,IF($AC573=Sheet1!$B$3,'B. Expenditures'!R573,"")))</f>
        <v/>
      </c>
      <c r="AG573" s="14" t="str">
        <f>IF($AC573=Sheet1!$B$2,'B. Expenditures'!M573,IF('B. Expenditures'!$AC573=Sheet1!$B$4,'B. Expenditures'!Y573,IF($AC573=Sheet1!$B$3,'B. Expenditures'!S573,"")))</f>
        <v/>
      </c>
      <c r="AH573" s="14" t="str">
        <f>IF($AC573=Sheet1!$B$2,'B. Expenditures'!N573,IF('B. Expenditures'!$AC573=Sheet1!$B$4,'B. Expenditures'!Z573,IF($AC573=Sheet1!$B$3,'B. Expenditures'!T573,"")))</f>
        <v/>
      </c>
      <c r="AI573" s="14" t="str">
        <f>IF($AC573=Sheet1!$B$2,'B. Expenditures'!O573,IF('B. Expenditures'!$AC573=Sheet1!$B$4,'B. Expenditures'!AA573,IF($AC573=Sheet1!$B$3,'B. Expenditures'!U573,"")))</f>
        <v/>
      </c>
    </row>
    <row r="574" spans="3:35" x14ac:dyDescent="0.35">
      <c r="C574" s="35"/>
      <c r="D574" s="35"/>
      <c r="E574" s="7"/>
      <c r="F574" s="7"/>
      <c r="G574" s="7"/>
      <c r="I574" s="24" t="str">
        <f t="shared" si="549"/>
        <v/>
      </c>
      <c r="K574" s="14" t="str">
        <f t="shared" si="558"/>
        <v/>
      </c>
      <c r="L574" s="14" t="str">
        <f t="shared" ref="L574:O574" si="592">IFERROR((1+$I574)*K574, "")</f>
        <v/>
      </c>
      <c r="M574" s="14" t="str">
        <f t="shared" si="592"/>
        <v/>
      </c>
      <c r="N574" s="14" t="str">
        <f t="shared" si="592"/>
        <v/>
      </c>
      <c r="O574" s="14" t="str">
        <f t="shared" si="592"/>
        <v/>
      </c>
      <c r="P574" s="8"/>
      <c r="Q574" s="14" t="str">
        <f>IFERROR((AVERAGE(($E574/'A. Revenue'!$C$30), ('B. Expenditures'!$F574/'A. Revenue'!$D$30), ('B. Expenditures'!$G574/'A. Revenue'!$E$30)))*'A. Revenue'!J$30, "")</f>
        <v/>
      </c>
      <c r="R574" s="14" t="str">
        <f>IFERROR((AVERAGE(($E574/'A. Revenue'!$C$30), ('B. Expenditures'!$F574/'A. Revenue'!$D$30), ('B. Expenditures'!$G574/'A. Revenue'!$E$30)))*'A. Revenue'!K$30, "")</f>
        <v/>
      </c>
      <c r="S574" s="14" t="str">
        <f>IFERROR((AVERAGE(($E574/'A. Revenue'!$C$30), ('B. Expenditures'!$F574/'A. Revenue'!$D$30), ('B. Expenditures'!$G574/'A. Revenue'!$E$30)))*'A. Revenue'!L$30, "")</f>
        <v/>
      </c>
      <c r="T574" s="14" t="str">
        <f>IFERROR((AVERAGE(($E574/'A. Revenue'!$C$30), ('B. Expenditures'!$F574/'A. Revenue'!$D$30), ('B. Expenditures'!$G574/'A. Revenue'!$E$30)))*'A. Revenue'!M$30, "")</f>
        <v/>
      </c>
      <c r="U574" s="14" t="str">
        <f>IFERROR((AVERAGE(($E574/'A. Revenue'!$C$30), ('B. Expenditures'!$F574/'A. Revenue'!$D$30), ('B. Expenditures'!$G574/'A. Revenue'!$E$30)))*'A. Revenue'!N$30, "")</f>
        <v/>
      </c>
      <c r="V574" s="8"/>
      <c r="W574" s="7"/>
      <c r="X574" s="7"/>
      <c r="Y574" s="7"/>
      <c r="Z574" s="7"/>
      <c r="AA574" s="7"/>
      <c r="AC574" s="40" t="s">
        <v>33</v>
      </c>
      <c r="AE574" s="14" t="str">
        <f>IF($AC574=Sheet1!$B$2,'B. Expenditures'!K574,IF('B. Expenditures'!$AC574=Sheet1!$B$4,'B. Expenditures'!W574,IF($AC574=Sheet1!$B$3,'B. Expenditures'!Q574,"")))</f>
        <v/>
      </c>
      <c r="AF574" s="14" t="str">
        <f>IF($AC574=Sheet1!$B$2,'B. Expenditures'!L574,IF('B. Expenditures'!$AC574=Sheet1!$B$4,'B. Expenditures'!X574,IF($AC574=Sheet1!$B$3,'B. Expenditures'!R574,"")))</f>
        <v/>
      </c>
      <c r="AG574" s="14" t="str">
        <f>IF($AC574=Sheet1!$B$2,'B. Expenditures'!M574,IF('B. Expenditures'!$AC574=Sheet1!$B$4,'B. Expenditures'!Y574,IF($AC574=Sheet1!$B$3,'B. Expenditures'!S574,"")))</f>
        <v/>
      </c>
      <c r="AH574" s="14" t="str">
        <f>IF($AC574=Sheet1!$B$2,'B. Expenditures'!N574,IF('B. Expenditures'!$AC574=Sheet1!$B$4,'B. Expenditures'!Z574,IF($AC574=Sheet1!$B$3,'B. Expenditures'!T574,"")))</f>
        <v/>
      </c>
      <c r="AI574" s="14" t="str">
        <f>IF($AC574=Sheet1!$B$2,'B. Expenditures'!O574,IF('B. Expenditures'!$AC574=Sheet1!$B$4,'B. Expenditures'!AA574,IF($AC574=Sheet1!$B$3,'B. Expenditures'!U574,"")))</f>
        <v/>
      </c>
    </row>
    <row r="575" spans="3:35" x14ac:dyDescent="0.35">
      <c r="C575" s="35"/>
      <c r="D575" s="35"/>
      <c r="E575" s="7"/>
      <c r="F575" s="7"/>
      <c r="G575" s="7"/>
      <c r="I575" s="24" t="str">
        <f t="shared" si="549"/>
        <v/>
      </c>
      <c r="K575" s="14" t="str">
        <f t="shared" si="558"/>
        <v/>
      </c>
      <c r="L575" s="14" t="str">
        <f t="shared" ref="L575:O575" si="593">IFERROR((1+$I575)*K575, "")</f>
        <v/>
      </c>
      <c r="M575" s="14" t="str">
        <f t="shared" si="593"/>
        <v/>
      </c>
      <c r="N575" s="14" t="str">
        <f t="shared" si="593"/>
        <v/>
      </c>
      <c r="O575" s="14" t="str">
        <f t="shared" si="593"/>
        <v/>
      </c>
      <c r="P575" s="8"/>
      <c r="Q575" s="14" t="str">
        <f>IFERROR((AVERAGE(($E575/'A. Revenue'!$C$30), ('B. Expenditures'!$F575/'A. Revenue'!$D$30), ('B. Expenditures'!$G575/'A. Revenue'!$E$30)))*'A. Revenue'!J$30, "")</f>
        <v/>
      </c>
      <c r="R575" s="14" t="str">
        <f>IFERROR((AVERAGE(($E575/'A. Revenue'!$C$30), ('B. Expenditures'!$F575/'A. Revenue'!$D$30), ('B. Expenditures'!$G575/'A. Revenue'!$E$30)))*'A. Revenue'!K$30, "")</f>
        <v/>
      </c>
      <c r="S575" s="14" t="str">
        <f>IFERROR((AVERAGE(($E575/'A. Revenue'!$C$30), ('B. Expenditures'!$F575/'A. Revenue'!$D$30), ('B. Expenditures'!$G575/'A. Revenue'!$E$30)))*'A. Revenue'!L$30, "")</f>
        <v/>
      </c>
      <c r="T575" s="14" t="str">
        <f>IFERROR((AVERAGE(($E575/'A. Revenue'!$C$30), ('B. Expenditures'!$F575/'A. Revenue'!$D$30), ('B. Expenditures'!$G575/'A. Revenue'!$E$30)))*'A. Revenue'!M$30, "")</f>
        <v/>
      </c>
      <c r="U575" s="14" t="str">
        <f>IFERROR((AVERAGE(($E575/'A. Revenue'!$C$30), ('B. Expenditures'!$F575/'A. Revenue'!$D$30), ('B. Expenditures'!$G575/'A. Revenue'!$E$30)))*'A. Revenue'!N$30, "")</f>
        <v/>
      </c>
      <c r="V575" s="8"/>
      <c r="W575" s="7"/>
      <c r="X575" s="7"/>
      <c r="Y575" s="7"/>
      <c r="Z575" s="7"/>
      <c r="AA575" s="7"/>
      <c r="AC575" s="40" t="s">
        <v>33</v>
      </c>
      <c r="AE575" s="14" t="str">
        <f>IF($AC575=Sheet1!$B$2,'B. Expenditures'!K575,IF('B. Expenditures'!$AC575=Sheet1!$B$4,'B. Expenditures'!W575,IF($AC575=Sheet1!$B$3,'B. Expenditures'!Q575,"")))</f>
        <v/>
      </c>
      <c r="AF575" s="14" t="str">
        <f>IF($AC575=Sheet1!$B$2,'B. Expenditures'!L575,IF('B. Expenditures'!$AC575=Sheet1!$B$4,'B. Expenditures'!X575,IF($AC575=Sheet1!$B$3,'B. Expenditures'!R575,"")))</f>
        <v/>
      </c>
      <c r="AG575" s="14" t="str">
        <f>IF($AC575=Sheet1!$B$2,'B. Expenditures'!M575,IF('B. Expenditures'!$AC575=Sheet1!$B$4,'B. Expenditures'!Y575,IF($AC575=Sheet1!$B$3,'B. Expenditures'!S575,"")))</f>
        <v/>
      </c>
      <c r="AH575" s="14" t="str">
        <f>IF($AC575=Sheet1!$B$2,'B. Expenditures'!N575,IF('B. Expenditures'!$AC575=Sheet1!$B$4,'B. Expenditures'!Z575,IF($AC575=Sheet1!$B$3,'B. Expenditures'!T575,"")))</f>
        <v/>
      </c>
      <c r="AI575" s="14" t="str">
        <f>IF($AC575=Sheet1!$B$2,'B. Expenditures'!O575,IF('B. Expenditures'!$AC575=Sheet1!$B$4,'B. Expenditures'!AA575,IF($AC575=Sheet1!$B$3,'B. Expenditures'!U575,"")))</f>
        <v/>
      </c>
    </row>
    <row r="576" spans="3:35" x14ac:dyDescent="0.35">
      <c r="C576" s="35"/>
      <c r="D576" s="35"/>
      <c r="E576" s="7"/>
      <c r="F576" s="7"/>
      <c r="G576" s="7"/>
      <c r="I576" s="24" t="str">
        <f t="shared" si="549"/>
        <v/>
      </c>
      <c r="K576" s="14" t="str">
        <f t="shared" si="558"/>
        <v/>
      </c>
      <c r="L576" s="14" t="str">
        <f t="shared" ref="L576:O576" si="594">IFERROR((1+$I576)*K576, "")</f>
        <v/>
      </c>
      <c r="M576" s="14" t="str">
        <f t="shared" si="594"/>
        <v/>
      </c>
      <c r="N576" s="14" t="str">
        <f t="shared" si="594"/>
        <v/>
      </c>
      <c r="O576" s="14" t="str">
        <f t="shared" si="594"/>
        <v/>
      </c>
      <c r="P576" s="8"/>
      <c r="Q576" s="14" t="str">
        <f>IFERROR((AVERAGE(($E576/'A. Revenue'!$C$30), ('B. Expenditures'!$F576/'A. Revenue'!$D$30), ('B. Expenditures'!$G576/'A. Revenue'!$E$30)))*'A. Revenue'!J$30, "")</f>
        <v/>
      </c>
      <c r="R576" s="14" t="str">
        <f>IFERROR((AVERAGE(($E576/'A. Revenue'!$C$30), ('B. Expenditures'!$F576/'A. Revenue'!$D$30), ('B. Expenditures'!$G576/'A. Revenue'!$E$30)))*'A. Revenue'!K$30, "")</f>
        <v/>
      </c>
      <c r="S576" s="14" t="str">
        <f>IFERROR((AVERAGE(($E576/'A. Revenue'!$C$30), ('B. Expenditures'!$F576/'A. Revenue'!$D$30), ('B. Expenditures'!$G576/'A. Revenue'!$E$30)))*'A. Revenue'!L$30, "")</f>
        <v/>
      </c>
      <c r="T576" s="14" t="str">
        <f>IFERROR((AVERAGE(($E576/'A. Revenue'!$C$30), ('B. Expenditures'!$F576/'A. Revenue'!$D$30), ('B. Expenditures'!$G576/'A. Revenue'!$E$30)))*'A. Revenue'!M$30, "")</f>
        <v/>
      </c>
      <c r="U576" s="14" t="str">
        <f>IFERROR((AVERAGE(($E576/'A. Revenue'!$C$30), ('B. Expenditures'!$F576/'A. Revenue'!$D$30), ('B. Expenditures'!$G576/'A. Revenue'!$E$30)))*'A. Revenue'!N$30, "")</f>
        <v/>
      </c>
      <c r="V576" s="8"/>
      <c r="W576" s="7"/>
      <c r="X576" s="7"/>
      <c r="Y576" s="7"/>
      <c r="Z576" s="7"/>
      <c r="AA576" s="7"/>
      <c r="AC576" s="40" t="s">
        <v>33</v>
      </c>
      <c r="AE576" s="14" t="str">
        <f>IF($AC576=Sheet1!$B$2,'B. Expenditures'!K576,IF('B. Expenditures'!$AC576=Sheet1!$B$4,'B. Expenditures'!W576,IF($AC576=Sheet1!$B$3,'B. Expenditures'!Q576,"")))</f>
        <v/>
      </c>
      <c r="AF576" s="14" t="str">
        <f>IF($AC576=Sheet1!$B$2,'B. Expenditures'!L576,IF('B. Expenditures'!$AC576=Sheet1!$B$4,'B. Expenditures'!X576,IF($AC576=Sheet1!$B$3,'B. Expenditures'!R576,"")))</f>
        <v/>
      </c>
      <c r="AG576" s="14" t="str">
        <f>IF($AC576=Sheet1!$B$2,'B. Expenditures'!M576,IF('B. Expenditures'!$AC576=Sheet1!$B$4,'B. Expenditures'!Y576,IF($AC576=Sheet1!$B$3,'B. Expenditures'!S576,"")))</f>
        <v/>
      </c>
      <c r="AH576" s="14" t="str">
        <f>IF($AC576=Sheet1!$B$2,'B. Expenditures'!N576,IF('B. Expenditures'!$AC576=Sheet1!$B$4,'B. Expenditures'!Z576,IF($AC576=Sheet1!$B$3,'B. Expenditures'!T576,"")))</f>
        <v/>
      </c>
      <c r="AI576" s="14" t="str">
        <f>IF($AC576=Sheet1!$B$2,'B. Expenditures'!O576,IF('B. Expenditures'!$AC576=Sheet1!$B$4,'B. Expenditures'!AA576,IF($AC576=Sheet1!$B$3,'B. Expenditures'!U576,"")))</f>
        <v/>
      </c>
    </row>
    <row r="577" spans="3:35" x14ac:dyDescent="0.35">
      <c r="C577" s="35"/>
      <c r="D577" s="35"/>
      <c r="E577" s="7"/>
      <c r="F577" s="7"/>
      <c r="G577" s="7"/>
      <c r="I577" s="24" t="str">
        <f t="shared" si="549"/>
        <v/>
      </c>
      <c r="K577" s="14" t="str">
        <f t="shared" si="558"/>
        <v/>
      </c>
      <c r="L577" s="14" t="str">
        <f t="shared" ref="L577:O577" si="595">IFERROR((1+$I577)*K577, "")</f>
        <v/>
      </c>
      <c r="M577" s="14" t="str">
        <f t="shared" si="595"/>
        <v/>
      </c>
      <c r="N577" s="14" t="str">
        <f t="shared" si="595"/>
        <v/>
      </c>
      <c r="O577" s="14" t="str">
        <f t="shared" si="595"/>
        <v/>
      </c>
      <c r="P577" s="8"/>
      <c r="Q577" s="14" t="str">
        <f>IFERROR((AVERAGE(($E577/'A. Revenue'!$C$30), ('B. Expenditures'!$F577/'A. Revenue'!$D$30), ('B. Expenditures'!$G577/'A. Revenue'!$E$30)))*'A. Revenue'!J$30, "")</f>
        <v/>
      </c>
      <c r="R577" s="14" t="str">
        <f>IFERROR((AVERAGE(($E577/'A. Revenue'!$C$30), ('B. Expenditures'!$F577/'A. Revenue'!$D$30), ('B. Expenditures'!$G577/'A. Revenue'!$E$30)))*'A. Revenue'!K$30, "")</f>
        <v/>
      </c>
      <c r="S577" s="14" t="str">
        <f>IFERROR((AVERAGE(($E577/'A. Revenue'!$C$30), ('B. Expenditures'!$F577/'A. Revenue'!$D$30), ('B. Expenditures'!$G577/'A. Revenue'!$E$30)))*'A. Revenue'!L$30, "")</f>
        <v/>
      </c>
      <c r="T577" s="14" t="str">
        <f>IFERROR((AVERAGE(($E577/'A. Revenue'!$C$30), ('B. Expenditures'!$F577/'A. Revenue'!$D$30), ('B. Expenditures'!$G577/'A. Revenue'!$E$30)))*'A. Revenue'!M$30, "")</f>
        <v/>
      </c>
      <c r="U577" s="14" t="str">
        <f>IFERROR((AVERAGE(($E577/'A. Revenue'!$C$30), ('B. Expenditures'!$F577/'A. Revenue'!$D$30), ('B. Expenditures'!$G577/'A. Revenue'!$E$30)))*'A. Revenue'!N$30, "")</f>
        <v/>
      </c>
      <c r="V577" s="8"/>
      <c r="W577" s="7"/>
      <c r="X577" s="7"/>
      <c r="Y577" s="7"/>
      <c r="Z577" s="7"/>
      <c r="AA577" s="7"/>
      <c r="AC577" s="40" t="s">
        <v>33</v>
      </c>
      <c r="AE577" s="14" t="str">
        <f>IF($AC577=Sheet1!$B$2,'B. Expenditures'!K577,IF('B. Expenditures'!$AC577=Sheet1!$B$4,'B. Expenditures'!W577,IF($AC577=Sheet1!$B$3,'B. Expenditures'!Q577,"")))</f>
        <v/>
      </c>
      <c r="AF577" s="14" t="str">
        <f>IF($AC577=Sheet1!$B$2,'B. Expenditures'!L577,IF('B. Expenditures'!$AC577=Sheet1!$B$4,'B. Expenditures'!X577,IF($AC577=Sheet1!$B$3,'B. Expenditures'!R577,"")))</f>
        <v/>
      </c>
      <c r="AG577" s="14" t="str">
        <f>IF($AC577=Sheet1!$B$2,'B. Expenditures'!M577,IF('B. Expenditures'!$AC577=Sheet1!$B$4,'B. Expenditures'!Y577,IF($AC577=Sheet1!$B$3,'B. Expenditures'!S577,"")))</f>
        <v/>
      </c>
      <c r="AH577" s="14" t="str">
        <f>IF($AC577=Sheet1!$B$2,'B. Expenditures'!N577,IF('B. Expenditures'!$AC577=Sheet1!$B$4,'B. Expenditures'!Z577,IF($AC577=Sheet1!$B$3,'B. Expenditures'!T577,"")))</f>
        <v/>
      </c>
      <c r="AI577" s="14" t="str">
        <f>IF($AC577=Sheet1!$B$2,'B. Expenditures'!O577,IF('B. Expenditures'!$AC577=Sheet1!$B$4,'B. Expenditures'!AA577,IF($AC577=Sheet1!$B$3,'B. Expenditures'!U577,"")))</f>
        <v/>
      </c>
    </row>
    <row r="578" spans="3:35" x14ac:dyDescent="0.35">
      <c r="C578" s="35"/>
      <c r="D578" s="35"/>
      <c r="E578" s="7"/>
      <c r="F578" s="7"/>
      <c r="G578" s="7"/>
      <c r="I578" s="24" t="str">
        <f t="shared" si="549"/>
        <v/>
      </c>
      <c r="K578" s="14" t="str">
        <f t="shared" si="558"/>
        <v/>
      </c>
      <c r="L578" s="14" t="str">
        <f t="shared" ref="L578:O578" si="596">IFERROR((1+$I578)*K578, "")</f>
        <v/>
      </c>
      <c r="M578" s="14" t="str">
        <f t="shared" si="596"/>
        <v/>
      </c>
      <c r="N578" s="14" t="str">
        <f t="shared" si="596"/>
        <v/>
      </c>
      <c r="O578" s="14" t="str">
        <f t="shared" si="596"/>
        <v/>
      </c>
      <c r="P578" s="8"/>
      <c r="Q578" s="14" t="str">
        <f>IFERROR((AVERAGE(($E578/'A. Revenue'!$C$30), ('B. Expenditures'!$F578/'A. Revenue'!$D$30), ('B. Expenditures'!$G578/'A. Revenue'!$E$30)))*'A. Revenue'!J$30, "")</f>
        <v/>
      </c>
      <c r="R578" s="14" t="str">
        <f>IFERROR((AVERAGE(($E578/'A. Revenue'!$C$30), ('B. Expenditures'!$F578/'A. Revenue'!$D$30), ('B. Expenditures'!$G578/'A. Revenue'!$E$30)))*'A. Revenue'!K$30, "")</f>
        <v/>
      </c>
      <c r="S578" s="14" t="str">
        <f>IFERROR((AVERAGE(($E578/'A. Revenue'!$C$30), ('B. Expenditures'!$F578/'A. Revenue'!$D$30), ('B. Expenditures'!$G578/'A. Revenue'!$E$30)))*'A. Revenue'!L$30, "")</f>
        <v/>
      </c>
      <c r="T578" s="14" t="str">
        <f>IFERROR((AVERAGE(($E578/'A. Revenue'!$C$30), ('B. Expenditures'!$F578/'A. Revenue'!$D$30), ('B. Expenditures'!$G578/'A. Revenue'!$E$30)))*'A. Revenue'!M$30, "")</f>
        <v/>
      </c>
      <c r="U578" s="14" t="str">
        <f>IFERROR((AVERAGE(($E578/'A. Revenue'!$C$30), ('B. Expenditures'!$F578/'A. Revenue'!$D$30), ('B. Expenditures'!$G578/'A. Revenue'!$E$30)))*'A. Revenue'!N$30, "")</f>
        <v/>
      </c>
      <c r="V578" s="8"/>
      <c r="W578" s="7"/>
      <c r="X578" s="7"/>
      <c r="Y578" s="7"/>
      <c r="Z578" s="7"/>
      <c r="AA578" s="7"/>
      <c r="AC578" s="40" t="s">
        <v>33</v>
      </c>
      <c r="AE578" s="14" t="str">
        <f>IF($AC578=Sheet1!$B$2,'B. Expenditures'!K578,IF('B. Expenditures'!$AC578=Sheet1!$B$4,'B. Expenditures'!W578,IF($AC578=Sheet1!$B$3,'B. Expenditures'!Q578,"")))</f>
        <v/>
      </c>
      <c r="AF578" s="14" t="str">
        <f>IF($AC578=Sheet1!$B$2,'B. Expenditures'!L578,IF('B. Expenditures'!$AC578=Sheet1!$B$4,'B. Expenditures'!X578,IF($AC578=Sheet1!$B$3,'B. Expenditures'!R578,"")))</f>
        <v/>
      </c>
      <c r="AG578" s="14" t="str">
        <f>IF($AC578=Sheet1!$B$2,'B. Expenditures'!M578,IF('B. Expenditures'!$AC578=Sheet1!$B$4,'B. Expenditures'!Y578,IF($AC578=Sheet1!$B$3,'B. Expenditures'!S578,"")))</f>
        <v/>
      </c>
      <c r="AH578" s="14" t="str">
        <f>IF($AC578=Sheet1!$B$2,'B. Expenditures'!N578,IF('B. Expenditures'!$AC578=Sheet1!$B$4,'B. Expenditures'!Z578,IF($AC578=Sheet1!$B$3,'B. Expenditures'!T578,"")))</f>
        <v/>
      </c>
      <c r="AI578" s="14" t="str">
        <f>IF($AC578=Sheet1!$B$2,'B. Expenditures'!O578,IF('B. Expenditures'!$AC578=Sheet1!$B$4,'B. Expenditures'!AA578,IF($AC578=Sheet1!$B$3,'B. Expenditures'!U578,"")))</f>
        <v/>
      </c>
    </row>
    <row r="579" spans="3:35" x14ac:dyDescent="0.35">
      <c r="C579" s="35"/>
      <c r="D579" s="35"/>
      <c r="E579" s="7"/>
      <c r="F579" s="7"/>
      <c r="G579" s="7"/>
      <c r="I579" s="24" t="str">
        <f t="shared" si="549"/>
        <v/>
      </c>
      <c r="K579" s="14" t="str">
        <f t="shared" si="558"/>
        <v/>
      </c>
      <c r="L579" s="14" t="str">
        <f t="shared" ref="L579:O579" si="597">IFERROR((1+$I579)*K579, "")</f>
        <v/>
      </c>
      <c r="M579" s="14" t="str">
        <f t="shared" si="597"/>
        <v/>
      </c>
      <c r="N579" s="14" t="str">
        <f t="shared" si="597"/>
        <v/>
      </c>
      <c r="O579" s="14" t="str">
        <f t="shared" si="597"/>
        <v/>
      </c>
      <c r="P579" s="8"/>
      <c r="Q579" s="14" t="str">
        <f>IFERROR((AVERAGE(($E579/'A. Revenue'!$C$30), ('B. Expenditures'!$F579/'A. Revenue'!$D$30), ('B. Expenditures'!$G579/'A. Revenue'!$E$30)))*'A. Revenue'!J$30, "")</f>
        <v/>
      </c>
      <c r="R579" s="14" t="str">
        <f>IFERROR((AVERAGE(($E579/'A. Revenue'!$C$30), ('B. Expenditures'!$F579/'A. Revenue'!$D$30), ('B. Expenditures'!$G579/'A. Revenue'!$E$30)))*'A. Revenue'!K$30, "")</f>
        <v/>
      </c>
      <c r="S579" s="14" t="str">
        <f>IFERROR((AVERAGE(($E579/'A. Revenue'!$C$30), ('B. Expenditures'!$F579/'A. Revenue'!$D$30), ('B. Expenditures'!$G579/'A. Revenue'!$E$30)))*'A. Revenue'!L$30, "")</f>
        <v/>
      </c>
      <c r="T579" s="14" t="str">
        <f>IFERROR((AVERAGE(($E579/'A. Revenue'!$C$30), ('B. Expenditures'!$F579/'A. Revenue'!$D$30), ('B. Expenditures'!$G579/'A. Revenue'!$E$30)))*'A. Revenue'!M$30, "")</f>
        <v/>
      </c>
      <c r="U579" s="14" t="str">
        <f>IFERROR((AVERAGE(($E579/'A. Revenue'!$C$30), ('B. Expenditures'!$F579/'A. Revenue'!$D$30), ('B. Expenditures'!$G579/'A. Revenue'!$E$30)))*'A. Revenue'!N$30, "")</f>
        <v/>
      </c>
      <c r="V579" s="8"/>
      <c r="W579" s="7"/>
      <c r="X579" s="7"/>
      <c r="Y579" s="7"/>
      <c r="Z579" s="7"/>
      <c r="AA579" s="7"/>
      <c r="AC579" s="40" t="s">
        <v>33</v>
      </c>
      <c r="AE579" s="14" t="str">
        <f>IF($AC579=Sheet1!$B$2,'B. Expenditures'!K579,IF('B. Expenditures'!$AC579=Sheet1!$B$4,'B. Expenditures'!W579,IF($AC579=Sheet1!$B$3,'B. Expenditures'!Q579,"")))</f>
        <v/>
      </c>
      <c r="AF579" s="14" t="str">
        <f>IF($AC579=Sheet1!$B$2,'B. Expenditures'!L579,IF('B. Expenditures'!$AC579=Sheet1!$B$4,'B. Expenditures'!X579,IF($AC579=Sheet1!$B$3,'B. Expenditures'!R579,"")))</f>
        <v/>
      </c>
      <c r="AG579" s="14" t="str">
        <f>IF($AC579=Sheet1!$B$2,'B. Expenditures'!M579,IF('B. Expenditures'!$AC579=Sheet1!$B$4,'B. Expenditures'!Y579,IF($AC579=Sheet1!$B$3,'B. Expenditures'!S579,"")))</f>
        <v/>
      </c>
      <c r="AH579" s="14" t="str">
        <f>IF($AC579=Sheet1!$B$2,'B. Expenditures'!N579,IF('B. Expenditures'!$AC579=Sheet1!$B$4,'B. Expenditures'!Z579,IF($AC579=Sheet1!$B$3,'B. Expenditures'!T579,"")))</f>
        <v/>
      </c>
      <c r="AI579" s="14" t="str">
        <f>IF($AC579=Sheet1!$B$2,'B. Expenditures'!O579,IF('B. Expenditures'!$AC579=Sheet1!$B$4,'B. Expenditures'!AA579,IF($AC579=Sheet1!$B$3,'B. Expenditures'!U579,"")))</f>
        <v/>
      </c>
    </row>
    <row r="580" spans="3:35" x14ac:dyDescent="0.35">
      <c r="C580" s="35"/>
      <c r="D580" s="35"/>
      <c r="E580" s="7"/>
      <c r="F580" s="7"/>
      <c r="G580" s="7"/>
      <c r="I580" s="24" t="str">
        <f t="shared" si="549"/>
        <v/>
      </c>
      <c r="K580" s="14" t="str">
        <f t="shared" si="558"/>
        <v/>
      </c>
      <c r="L580" s="14" t="str">
        <f t="shared" ref="L580:O580" si="598">IFERROR((1+$I580)*K580, "")</f>
        <v/>
      </c>
      <c r="M580" s="14" t="str">
        <f t="shared" si="598"/>
        <v/>
      </c>
      <c r="N580" s="14" t="str">
        <f t="shared" si="598"/>
        <v/>
      </c>
      <c r="O580" s="14" t="str">
        <f t="shared" si="598"/>
        <v/>
      </c>
      <c r="P580" s="8"/>
      <c r="Q580" s="14" t="str">
        <f>IFERROR((AVERAGE(($E580/'A. Revenue'!$C$30), ('B. Expenditures'!$F580/'A. Revenue'!$D$30), ('B. Expenditures'!$G580/'A. Revenue'!$E$30)))*'A. Revenue'!J$30, "")</f>
        <v/>
      </c>
      <c r="R580" s="14" t="str">
        <f>IFERROR((AVERAGE(($E580/'A. Revenue'!$C$30), ('B. Expenditures'!$F580/'A. Revenue'!$D$30), ('B. Expenditures'!$G580/'A. Revenue'!$E$30)))*'A. Revenue'!K$30, "")</f>
        <v/>
      </c>
      <c r="S580" s="14" t="str">
        <f>IFERROR((AVERAGE(($E580/'A. Revenue'!$C$30), ('B. Expenditures'!$F580/'A. Revenue'!$D$30), ('B. Expenditures'!$G580/'A. Revenue'!$E$30)))*'A. Revenue'!L$30, "")</f>
        <v/>
      </c>
      <c r="T580" s="14" t="str">
        <f>IFERROR((AVERAGE(($E580/'A. Revenue'!$C$30), ('B. Expenditures'!$F580/'A. Revenue'!$D$30), ('B. Expenditures'!$G580/'A. Revenue'!$E$30)))*'A. Revenue'!M$30, "")</f>
        <v/>
      </c>
      <c r="U580" s="14" t="str">
        <f>IFERROR((AVERAGE(($E580/'A. Revenue'!$C$30), ('B. Expenditures'!$F580/'A. Revenue'!$D$30), ('B. Expenditures'!$G580/'A. Revenue'!$E$30)))*'A. Revenue'!N$30, "")</f>
        <v/>
      </c>
      <c r="V580" s="8"/>
      <c r="W580" s="7"/>
      <c r="X580" s="7"/>
      <c r="Y580" s="7"/>
      <c r="Z580" s="7"/>
      <c r="AA580" s="7"/>
      <c r="AC580" s="40" t="s">
        <v>33</v>
      </c>
      <c r="AE580" s="14" t="str">
        <f>IF($AC580=Sheet1!$B$2,'B. Expenditures'!K580,IF('B. Expenditures'!$AC580=Sheet1!$B$4,'B. Expenditures'!W580,IF($AC580=Sheet1!$B$3,'B. Expenditures'!Q580,"")))</f>
        <v/>
      </c>
      <c r="AF580" s="14" t="str">
        <f>IF($AC580=Sheet1!$B$2,'B. Expenditures'!L580,IF('B. Expenditures'!$AC580=Sheet1!$B$4,'B. Expenditures'!X580,IF($AC580=Sheet1!$B$3,'B. Expenditures'!R580,"")))</f>
        <v/>
      </c>
      <c r="AG580" s="14" t="str">
        <f>IF($AC580=Sheet1!$B$2,'B. Expenditures'!M580,IF('B. Expenditures'!$AC580=Sheet1!$B$4,'B. Expenditures'!Y580,IF($AC580=Sheet1!$B$3,'B. Expenditures'!S580,"")))</f>
        <v/>
      </c>
      <c r="AH580" s="14" t="str">
        <f>IF($AC580=Sheet1!$B$2,'B. Expenditures'!N580,IF('B. Expenditures'!$AC580=Sheet1!$B$4,'B. Expenditures'!Z580,IF($AC580=Sheet1!$B$3,'B. Expenditures'!T580,"")))</f>
        <v/>
      </c>
      <c r="AI580" s="14" t="str">
        <f>IF($AC580=Sheet1!$B$2,'B. Expenditures'!O580,IF('B. Expenditures'!$AC580=Sheet1!$B$4,'B. Expenditures'!AA580,IF($AC580=Sheet1!$B$3,'B. Expenditures'!U580,"")))</f>
        <v/>
      </c>
    </row>
    <row r="581" spans="3:35" x14ac:dyDescent="0.35">
      <c r="C581" s="35"/>
      <c r="D581" s="35"/>
      <c r="E581" s="7"/>
      <c r="F581" s="7"/>
      <c r="G581" s="7"/>
      <c r="I581" s="24" t="str">
        <f t="shared" si="549"/>
        <v/>
      </c>
      <c r="K581" s="14" t="str">
        <f t="shared" si="558"/>
        <v/>
      </c>
      <c r="L581" s="14" t="str">
        <f t="shared" ref="L581:O581" si="599">IFERROR((1+$I581)*K581, "")</f>
        <v/>
      </c>
      <c r="M581" s="14" t="str">
        <f t="shared" si="599"/>
        <v/>
      </c>
      <c r="N581" s="14" t="str">
        <f t="shared" si="599"/>
        <v/>
      </c>
      <c r="O581" s="14" t="str">
        <f t="shared" si="599"/>
        <v/>
      </c>
      <c r="P581" s="8"/>
      <c r="Q581" s="14" t="str">
        <f>IFERROR((AVERAGE(($E581/'A. Revenue'!$C$30), ('B. Expenditures'!$F581/'A. Revenue'!$D$30), ('B. Expenditures'!$G581/'A. Revenue'!$E$30)))*'A. Revenue'!J$30, "")</f>
        <v/>
      </c>
      <c r="R581" s="14" t="str">
        <f>IFERROR((AVERAGE(($E581/'A. Revenue'!$C$30), ('B. Expenditures'!$F581/'A. Revenue'!$D$30), ('B. Expenditures'!$G581/'A. Revenue'!$E$30)))*'A. Revenue'!K$30, "")</f>
        <v/>
      </c>
      <c r="S581" s="14" t="str">
        <f>IFERROR((AVERAGE(($E581/'A. Revenue'!$C$30), ('B. Expenditures'!$F581/'A. Revenue'!$D$30), ('B. Expenditures'!$G581/'A. Revenue'!$E$30)))*'A. Revenue'!L$30, "")</f>
        <v/>
      </c>
      <c r="T581" s="14" t="str">
        <f>IFERROR((AVERAGE(($E581/'A. Revenue'!$C$30), ('B. Expenditures'!$F581/'A. Revenue'!$D$30), ('B. Expenditures'!$G581/'A. Revenue'!$E$30)))*'A. Revenue'!M$30, "")</f>
        <v/>
      </c>
      <c r="U581" s="14" t="str">
        <f>IFERROR((AVERAGE(($E581/'A. Revenue'!$C$30), ('B. Expenditures'!$F581/'A. Revenue'!$D$30), ('B. Expenditures'!$G581/'A. Revenue'!$E$30)))*'A. Revenue'!N$30, "")</f>
        <v/>
      </c>
      <c r="V581" s="8"/>
      <c r="W581" s="7"/>
      <c r="X581" s="7"/>
      <c r="Y581" s="7"/>
      <c r="Z581" s="7"/>
      <c r="AA581" s="7"/>
      <c r="AC581" s="40" t="s">
        <v>33</v>
      </c>
      <c r="AE581" s="14" t="str">
        <f>IF($AC581=Sheet1!$B$2,'B. Expenditures'!K581,IF('B. Expenditures'!$AC581=Sheet1!$B$4,'B. Expenditures'!W581,IF($AC581=Sheet1!$B$3,'B. Expenditures'!Q581,"")))</f>
        <v/>
      </c>
      <c r="AF581" s="14" t="str">
        <f>IF($AC581=Sheet1!$B$2,'B. Expenditures'!L581,IF('B. Expenditures'!$AC581=Sheet1!$B$4,'B. Expenditures'!X581,IF($AC581=Sheet1!$B$3,'B. Expenditures'!R581,"")))</f>
        <v/>
      </c>
      <c r="AG581" s="14" t="str">
        <f>IF($AC581=Sheet1!$B$2,'B. Expenditures'!M581,IF('B. Expenditures'!$AC581=Sheet1!$B$4,'B. Expenditures'!Y581,IF($AC581=Sheet1!$B$3,'B. Expenditures'!S581,"")))</f>
        <v/>
      </c>
      <c r="AH581" s="14" t="str">
        <f>IF($AC581=Sheet1!$B$2,'B. Expenditures'!N581,IF('B. Expenditures'!$AC581=Sheet1!$B$4,'B. Expenditures'!Z581,IF($AC581=Sheet1!$B$3,'B. Expenditures'!T581,"")))</f>
        <v/>
      </c>
      <c r="AI581" s="14" t="str">
        <f>IF($AC581=Sheet1!$B$2,'B. Expenditures'!O581,IF('B. Expenditures'!$AC581=Sheet1!$B$4,'B. Expenditures'!AA581,IF($AC581=Sheet1!$B$3,'B. Expenditures'!U581,"")))</f>
        <v/>
      </c>
    </row>
    <row r="582" spans="3:35" x14ac:dyDescent="0.35">
      <c r="C582" s="35"/>
      <c r="D582" s="35"/>
      <c r="E582" s="7"/>
      <c r="F582" s="7"/>
      <c r="G582" s="7"/>
      <c r="I582" s="24" t="str">
        <f t="shared" si="549"/>
        <v/>
      </c>
      <c r="K582" s="14" t="str">
        <f t="shared" si="558"/>
        <v/>
      </c>
      <c r="L582" s="14" t="str">
        <f t="shared" ref="L582:O582" si="600">IFERROR((1+$I582)*K582, "")</f>
        <v/>
      </c>
      <c r="M582" s="14" t="str">
        <f t="shared" si="600"/>
        <v/>
      </c>
      <c r="N582" s="14" t="str">
        <f t="shared" si="600"/>
        <v/>
      </c>
      <c r="O582" s="14" t="str">
        <f t="shared" si="600"/>
        <v/>
      </c>
      <c r="P582" s="8"/>
      <c r="Q582" s="14" t="str">
        <f>IFERROR((AVERAGE(($E582/'A. Revenue'!$C$30), ('B. Expenditures'!$F582/'A. Revenue'!$D$30), ('B. Expenditures'!$G582/'A. Revenue'!$E$30)))*'A. Revenue'!J$30, "")</f>
        <v/>
      </c>
      <c r="R582" s="14" t="str">
        <f>IFERROR((AVERAGE(($E582/'A. Revenue'!$C$30), ('B. Expenditures'!$F582/'A. Revenue'!$D$30), ('B. Expenditures'!$G582/'A. Revenue'!$E$30)))*'A. Revenue'!K$30, "")</f>
        <v/>
      </c>
      <c r="S582" s="14" t="str">
        <f>IFERROR((AVERAGE(($E582/'A. Revenue'!$C$30), ('B. Expenditures'!$F582/'A. Revenue'!$D$30), ('B. Expenditures'!$G582/'A. Revenue'!$E$30)))*'A. Revenue'!L$30, "")</f>
        <v/>
      </c>
      <c r="T582" s="14" t="str">
        <f>IFERROR((AVERAGE(($E582/'A. Revenue'!$C$30), ('B. Expenditures'!$F582/'A. Revenue'!$D$30), ('B. Expenditures'!$G582/'A. Revenue'!$E$30)))*'A. Revenue'!M$30, "")</f>
        <v/>
      </c>
      <c r="U582" s="14" t="str">
        <f>IFERROR((AVERAGE(($E582/'A. Revenue'!$C$30), ('B. Expenditures'!$F582/'A. Revenue'!$D$30), ('B. Expenditures'!$G582/'A. Revenue'!$E$30)))*'A. Revenue'!N$30, "")</f>
        <v/>
      </c>
      <c r="V582" s="8"/>
      <c r="W582" s="7"/>
      <c r="X582" s="7"/>
      <c r="Y582" s="7"/>
      <c r="Z582" s="7"/>
      <c r="AA582" s="7"/>
      <c r="AC582" s="40" t="s">
        <v>33</v>
      </c>
      <c r="AE582" s="14" t="str">
        <f>IF($AC582=Sheet1!$B$2,'B. Expenditures'!K582,IF('B. Expenditures'!$AC582=Sheet1!$B$4,'B. Expenditures'!W582,IF($AC582=Sheet1!$B$3,'B. Expenditures'!Q582,"")))</f>
        <v/>
      </c>
      <c r="AF582" s="14" t="str">
        <f>IF($AC582=Sheet1!$B$2,'B. Expenditures'!L582,IF('B. Expenditures'!$AC582=Sheet1!$B$4,'B. Expenditures'!X582,IF($AC582=Sheet1!$B$3,'B. Expenditures'!R582,"")))</f>
        <v/>
      </c>
      <c r="AG582" s="14" t="str">
        <f>IF($AC582=Sheet1!$B$2,'B. Expenditures'!M582,IF('B. Expenditures'!$AC582=Sheet1!$B$4,'B. Expenditures'!Y582,IF($AC582=Sheet1!$B$3,'B. Expenditures'!S582,"")))</f>
        <v/>
      </c>
      <c r="AH582" s="14" t="str">
        <f>IF($AC582=Sheet1!$B$2,'B. Expenditures'!N582,IF('B. Expenditures'!$AC582=Sheet1!$B$4,'B. Expenditures'!Z582,IF($AC582=Sheet1!$B$3,'B. Expenditures'!T582,"")))</f>
        <v/>
      </c>
      <c r="AI582" s="14" t="str">
        <f>IF($AC582=Sheet1!$B$2,'B. Expenditures'!O582,IF('B. Expenditures'!$AC582=Sheet1!$B$4,'B. Expenditures'!AA582,IF($AC582=Sheet1!$B$3,'B. Expenditures'!U582,"")))</f>
        <v/>
      </c>
    </row>
    <row r="583" spans="3:35" x14ac:dyDescent="0.35">
      <c r="C583" s="35"/>
      <c r="D583" s="35"/>
      <c r="E583" s="7"/>
      <c r="F583" s="7"/>
      <c r="G583" s="7"/>
      <c r="I583" s="24" t="str">
        <f t="shared" si="549"/>
        <v/>
      </c>
      <c r="K583" s="14" t="str">
        <f t="shared" si="558"/>
        <v/>
      </c>
      <c r="L583" s="14" t="str">
        <f t="shared" ref="L583:O583" si="601">IFERROR((1+$I583)*K583, "")</f>
        <v/>
      </c>
      <c r="M583" s="14" t="str">
        <f t="shared" si="601"/>
        <v/>
      </c>
      <c r="N583" s="14" t="str">
        <f t="shared" si="601"/>
        <v/>
      </c>
      <c r="O583" s="14" t="str">
        <f t="shared" si="601"/>
        <v/>
      </c>
      <c r="P583" s="8"/>
      <c r="Q583" s="14" t="str">
        <f>IFERROR((AVERAGE(($E583/'A. Revenue'!$C$30), ('B. Expenditures'!$F583/'A. Revenue'!$D$30), ('B. Expenditures'!$G583/'A. Revenue'!$E$30)))*'A. Revenue'!J$30, "")</f>
        <v/>
      </c>
      <c r="R583" s="14" t="str">
        <f>IFERROR((AVERAGE(($E583/'A. Revenue'!$C$30), ('B. Expenditures'!$F583/'A. Revenue'!$D$30), ('B. Expenditures'!$G583/'A. Revenue'!$E$30)))*'A. Revenue'!K$30, "")</f>
        <v/>
      </c>
      <c r="S583" s="14" t="str">
        <f>IFERROR((AVERAGE(($E583/'A. Revenue'!$C$30), ('B. Expenditures'!$F583/'A. Revenue'!$D$30), ('B. Expenditures'!$G583/'A. Revenue'!$E$30)))*'A. Revenue'!L$30, "")</f>
        <v/>
      </c>
      <c r="T583" s="14" t="str">
        <f>IFERROR((AVERAGE(($E583/'A. Revenue'!$C$30), ('B. Expenditures'!$F583/'A. Revenue'!$D$30), ('B. Expenditures'!$G583/'A. Revenue'!$E$30)))*'A. Revenue'!M$30, "")</f>
        <v/>
      </c>
      <c r="U583" s="14" t="str">
        <f>IFERROR((AVERAGE(($E583/'A. Revenue'!$C$30), ('B. Expenditures'!$F583/'A. Revenue'!$D$30), ('B. Expenditures'!$G583/'A. Revenue'!$E$30)))*'A. Revenue'!N$30, "")</f>
        <v/>
      </c>
      <c r="V583" s="8"/>
      <c r="W583" s="7"/>
      <c r="X583" s="7"/>
      <c r="Y583" s="7"/>
      <c r="Z583" s="7"/>
      <c r="AA583" s="7"/>
      <c r="AC583" s="40" t="s">
        <v>33</v>
      </c>
      <c r="AE583" s="14" t="str">
        <f>IF($AC583=Sheet1!$B$2,'B. Expenditures'!K583,IF('B. Expenditures'!$AC583=Sheet1!$B$4,'B. Expenditures'!W583,IF($AC583=Sheet1!$B$3,'B. Expenditures'!Q583,"")))</f>
        <v/>
      </c>
      <c r="AF583" s="14" t="str">
        <f>IF($AC583=Sheet1!$B$2,'B. Expenditures'!L583,IF('B. Expenditures'!$AC583=Sheet1!$B$4,'B. Expenditures'!X583,IF($AC583=Sheet1!$B$3,'B. Expenditures'!R583,"")))</f>
        <v/>
      </c>
      <c r="AG583" s="14" t="str">
        <f>IF($AC583=Sheet1!$B$2,'B. Expenditures'!M583,IF('B. Expenditures'!$AC583=Sheet1!$B$4,'B. Expenditures'!Y583,IF($AC583=Sheet1!$B$3,'B. Expenditures'!S583,"")))</f>
        <v/>
      </c>
      <c r="AH583" s="14" t="str">
        <f>IF($AC583=Sheet1!$B$2,'B. Expenditures'!N583,IF('B. Expenditures'!$AC583=Sheet1!$B$4,'B. Expenditures'!Z583,IF($AC583=Sheet1!$B$3,'B. Expenditures'!T583,"")))</f>
        <v/>
      </c>
      <c r="AI583" s="14" t="str">
        <f>IF($AC583=Sheet1!$B$2,'B. Expenditures'!O583,IF('B. Expenditures'!$AC583=Sheet1!$B$4,'B. Expenditures'!AA583,IF($AC583=Sheet1!$B$3,'B. Expenditures'!U583,"")))</f>
        <v/>
      </c>
    </row>
    <row r="584" spans="3:35" x14ac:dyDescent="0.35">
      <c r="C584" s="35"/>
      <c r="D584" s="35"/>
      <c r="E584" s="7"/>
      <c r="F584" s="7"/>
      <c r="G584" s="7"/>
      <c r="I584" s="24" t="str">
        <f t="shared" si="549"/>
        <v/>
      </c>
      <c r="K584" s="14" t="str">
        <f t="shared" si="558"/>
        <v/>
      </c>
      <c r="L584" s="14" t="str">
        <f t="shared" ref="L584:O584" si="602">IFERROR((1+$I584)*K584, "")</f>
        <v/>
      </c>
      <c r="M584" s="14" t="str">
        <f t="shared" si="602"/>
        <v/>
      </c>
      <c r="N584" s="14" t="str">
        <f t="shared" si="602"/>
        <v/>
      </c>
      <c r="O584" s="14" t="str">
        <f t="shared" si="602"/>
        <v/>
      </c>
      <c r="P584" s="8"/>
      <c r="Q584" s="14" t="str">
        <f>IFERROR((AVERAGE(($E584/'A. Revenue'!$C$30), ('B. Expenditures'!$F584/'A. Revenue'!$D$30), ('B. Expenditures'!$G584/'A. Revenue'!$E$30)))*'A. Revenue'!J$30, "")</f>
        <v/>
      </c>
      <c r="R584" s="14" t="str">
        <f>IFERROR((AVERAGE(($E584/'A. Revenue'!$C$30), ('B. Expenditures'!$F584/'A. Revenue'!$D$30), ('B. Expenditures'!$G584/'A. Revenue'!$E$30)))*'A. Revenue'!K$30, "")</f>
        <v/>
      </c>
      <c r="S584" s="14" t="str">
        <f>IFERROR((AVERAGE(($E584/'A. Revenue'!$C$30), ('B. Expenditures'!$F584/'A. Revenue'!$D$30), ('B. Expenditures'!$G584/'A. Revenue'!$E$30)))*'A. Revenue'!L$30, "")</f>
        <v/>
      </c>
      <c r="T584" s="14" t="str">
        <f>IFERROR((AVERAGE(($E584/'A. Revenue'!$C$30), ('B. Expenditures'!$F584/'A. Revenue'!$D$30), ('B. Expenditures'!$G584/'A. Revenue'!$E$30)))*'A. Revenue'!M$30, "")</f>
        <v/>
      </c>
      <c r="U584" s="14" t="str">
        <f>IFERROR((AVERAGE(($E584/'A. Revenue'!$C$30), ('B. Expenditures'!$F584/'A. Revenue'!$D$30), ('B. Expenditures'!$G584/'A. Revenue'!$E$30)))*'A. Revenue'!N$30, "")</f>
        <v/>
      </c>
      <c r="V584" s="8"/>
      <c r="W584" s="7"/>
      <c r="X584" s="7"/>
      <c r="Y584" s="7"/>
      <c r="Z584" s="7"/>
      <c r="AA584" s="7"/>
      <c r="AC584" s="40" t="s">
        <v>33</v>
      </c>
      <c r="AE584" s="14" t="str">
        <f>IF($AC584=Sheet1!$B$2,'B. Expenditures'!K584,IF('B. Expenditures'!$AC584=Sheet1!$B$4,'B. Expenditures'!W584,IF($AC584=Sheet1!$B$3,'B. Expenditures'!Q584,"")))</f>
        <v/>
      </c>
      <c r="AF584" s="14" t="str">
        <f>IF($AC584=Sheet1!$B$2,'B. Expenditures'!L584,IF('B. Expenditures'!$AC584=Sheet1!$B$4,'B. Expenditures'!X584,IF($AC584=Sheet1!$B$3,'B. Expenditures'!R584,"")))</f>
        <v/>
      </c>
      <c r="AG584" s="14" t="str">
        <f>IF($AC584=Sheet1!$B$2,'B. Expenditures'!M584,IF('B. Expenditures'!$AC584=Sheet1!$B$4,'B. Expenditures'!Y584,IF($AC584=Sheet1!$B$3,'B. Expenditures'!S584,"")))</f>
        <v/>
      </c>
      <c r="AH584" s="14" t="str">
        <f>IF($AC584=Sheet1!$B$2,'B. Expenditures'!N584,IF('B. Expenditures'!$AC584=Sheet1!$B$4,'B. Expenditures'!Z584,IF($AC584=Sheet1!$B$3,'B. Expenditures'!T584,"")))</f>
        <v/>
      </c>
      <c r="AI584" s="14" t="str">
        <f>IF($AC584=Sheet1!$B$2,'B. Expenditures'!O584,IF('B. Expenditures'!$AC584=Sheet1!$B$4,'B. Expenditures'!AA584,IF($AC584=Sheet1!$B$3,'B. Expenditures'!U584,"")))</f>
        <v/>
      </c>
    </row>
    <row r="585" spans="3:35" x14ac:dyDescent="0.35">
      <c r="C585" s="35"/>
      <c r="D585" s="35"/>
      <c r="E585" s="7"/>
      <c r="F585" s="7"/>
      <c r="G585" s="7"/>
      <c r="I585" s="24" t="str">
        <f t="shared" si="549"/>
        <v/>
      </c>
      <c r="K585" s="14" t="str">
        <f t="shared" si="558"/>
        <v/>
      </c>
      <c r="L585" s="14" t="str">
        <f t="shared" ref="L585:O585" si="603">IFERROR((1+$I585)*K585, "")</f>
        <v/>
      </c>
      <c r="M585" s="14" t="str">
        <f t="shared" si="603"/>
        <v/>
      </c>
      <c r="N585" s="14" t="str">
        <f t="shared" si="603"/>
        <v/>
      </c>
      <c r="O585" s="14" t="str">
        <f t="shared" si="603"/>
        <v/>
      </c>
      <c r="P585" s="8"/>
      <c r="Q585" s="14" t="str">
        <f>IFERROR((AVERAGE(($E585/'A. Revenue'!$C$30), ('B. Expenditures'!$F585/'A. Revenue'!$D$30), ('B. Expenditures'!$G585/'A. Revenue'!$E$30)))*'A. Revenue'!J$30, "")</f>
        <v/>
      </c>
      <c r="R585" s="14" t="str">
        <f>IFERROR((AVERAGE(($E585/'A. Revenue'!$C$30), ('B. Expenditures'!$F585/'A. Revenue'!$D$30), ('B. Expenditures'!$G585/'A. Revenue'!$E$30)))*'A. Revenue'!K$30, "")</f>
        <v/>
      </c>
      <c r="S585" s="14" t="str">
        <f>IFERROR((AVERAGE(($E585/'A. Revenue'!$C$30), ('B. Expenditures'!$F585/'A. Revenue'!$D$30), ('B. Expenditures'!$G585/'A. Revenue'!$E$30)))*'A. Revenue'!L$30, "")</f>
        <v/>
      </c>
      <c r="T585" s="14" t="str">
        <f>IFERROR((AVERAGE(($E585/'A. Revenue'!$C$30), ('B. Expenditures'!$F585/'A. Revenue'!$D$30), ('B. Expenditures'!$G585/'A. Revenue'!$E$30)))*'A. Revenue'!M$30, "")</f>
        <v/>
      </c>
      <c r="U585" s="14" t="str">
        <f>IFERROR((AVERAGE(($E585/'A. Revenue'!$C$30), ('B. Expenditures'!$F585/'A. Revenue'!$D$30), ('B. Expenditures'!$G585/'A. Revenue'!$E$30)))*'A. Revenue'!N$30, "")</f>
        <v/>
      </c>
      <c r="V585" s="8"/>
      <c r="W585" s="7"/>
      <c r="X585" s="7"/>
      <c r="Y585" s="7"/>
      <c r="Z585" s="7"/>
      <c r="AA585" s="7"/>
      <c r="AC585" s="40" t="s">
        <v>33</v>
      </c>
      <c r="AE585" s="14" t="str">
        <f>IF($AC585=Sheet1!$B$2,'B. Expenditures'!K585,IF('B. Expenditures'!$AC585=Sheet1!$B$4,'B. Expenditures'!W585,IF($AC585=Sheet1!$B$3,'B. Expenditures'!Q585,"")))</f>
        <v/>
      </c>
      <c r="AF585" s="14" t="str">
        <f>IF($AC585=Sheet1!$B$2,'B. Expenditures'!L585,IF('B. Expenditures'!$AC585=Sheet1!$B$4,'B. Expenditures'!X585,IF($AC585=Sheet1!$B$3,'B. Expenditures'!R585,"")))</f>
        <v/>
      </c>
      <c r="AG585" s="14" t="str">
        <f>IF($AC585=Sheet1!$B$2,'B. Expenditures'!M585,IF('B. Expenditures'!$AC585=Sheet1!$B$4,'B. Expenditures'!Y585,IF($AC585=Sheet1!$B$3,'B. Expenditures'!S585,"")))</f>
        <v/>
      </c>
      <c r="AH585" s="14" t="str">
        <f>IF($AC585=Sheet1!$B$2,'B. Expenditures'!N585,IF('B. Expenditures'!$AC585=Sheet1!$B$4,'B. Expenditures'!Z585,IF($AC585=Sheet1!$B$3,'B. Expenditures'!T585,"")))</f>
        <v/>
      </c>
      <c r="AI585" s="14" t="str">
        <f>IF($AC585=Sheet1!$B$2,'B. Expenditures'!O585,IF('B. Expenditures'!$AC585=Sheet1!$B$4,'B. Expenditures'!AA585,IF($AC585=Sheet1!$B$3,'B. Expenditures'!U585,"")))</f>
        <v/>
      </c>
    </row>
    <row r="586" spans="3:35" x14ac:dyDescent="0.35">
      <c r="C586" s="35"/>
      <c r="D586" s="35"/>
      <c r="E586" s="7"/>
      <c r="F586" s="7"/>
      <c r="G586" s="7"/>
      <c r="I586" s="24" t="str">
        <f t="shared" si="549"/>
        <v/>
      </c>
      <c r="K586" s="14" t="str">
        <f t="shared" si="558"/>
        <v/>
      </c>
      <c r="L586" s="14" t="str">
        <f t="shared" ref="L586:O586" si="604">IFERROR((1+$I586)*K586, "")</f>
        <v/>
      </c>
      <c r="M586" s="14" t="str">
        <f t="shared" si="604"/>
        <v/>
      </c>
      <c r="N586" s="14" t="str">
        <f t="shared" si="604"/>
        <v/>
      </c>
      <c r="O586" s="14" t="str">
        <f t="shared" si="604"/>
        <v/>
      </c>
      <c r="P586" s="8"/>
      <c r="Q586" s="14" t="str">
        <f>IFERROR((AVERAGE(($E586/'A. Revenue'!$C$30), ('B. Expenditures'!$F586/'A. Revenue'!$D$30), ('B. Expenditures'!$G586/'A. Revenue'!$E$30)))*'A. Revenue'!J$30, "")</f>
        <v/>
      </c>
      <c r="R586" s="14" t="str">
        <f>IFERROR((AVERAGE(($E586/'A. Revenue'!$C$30), ('B. Expenditures'!$F586/'A. Revenue'!$D$30), ('B. Expenditures'!$G586/'A. Revenue'!$E$30)))*'A. Revenue'!K$30, "")</f>
        <v/>
      </c>
      <c r="S586" s="14" t="str">
        <f>IFERROR((AVERAGE(($E586/'A. Revenue'!$C$30), ('B. Expenditures'!$F586/'A. Revenue'!$D$30), ('B. Expenditures'!$G586/'A. Revenue'!$E$30)))*'A. Revenue'!L$30, "")</f>
        <v/>
      </c>
      <c r="T586" s="14" t="str">
        <f>IFERROR((AVERAGE(($E586/'A. Revenue'!$C$30), ('B. Expenditures'!$F586/'A. Revenue'!$D$30), ('B. Expenditures'!$G586/'A. Revenue'!$E$30)))*'A. Revenue'!M$30, "")</f>
        <v/>
      </c>
      <c r="U586" s="14" t="str">
        <f>IFERROR((AVERAGE(($E586/'A. Revenue'!$C$30), ('B. Expenditures'!$F586/'A. Revenue'!$D$30), ('B. Expenditures'!$G586/'A. Revenue'!$E$30)))*'A. Revenue'!N$30, "")</f>
        <v/>
      </c>
      <c r="V586" s="8"/>
      <c r="W586" s="7"/>
      <c r="X586" s="7"/>
      <c r="Y586" s="7"/>
      <c r="Z586" s="7"/>
      <c r="AA586" s="7"/>
      <c r="AC586" s="40" t="s">
        <v>33</v>
      </c>
      <c r="AE586" s="14" t="str">
        <f>IF($AC586=Sheet1!$B$2,'B. Expenditures'!K586,IF('B. Expenditures'!$AC586=Sheet1!$B$4,'B. Expenditures'!W586,IF($AC586=Sheet1!$B$3,'B. Expenditures'!Q586,"")))</f>
        <v/>
      </c>
      <c r="AF586" s="14" t="str">
        <f>IF($AC586=Sheet1!$B$2,'B. Expenditures'!L586,IF('B. Expenditures'!$AC586=Sheet1!$B$4,'B. Expenditures'!X586,IF($AC586=Sheet1!$B$3,'B. Expenditures'!R586,"")))</f>
        <v/>
      </c>
      <c r="AG586" s="14" t="str">
        <f>IF($AC586=Sheet1!$B$2,'B. Expenditures'!M586,IF('B. Expenditures'!$AC586=Sheet1!$B$4,'B. Expenditures'!Y586,IF($AC586=Sheet1!$B$3,'B. Expenditures'!S586,"")))</f>
        <v/>
      </c>
      <c r="AH586" s="14" t="str">
        <f>IF($AC586=Sheet1!$B$2,'B. Expenditures'!N586,IF('B. Expenditures'!$AC586=Sheet1!$B$4,'B. Expenditures'!Z586,IF($AC586=Sheet1!$B$3,'B. Expenditures'!T586,"")))</f>
        <v/>
      </c>
      <c r="AI586" s="14" t="str">
        <f>IF($AC586=Sheet1!$B$2,'B. Expenditures'!O586,IF('B. Expenditures'!$AC586=Sheet1!$B$4,'B. Expenditures'!AA586,IF($AC586=Sheet1!$B$3,'B. Expenditures'!U586,"")))</f>
        <v/>
      </c>
    </row>
    <row r="587" spans="3:35" x14ac:dyDescent="0.35">
      <c r="C587" s="35"/>
      <c r="D587" s="35"/>
      <c r="E587" s="7"/>
      <c r="F587" s="7"/>
      <c r="G587" s="7"/>
      <c r="I587" s="24" t="str">
        <f t="shared" si="549"/>
        <v/>
      </c>
      <c r="K587" s="14" t="str">
        <f t="shared" si="558"/>
        <v/>
      </c>
      <c r="L587" s="14" t="str">
        <f t="shared" ref="L587:O587" si="605">IFERROR((1+$I587)*K587, "")</f>
        <v/>
      </c>
      <c r="M587" s="14" t="str">
        <f t="shared" si="605"/>
        <v/>
      </c>
      <c r="N587" s="14" t="str">
        <f t="shared" si="605"/>
        <v/>
      </c>
      <c r="O587" s="14" t="str">
        <f t="shared" si="605"/>
        <v/>
      </c>
      <c r="P587" s="8"/>
      <c r="Q587" s="14" t="str">
        <f>IFERROR((AVERAGE(($E587/'A. Revenue'!$C$30), ('B. Expenditures'!$F587/'A. Revenue'!$D$30), ('B. Expenditures'!$G587/'A. Revenue'!$E$30)))*'A. Revenue'!J$30, "")</f>
        <v/>
      </c>
      <c r="R587" s="14" t="str">
        <f>IFERROR((AVERAGE(($E587/'A. Revenue'!$C$30), ('B. Expenditures'!$F587/'A. Revenue'!$D$30), ('B. Expenditures'!$G587/'A. Revenue'!$E$30)))*'A. Revenue'!K$30, "")</f>
        <v/>
      </c>
      <c r="S587" s="14" t="str">
        <f>IFERROR((AVERAGE(($E587/'A. Revenue'!$C$30), ('B. Expenditures'!$F587/'A. Revenue'!$D$30), ('B. Expenditures'!$G587/'A. Revenue'!$E$30)))*'A. Revenue'!L$30, "")</f>
        <v/>
      </c>
      <c r="T587" s="14" t="str">
        <f>IFERROR((AVERAGE(($E587/'A. Revenue'!$C$30), ('B. Expenditures'!$F587/'A. Revenue'!$D$30), ('B. Expenditures'!$G587/'A. Revenue'!$E$30)))*'A. Revenue'!M$30, "")</f>
        <v/>
      </c>
      <c r="U587" s="14" t="str">
        <f>IFERROR((AVERAGE(($E587/'A. Revenue'!$C$30), ('B. Expenditures'!$F587/'A. Revenue'!$D$30), ('B. Expenditures'!$G587/'A. Revenue'!$E$30)))*'A. Revenue'!N$30, "")</f>
        <v/>
      </c>
      <c r="V587" s="8"/>
      <c r="W587" s="7"/>
      <c r="X587" s="7"/>
      <c r="Y587" s="7"/>
      <c r="Z587" s="7"/>
      <c r="AA587" s="7"/>
      <c r="AC587" s="40" t="s">
        <v>33</v>
      </c>
      <c r="AE587" s="14" t="str">
        <f>IF($AC587=Sheet1!$B$2,'B. Expenditures'!K587,IF('B. Expenditures'!$AC587=Sheet1!$B$4,'B. Expenditures'!W587,IF($AC587=Sheet1!$B$3,'B. Expenditures'!Q587,"")))</f>
        <v/>
      </c>
      <c r="AF587" s="14" t="str">
        <f>IF($AC587=Sheet1!$B$2,'B. Expenditures'!L587,IF('B. Expenditures'!$AC587=Sheet1!$B$4,'B. Expenditures'!X587,IF($AC587=Sheet1!$B$3,'B. Expenditures'!R587,"")))</f>
        <v/>
      </c>
      <c r="AG587" s="14" t="str">
        <f>IF($AC587=Sheet1!$B$2,'B. Expenditures'!M587,IF('B. Expenditures'!$AC587=Sheet1!$B$4,'B. Expenditures'!Y587,IF($AC587=Sheet1!$B$3,'B. Expenditures'!S587,"")))</f>
        <v/>
      </c>
      <c r="AH587" s="14" t="str">
        <f>IF($AC587=Sheet1!$B$2,'B. Expenditures'!N587,IF('B. Expenditures'!$AC587=Sheet1!$B$4,'B. Expenditures'!Z587,IF($AC587=Sheet1!$B$3,'B. Expenditures'!T587,"")))</f>
        <v/>
      </c>
      <c r="AI587" s="14" t="str">
        <f>IF($AC587=Sheet1!$B$2,'B. Expenditures'!O587,IF('B. Expenditures'!$AC587=Sheet1!$B$4,'B. Expenditures'!AA587,IF($AC587=Sheet1!$B$3,'B. Expenditures'!U587,"")))</f>
        <v/>
      </c>
    </row>
    <row r="588" spans="3:35" x14ac:dyDescent="0.35">
      <c r="C588" s="35"/>
      <c r="D588" s="35"/>
      <c r="E588" s="7"/>
      <c r="F588" s="7"/>
      <c r="G588" s="7"/>
      <c r="I588" s="24" t="str">
        <f t="shared" si="549"/>
        <v/>
      </c>
      <c r="K588" s="14" t="str">
        <f t="shared" si="558"/>
        <v/>
      </c>
      <c r="L588" s="14" t="str">
        <f t="shared" ref="L588:O588" si="606">IFERROR((1+$I588)*K588, "")</f>
        <v/>
      </c>
      <c r="M588" s="14" t="str">
        <f t="shared" si="606"/>
        <v/>
      </c>
      <c r="N588" s="14" t="str">
        <f t="shared" si="606"/>
        <v/>
      </c>
      <c r="O588" s="14" t="str">
        <f t="shared" si="606"/>
        <v/>
      </c>
      <c r="P588" s="8"/>
      <c r="Q588" s="14" t="str">
        <f>IFERROR((AVERAGE(($E588/'A. Revenue'!$C$30), ('B. Expenditures'!$F588/'A. Revenue'!$D$30), ('B. Expenditures'!$G588/'A. Revenue'!$E$30)))*'A. Revenue'!J$30, "")</f>
        <v/>
      </c>
      <c r="R588" s="14" t="str">
        <f>IFERROR((AVERAGE(($E588/'A. Revenue'!$C$30), ('B. Expenditures'!$F588/'A. Revenue'!$D$30), ('B. Expenditures'!$G588/'A. Revenue'!$E$30)))*'A. Revenue'!K$30, "")</f>
        <v/>
      </c>
      <c r="S588" s="14" t="str">
        <f>IFERROR((AVERAGE(($E588/'A. Revenue'!$C$30), ('B. Expenditures'!$F588/'A. Revenue'!$D$30), ('B. Expenditures'!$G588/'A. Revenue'!$E$30)))*'A. Revenue'!L$30, "")</f>
        <v/>
      </c>
      <c r="T588" s="14" t="str">
        <f>IFERROR((AVERAGE(($E588/'A. Revenue'!$C$30), ('B. Expenditures'!$F588/'A. Revenue'!$D$30), ('B. Expenditures'!$G588/'A. Revenue'!$E$30)))*'A. Revenue'!M$30, "")</f>
        <v/>
      </c>
      <c r="U588" s="14" t="str">
        <f>IFERROR((AVERAGE(($E588/'A. Revenue'!$C$30), ('B. Expenditures'!$F588/'A. Revenue'!$D$30), ('B. Expenditures'!$G588/'A. Revenue'!$E$30)))*'A. Revenue'!N$30, "")</f>
        <v/>
      </c>
      <c r="V588" s="8"/>
      <c r="W588" s="7"/>
      <c r="X588" s="7"/>
      <c r="Y588" s="7"/>
      <c r="Z588" s="7"/>
      <c r="AA588" s="7"/>
      <c r="AC588" s="40" t="s">
        <v>33</v>
      </c>
      <c r="AE588" s="14" t="str">
        <f>IF($AC588=Sheet1!$B$2,'B. Expenditures'!K588,IF('B. Expenditures'!$AC588=Sheet1!$B$4,'B. Expenditures'!W588,IF($AC588=Sheet1!$B$3,'B. Expenditures'!Q588,"")))</f>
        <v/>
      </c>
      <c r="AF588" s="14" t="str">
        <f>IF($AC588=Sheet1!$B$2,'B. Expenditures'!L588,IF('B. Expenditures'!$AC588=Sheet1!$B$4,'B. Expenditures'!X588,IF($AC588=Sheet1!$B$3,'B. Expenditures'!R588,"")))</f>
        <v/>
      </c>
      <c r="AG588" s="14" t="str">
        <f>IF($AC588=Sheet1!$B$2,'B. Expenditures'!M588,IF('B. Expenditures'!$AC588=Sheet1!$B$4,'B. Expenditures'!Y588,IF($AC588=Sheet1!$B$3,'B. Expenditures'!S588,"")))</f>
        <v/>
      </c>
      <c r="AH588" s="14" t="str">
        <f>IF($AC588=Sheet1!$B$2,'B. Expenditures'!N588,IF('B. Expenditures'!$AC588=Sheet1!$B$4,'B. Expenditures'!Z588,IF($AC588=Sheet1!$B$3,'B. Expenditures'!T588,"")))</f>
        <v/>
      </c>
      <c r="AI588" s="14" t="str">
        <f>IF($AC588=Sheet1!$B$2,'B. Expenditures'!O588,IF('B. Expenditures'!$AC588=Sheet1!$B$4,'B. Expenditures'!AA588,IF($AC588=Sheet1!$B$3,'B. Expenditures'!U588,"")))</f>
        <v/>
      </c>
    </row>
    <row r="589" spans="3:35" x14ac:dyDescent="0.35">
      <c r="C589" s="35"/>
      <c r="D589" s="35"/>
      <c r="E589" s="7"/>
      <c r="F589" s="7"/>
      <c r="G589" s="7"/>
      <c r="I589" s="24" t="str">
        <f t="shared" si="549"/>
        <v/>
      </c>
      <c r="K589" s="14" t="str">
        <f t="shared" si="558"/>
        <v/>
      </c>
      <c r="L589" s="14" t="str">
        <f t="shared" ref="L589:O589" si="607">IFERROR((1+$I589)*K589, "")</f>
        <v/>
      </c>
      <c r="M589" s="14" t="str">
        <f t="shared" si="607"/>
        <v/>
      </c>
      <c r="N589" s="14" t="str">
        <f t="shared" si="607"/>
        <v/>
      </c>
      <c r="O589" s="14" t="str">
        <f t="shared" si="607"/>
        <v/>
      </c>
      <c r="P589" s="8"/>
      <c r="Q589" s="14" t="str">
        <f>IFERROR((AVERAGE(($E589/'A. Revenue'!$C$30), ('B. Expenditures'!$F589/'A. Revenue'!$D$30), ('B. Expenditures'!$G589/'A. Revenue'!$E$30)))*'A. Revenue'!J$30, "")</f>
        <v/>
      </c>
      <c r="R589" s="14" t="str">
        <f>IFERROR((AVERAGE(($E589/'A. Revenue'!$C$30), ('B. Expenditures'!$F589/'A. Revenue'!$D$30), ('B. Expenditures'!$G589/'A. Revenue'!$E$30)))*'A. Revenue'!K$30, "")</f>
        <v/>
      </c>
      <c r="S589" s="14" t="str">
        <f>IFERROR((AVERAGE(($E589/'A. Revenue'!$C$30), ('B. Expenditures'!$F589/'A. Revenue'!$D$30), ('B. Expenditures'!$G589/'A. Revenue'!$E$30)))*'A. Revenue'!L$30, "")</f>
        <v/>
      </c>
      <c r="T589" s="14" t="str">
        <f>IFERROR((AVERAGE(($E589/'A. Revenue'!$C$30), ('B. Expenditures'!$F589/'A. Revenue'!$D$30), ('B. Expenditures'!$G589/'A. Revenue'!$E$30)))*'A. Revenue'!M$30, "")</f>
        <v/>
      </c>
      <c r="U589" s="14" t="str">
        <f>IFERROR((AVERAGE(($E589/'A. Revenue'!$C$30), ('B. Expenditures'!$F589/'A. Revenue'!$D$30), ('B. Expenditures'!$G589/'A. Revenue'!$E$30)))*'A. Revenue'!N$30, "")</f>
        <v/>
      </c>
      <c r="V589" s="8"/>
      <c r="W589" s="7"/>
      <c r="X589" s="7"/>
      <c r="Y589" s="7"/>
      <c r="Z589" s="7"/>
      <c r="AA589" s="7"/>
      <c r="AC589" s="40" t="s">
        <v>33</v>
      </c>
      <c r="AE589" s="14" t="str">
        <f>IF($AC589=Sheet1!$B$2,'B. Expenditures'!K589,IF('B. Expenditures'!$AC589=Sheet1!$B$4,'B. Expenditures'!W589,IF($AC589=Sheet1!$B$3,'B. Expenditures'!Q589,"")))</f>
        <v/>
      </c>
      <c r="AF589" s="14" t="str">
        <f>IF($AC589=Sheet1!$B$2,'B. Expenditures'!L589,IF('B. Expenditures'!$AC589=Sheet1!$B$4,'B. Expenditures'!X589,IF($AC589=Sheet1!$B$3,'B. Expenditures'!R589,"")))</f>
        <v/>
      </c>
      <c r="AG589" s="14" t="str">
        <f>IF($AC589=Sheet1!$B$2,'B. Expenditures'!M589,IF('B. Expenditures'!$AC589=Sheet1!$B$4,'B. Expenditures'!Y589,IF($AC589=Sheet1!$B$3,'B. Expenditures'!S589,"")))</f>
        <v/>
      </c>
      <c r="AH589" s="14" t="str">
        <f>IF($AC589=Sheet1!$B$2,'B. Expenditures'!N589,IF('B. Expenditures'!$AC589=Sheet1!$B$4,'B. Expenditures'!Z589,IF($AC589=Sheet1!$B$3,'B. Expenditures'!T589,"")))</f>
        <v/>
      </c>
      <c r="AI589" s="14" t="str">
        <f>IF($AC589=Sheet1!$B$2,'B. Expenditures'!O589,IF('B. Expenditures'!$AC589=Sheet1!$B$4,'B. Expenditures'!AA589,IF($AC589=Sheet1!$B$3,'B. Expenditures'!U589,"")))</f>
        <v/>
      </c>
    </row>
    <row r="590" spans="3:35" x14ac:dyDescent="0.35">
      <c r="C590" s="35"/>
      <c r="D590" s="35"/>
      <c r="E590" s="7"/>
      <c r="F590" s="7"/>
      <c r="G590" s="7"/>
      <c r="I590" s="24" t="str">
        <f t="shared" si="549"/>
        <v/>
      </c>
      <c r="K590" s="14" t="str">
        <f t="shared" si="558"/>
        <v/>
      </c>
      <c r="L590" s="14" t="str">
        <f t="shared" ref="L590:O590" si="608">IFERROR((1+$I590)*K590, "")</f>
        <v/>
      </c>
      <c r="M590" s="14" t="str">
        <f t="shared" si="608"/>
        <v/>
      </c>
      <c r="N590" s="14" t="str">
        <f t="shared" si="608"/>
        <v/>
      </c>
      <c r="O590" s="14" t="str">
        <f t="shared" si="608"/>
        <v/>
      </c>
      <c r="P590" s="8"/>
      <c r="Q590" s="14" t="str">
        <f>IFERROR((AVERAGE(($E590/'A. Revenue'!$C$30), ('B. Expenditures'!$F590/'A. Revenue'!$D$30), ('B. Expenditures'!$G590/'A. Revenue'!$E$30)))*'A. Revenue'!J$30, "")</f>
        <v/>
      </c>
      <c r="R590" s="14" t="str">
        <f>IFERROR((AVERAGE(($E590/'A. Revenue'!$C$30), ('B. Expenditures'!$F590/'A. Revenue'!$D$30), ('B. Expenditures'!$G590/'A. Revenue'!$E$30)))*'A. Revenue'!K$30, "")</f>
        <v/>
      </c>
      <c r="S590" s="14" t="str">
        <f>IFERROR((AVERAGE(($E590/'A. Revenue'!$C$30), ('B. Expenditures'!$F590/'A. Revenue'!$D$30), ('B. Expenditures'!$G590/'A. Revenue'!$E$30)))*'A. Revenue'!L$30, "")</f>
        <v/>
      </c>
      <c r="T590" s="14" t="str">
        <f>IFERROR((AVERAGE(($E590/'A. Revenue'!$C$30), ('B. Expenditures'!$F590/'A. Revenue'!$D$30), ('B. Expenditures'!$G590/'A. Revenue'!$E$30)))*'A. Revenue'!M$30, "")</f>
        <v/>
      </c>
      <c r="U590" s="14" t="str">
        <f>IFERROR((AVERAGE(($E590/'A. Revenue'!$C$30), ('B. Expenditures'!$F590/'A. Revenue'!$D$30), ('B. Expenditures'!$G590/'A. Revenue'!$E$30)))*'A. Revenue'!N$30, "")</f>
        <v/>
      </c>
      <c r="V590" s="8"/>
      <c r="W590" s="7"/>
      <c r="X590" s="7"/>
      <c r="Y590" s="7"/>
      <c r="Z590" s="7"/>
      <c r="AA590" s="7"/>
      <c r="AC590" s="40" t="s">
        <v>33</v>
      </c>
      <c r="AE590" s="14" t="str">
        <f>IF($AC590=Sheet1!$B$2,'B. Expenditures'!K590,IF('B. Expenditures'!$AC590=Sheet1!$B$4,'B. Expenditures'!W590,IF($AC590=Sheet1!$B$3,'B. Expenditures'!Q590,"")))</f>
        <v/>
      </c>
      <c r="AF590" s="14" t="str">
        <f>IF($AC590=Sheet1!$B$2,'B. Expenditures'!L590,IF('B. Expenditures'!$AC590=Sheet1!$B$4,'B. Expenditures'!X590,IF($AC590=Sheet1!$B$3,'B. Expenditures'!R590,"")))</f>
        <v/>
      </c>
      <c r="AG590" s="14" t="str">
        <f>IF($AC590=Sheet1!$B$2,'B. Expenditures'!M590,IF('B. Expenditures'!$AC590=Sheet1!$B$4,'B. Expenditures'!Y590,IF($AC590=Sheet1!$B$3,'B. Expenditures'!S590,"")))</f>
        <v/>
      </c>
      <c r="AH590" s="14" t="str">
        <f>IF($AC590=Sheet1!$B$2,'B. Expenditures'!N590,IF('B. Expenditures'!$AC590=Sheet1!$B$4,'B. Expenditures'!Z590,IF($AC590=Sheet1!$B$3,'B. Expenditures'!T590,"")))</f>
        <v/>
      </c>
      <c r="AI590" s="14" t="str">
        <f>IF($AC590=Sheet1!$B$2,'B. Expenditures'!O590,IF('B. Expenditures'!$AC590=Sheet1!$B$4,'B. Expenditures'!AA590,IF($AC590=Sheet1!$B$3,'B. Expenditures'!U590,"")))</f>
        <v/>
      </c>
    </row>
    <row r="591" spans="3:35" x14ac:dyDescent="0.35">
      <c r="C591" s="35"/>
      <c r="D591" s="35"/>
      <c r="E591" s="7"/>
      <c r="F591" s="7"/>
      <c r="G591" s="7"/>
      <c r="I591" s="24" t="str">
        <f t="shared" si="549"/>
        <v/>
      </c>
      <c r="K591" s="14" t="str">
        <f t="shared" si="558"/>
        <v/>
      </c>
      <c r="L591" s="14" t="str">
        <f t="shared" ref="L591:O591" si="609">IFERROR((1+$I591)*K591, "")</f>
        <v/>
      </c>
      <c r="M591" s="14" t="str">
        <f t="shared" si="609"/>
        <v/>
      </c>
      <c r="N591" s="14" t="str">
        <f t="shared" si="609"/>
        <v/>
      </c>
      <c r="O591" s="14" t="str">
        <f t="shared" si="609"/>
        <v/>
      </c>
      <c r="P591" s="8"/>
      <c r="Q591" s="14" t="str">
        <f>IFERROR((AVERAGE(($E591/'A. Revenue'!$C$30), ('B. Expenditures'!$F591/'A. Revenue'!$D$30), ('B. Expenditures'!$G591/'A. Revenue'!$E$30)))*'A. Revenue'!J$30, "")</f>
        <v/>
      </c>
      <c r="R591" s="14" t="str">
        <f>IFERROR((AVERAGE(($E591/'A. Revenue'!$C$30), ('B. Expenditures'!$F591/'A. Revenue'!$D$30), ('B. Expenditures'!$G591/'A. Revenue'!$E$30)))*'A. Revenue'!K$30, "")</f>
        <v/>
      </c>
      <c r="S591" s="14" t="str">
        <f>IFERROR((AVERAGE(($E591/'A. Revenue'!$C$30), ('B. Expenditures'!$F591/'A. Revenue'!$D$30), ('B. Expenditures'!$G591/'A. Revenue'!$E$30)))*'A. Revenue'!L$30, "")</f>
        <v/>
      </c>
      <c r="T591" s="14" t="str">
        <f>IFERROR((AVERAGE(($E591/'A. Revenue'!$C$30), ('B. Expenditures'!$F591/'A. Revenue'!$D$30), ('B. Expenditures'!$G591/'A. Revenue'!$E$30)))*'A. Revenue'!M$30, "")</f>
        <v/>
      </c>
      <c r="U591" s="14" t="str">
        <f>IFERROR((AVERAGE(($E591/'A. Revenue'!$C$30), ('B. Expenditures'!$F591/'A. Revenue'!$D$30), ('B. Expenditures'!$G591/'A. Revenue'!$E$30)))*'A. Revenue'!N$30, "")</f>
        <v/>
      </c>
      <c r="V591" s="8"/>
      <c r="W591" s="7"/>
      <c r="X591" s="7"/>
      <c r="Y591" s="7"/>
      <c r="Z591" s="7"/>
      <c r="AA591" s="7"/>
      <c r="AC591" s="40" t="s">
        <v>33</v>
      </c>
      <c r="AE591" s="14" t="str">
        <f>IF($AC591=Sheet1!$B$2,'B. Expenditures'!K591,IF('B. Expenditures'!$AC591=Sheet1!$B$4,'B. Expenditures'!W591,IF($AC591=Sheet1!$B$3,'B. Expenditures'!Q591,"")))</f>
        <v/>
      </c>
      <c r="AF591" s="14" t="str">
        <f>IF($AC591=Sheet1!$B$2,'B. Expenditures'!L591,IF('B. Expenditures'!$AC591=Sheet1!$B$4,'B. Expenditures'!X591,IF($AC591=Sheet1!$B$3,'B. Expenditures'!R591,"")))</f>
        <v/>
      </c>
      <c r="AG591" s="14" t="str">
        <f>IF($AC591=Sheet1!$B$2,'B. Expenditures'!M591,IF('B. Expenditures'!$AC591=Sheet1!$B$4,'B. Expenditures'!Y591,IF($AC591=Sheet1!$B$3,'B. Expenditures'!S591,"")))</f>
        <v/>
      </c>
      <c r="AH591" s="14" t="str">
        <f>IF($AC591=Sheet1!$B$2,'B. Expenditures'!N591,IF('B. Expenditures'!$AC591=Sheet1!$B$4,'B. Expenditures'!Z591,IF($AC591=Sheet1!$B$3,'B. Expenditures'!T591,"")))</f>
        <v/>
      </c>
      <c r="AI591" s="14" t="str">
        <f>IF($AC591=Sheet1!$B$2,'B. Expenditures'!O591,IF('B. Expenditures'!$AC591=Sheet1!$B$4,'B. Expenditures'!AA591,IF($AC591=Sheet1!$B$3,'B. Expenditures'!U591,"")))</f>
        <v/>
      </c>
    </row>
    <row r="592" spans="3:35" x14ac:dyDescent="0.35">
      <c r="C592" s="35"/>
      <c r="D592" s="35"/>
      <c r="E592" s="7"/>
      <c r="F592" s="7"/>
      <c r="G592" s="7"/>
      <c r="I592" s="24" t="str">
        <f t="shared" si="549"/>
        <v/>
      </c>
      <c r="K592" s="14" t="str">
        <f t="shared" si="558"/>
        <v/>
      </c>
      <c r="L592" s="14" t="str">
        <f t="shared" ref="L592:O592" si="610">IFERROR((1+$I592)*K592, "")</f>
        <v/>
      </c>
      <c r="M592" s="14" t="str">
        <f t="shared" si="610"/>
        <v/>
      </c>
      <c r="N592" s="14" t="str">
        <f t="shared" si="610"/>
        <v/>
      </c>
      <c r="O592" s="14" t="str">
        <f t="shared" si="610"/>
        <v/>
      </c>
      <c r="P592" s="8"/>
      <c r="Q592" s="14" t="str">
        <f>IFERROR((AVERAGE(($E592/'A. Revenue'!$C$30), ('B. Expenditures'!$F592/'A. Revenue'!$D$30), ('B. Expenditures'!$G592/'A. Revenue'!$E$30)))*'A. Revenue'!J$30, "")</f>
        <v/>
      </c>
      <c r="R592" s="14" t="str">
        <f>IFERROR((AVERAGE(($E592/'A. Revenue'!$C$30), ('B. Expenditures'!$F592/'A. Revenue'!$D$30), ('B. Expenditures'!$G592/'A. Revenue'!$E$30)))*'A. Revenue'!K$30, "")</f>
        <v/>
      </c>
      <c r="S592" s="14" t="str">
        <f>IFERROR((AVERAGE(($E592/'A. Revenue'!$C$30), ('B. Expenditures'!$F592/'A. Revenue'!$D$30), ('B. Expenditures'!$G592/'A. Revenue'!$E$30)))*'A. Revenue'!L$30, "")</f>
        <v/>
      </c>
      <c r="T592" s="14" t="str">
        <f>IFERROR((AVERAGE(($E592/'A. Revenue'!$C$30), ('B. Expenditures'!$F592/'A. Revenue'!$D$30), ('B. Expenditures'!$G592/'A. Revenue'!$E$30)))*'A. Revenue'!M$30, "")</f>
        <v/>
      </c>
      <c r="U592" s="14" t="str">
        <f>IFERROR((AVERAGE(($E592/'A. Revenue'!$C$30), ('B. Expenditures'!$F592/'A. Revenue'!$D$30), ('B. Expenditures'!$G592/'A. Revenue'!$E$30)))*'A. Revenue'!N$30, "")</f>
        <v/>
      </c>
      <c r="V592" s="8"/>
      <c r="W592" s="7"/>
      <c r="X592" s="7"/>
      <c r="Y592" s="7"/>
      <c r="Z592" s="7"/>
      <c r="AA592" s="7"/>
      <c r="AC592" s="40" t="s">
        <v>33</v>
      </c>
      <c r="AE592" s="14" t="str">
        <f>IF($AC592=Sheet1!$B$2,'B. Expenditures'!K592,IF('B. Expenditures'!$AC592=Sheet1!$B$4,'B. Expenditures'!W592,IF($AC592=Sheet1!$B$3,'B. Expenditures'!Q592,"")))</f>
        <v/>
      </c>
      <c r="AF592" s="14" t="str">
        <f>IF($AC592=Sheet1!$B$2,'B. Expenditures'!L592,IF('B. Expenditures'!$AC592=Sheet1!$B$4,'B. Expenditures'!X592,IF($AC592=Sheet1!$B$3,'B. Expenditures'!R592,"")))</f>
        <v/>
      </c>
      <c r="AG592" s="14" t="str">
        <f>IF($AC592=Sheet1!$B$2,'B. Expenditures'!M592,IF('B. Expenditures'!$AC592=Sheet1!$B$4,'B. Expenditures'!Y592,IF($AC592=Sheet1!$B$3,'B. Expenditures'!S592,"")))</f>
        <v/>
      </c>
      <c r="AH592" s="14" t="str">
        <f>IF($AC592=Sheet1!$B$2,'B. Expenditures'!N592,IF('B. Expenditures'!$AC592=Sheet1!$B$4,'B. Expenditures'!Z592,IF($AC592=Sheet1!$B$3,'B. Expenditures'!T592,"")))</f>
        <v/>
      </c>
      <c r="AI592" s="14" t="str">
        <f>IF($AC592=Sheet1!$B$2,'B. Expenditures'!O592,IF('B. Expenditures'!$AC592=Sheet1!$B$4,'B. Expenditures'!AA592,IF($AC592=Sheet1!$B$3,'B. Expenditures'!U592,"")))</f>
        <v/>
      </c>
    </row>
    <row r="593" spans="3:35" x14ac:dyDescent="0.35">
      <c r="C593" s="35"/>
      <c r="D593" s="35"/>
      <c r="E593" s="7"/>
      <c r="F593" s="7"/>
      <c r="G593" s="7"/>
      <c r="I593" s="24" t="str">
        <f t="shared" si="549"/>
        <v/>
      </c>
      <c r="K593" s="14" t="str">
        <f t="shared" si="558"/>
        <v/>
      </c>
      <c r="L593" s="14" t="str">
        <f t="shared" ref="L593:O593" si="611">IFERROR((1+$I593)*K593, "")</f>
        <v/>
      </c>
      <c r="M593" s="14" t="str">
        <f t="shared" si="611"/>
        <v/>
      </c>
      <c r="N593" s="14" t="str">
        <f t="shared" si="611"/>
        <v/>
      </c>
      <c r="O593" s="14" t="str">
        <f t="shared" si="611"/>
        <v/>
      </c>
      <c r="P593" s="8"/>
      <c r="Q593" s="14" t="str">
        <f>IFERROR((AVERAGE(($E593/'A. Revenue'!$C$30), ('B. Expenditures'!$F593/'A. Revenue'!$D$30), ('B. Expenditures'!$G593/'A. Revenue'!$E$30)))*'A. Revenue'!J$30, "")</f>
        <v/>
      </c>
      <c r="R593" s="14" t="str">
        <f>IFERROR((AVERAGE(($E593/'A. Revenue'!$C$30), ('B. Expenditures'!$F593/'A. Revenue'!$D$30), ('B. Expenditures'!$G593/'A. Revenue'!$E$30)))*'A. Revenue'!K$30, "")</f>
        <v/>
      </c>
      <c r="S593" s="14" t="str">
        <f>IFERROR((AVERAGE(($E593/'A. Revenue'!$C$30), ('B. Expenditures'!$F593/'A. Revenue'!$D$30), ('B. Expenditures'!$G593/'A. Revenue'!$E$30)))*'A. Revenue'!L$30, "")</f>
        <v/>
      </c>
      <c r="T593" s="14" t="str">
        <f>IFERROR((AVERAGE(($E593/'A. Revenue'!$C$30), ('B. Expenditures'!$F593/'A. Revenue'!$D$30), ('B. Expenditures'!$G593/'A. Revenue'!$E$30)))*'A. Revenue'!M$30, "")</f>
        <v/>
      </c>
      <c r="U593" s="14" t="str">
        <f>IFERROR((AVERAGE(($E593/'A. Revenue'!$C$30), ('B. Expenditures'!$F593/'A. Revenue'!$D$30), ('B. Expenditures'!$G593/'A. Revenue'!$E$30)))*'A. Revenue'!N$30, "")</f>
        <v/>
      </c>
      <c r="V593" s="8"/>
      <c r="W593" s="7"/>
      <c r="X593" s="7"/>
      <c r="Y593" s="7"/>
      <c r="Z593" s="7"/>
      <c r="AA593" s="7"/>
      <c r="AC593" s="40" t="s">
        <v>33</v>
      </c>
      <c r="AE593" s="14" t="str">
        <f>IF($AC593=Sheet1!$B$2,'B. Expenditures'!K593,IF('B. Expenditures'!$AC593=Sheet1!$B$4,'B. Expenditures'!W593,IF($AC593=Sheet1!$B$3,'B. Expenditures'!Q593,"")))</f>
        <v/>
      </c>
      <c r="AF593" s="14" t="str">
        <f>IF($AC593=Sheet1!$B$2,'B. Expenditures'!L593,IF('B. Expenditures'!$AC593=Sheet1!$B$4,'B. Expenditures'!X593,IF($AC593=Sheet1!$B$3,'B. Expenditures'!R593,"")))</f>
        <v/>
      </c>
      <c r="AG593" s="14" t="str">
        <f>IF($AC593=Sheet1!$B$2,'B. Expenditures'!M593,IF('B. Expenditures'!$AC593=Sheet1!$B$4,'B. Expenditures'!Y593,IF($AC593=Sheet1!$B$3,'B. Expenditures'!S593,"")))</f>
        <v/>
      </c>
      <c r="AH593" s="14" t="str">
        <f>IF($AC593=Sheet1!$B$2,'B. Expenditures'!N593,IF('B. Expenditures'!$AC593=Sheet1!$B$4,'B. Expenditures'!Z593,IF($AC593=Sheet1!$B$3,'B. Expenditures'!T593,"")))</f>
        <v/>
      </c>
      <c r="AI593" s="14" t="str">
        <f>IF($AC593=Sheet1!$B$2,'B. Expenditures'!O593,IF('B. Expenditures'!$AC593=Sheet1!$B$4,'B. Expenditures'!AA593,IF($AC593=Sheet1!$B$3,'B. Expenditures'!U593,"")))</f>
        <v/>
      </c>
    </row>
    <row r="594" spans="3:35" x14ac:dyDescent="0.35">
      <c r="C594" s="35"/>
      <c r="D594" s="35"/>
      <c r="E594" s="7"/>
      <c r="F594" s="7"/>
      <c r="G594" s="7"/>
      <c r="I594" s="24" t="str">
        <f t="shared" si="549"/>
        <v/>
      </c>
      <c r="K594" s="14" t="str">
        <f t="shared" si="558"/>
        <v/>
      </c>
      <c r="L594" s="14" t="str">
        <f t="shared" ref="L594:O594" si="612">IFERROR((1+$I594)*K594, "")</f>
        <v/>
      </c>
      <c r="M594" s="14" t="str">
        <f t="shared" si="612"/>
        <v/>
      </c>
      <c r="N594" s="14" t="str">
        <f t="shared" si="612"/>
        <v/>
      </c>
      <c r="O594" s="14" t="str">
        <f t="shared" si="612"/>
        <v/>
      </c>
      <c r="P594" s="8"/>
      <c r="Q594" s="14" t="str">
        <f>IFERROR((AVERAGE(($E594/'A. Revenue'!$C$30), ('B. Expenditures'!$F594/'A. Revenue'!$D$30), ('B. Expenditures'!$G594/'A. Revenue'!$E$30)))*'A. Revenue'!J$30, "")</f>
        <v/>
      </c>
      <c r="R594" s="14" t="str">
        <f>IFERROR((AVERAGE(($E594/'A. Revenue'!$C$30), ('B. Expenditures'!$F594/'A. Revenue'!$D$30), ('B. Expenditures'!$G594/'A. Revenue'!$E$30)))*'A. Revenue'!K$30, "")</f>
        <v/>
      </c>
      <c r="S594" s="14" t="str">
        <f>IFERROR((AVERAGE(($E594/'A. Revenue'!$C$30), ('B. Expenditures'!$F594/'A. Revenue'!$D$30), ('B. Expenditures'!$G594/'A. Revenue'!$E$30)))*'A. Revenue'!L$30, "")</f>
        <v/>
      </c>
      <c r="T594" s="14" t="str">
        <f>IFERROR((AVERAGE(($E594/'A. Revenue'!$C$30), ('B. Expenditures'!$F594/'A. Revenue'!$D$30), ('B. Expenditures'!$G594/'A. Revenue'!$E$30)))*'A. Revenue'!M$30, "")</f>
        <v/>
      </c>
      <c r="U594" s="14" t="str">
        <f>IFERROR((AVERAGE(($E594/'A. Revenue'!$C$30), ('B. Expenditures'!$F594/'A. Revenue'!$D$30), ('B. Expenditures'!$G594/'A. Revenue'!$E$30)))*'A. Revenue'!N$30, "")</f>
        <v/>
      </c>
      <c r="V594" s="8"/>
      <c r="W594" s="7"/>
      <c r="X594" s="7"/>
      <c r="Y594" s="7"/>
      <c r="Z594" s="7"/>
      <c r="AA594" s="7"/>
      <c r="AC594" s="40" t="s">
        <v>33</v>
      </c>
      <c r="AE594" s="14" t="str">
        <f>IF($AC594=Sheet1!$B$2,'B. Expenditures'!K594,IF('B. Expenditures'!$AC594=Sheet1!$B$4,'B. Expenditures'!W594,IF($AC594=Sheet1!$B$3,'B. Expenditures'!Q594,"")))</f>
        <v/>
      </c>
      <c r="AF594" s="14" t="str">
        <f>IF($AC594=Sheet1!$B$2,'B. Expenditures'!L594,IF('B. Expenditures'!$AC594=Sheet1!$B$4,'B. Expenditures'!X594,IF($AC594=Sheet1!$B$3,'B. Expenditures'!R594,"")))</f>
        <v/>
      </c>
      <c r="AG594" s="14" t="str">
        <f>IF($AC594=Sheet1!$B$2,'B. Expenditures'!M594,IF('B. Expenditures'!$AC594=Sheet1!$B$4,'B. Expenditures'!Y594,IF($AC594=Sheet1!$B$3,'B. Expenditures'!S594,"")))</f>
        <v/>
      </c>
      <c r="AH594" s="14" t="str">
        <f>IF($AC594=Sheet1!$B$2,'B. Expenditures'!N594,IF('B. Expenditures'!$AC594=Sheet1!$B$4,'B. Expenditures'!Z594,IF($AC594=Sheet1!$B$3,'B. Expenditures'!T594,"")))</f>
        <v/>
      </c>
      <c r="AI594" s="14" t="str">
        <f>IF($AC594=Sheet1!$B$2,'B. Expenditures'!O594,IF('B. Expenditures'!$AC594=Sheet1!$B$4,'B. Expenditures'!AA594,IF($AC594=Sheet1!$B$3,'B. Expenditures'!U594,"")))</f>
        <v/>
      </c>
    </row>
    <row r="595" spans="3:35" x14ac:dyDescent="0.35">
      <c r="C595" s="35"/>
      <c r="D595" s="35"/>
      <c r="E595" s="7"/>
      <c r="F595" s="7"/>
      <c r="G595" s="7"/>
      <c r="I595" s="24" t="str">
        <f t="shared" si="549"/>
        <v/>
      </c>
      <c r="K595" s="14" t="str">
        <f t="shared" si="558"/>
        <v/>
      </c>
      <c r="L595" s="14" t="str">
        <f t="shared" ref="L595:O595" si="613">IFERROR((1+$I595)*K595, "")</f>
        <v/>
      </c>
      <c r="M595" s="14" t="str">
        <f t="shared" si="613"/>
        <v/>
      </c>
      <c r="N595" s="14" t="str">
        <f t="shared" si="613"/>
        <v/>
      </c>
      <c r="O595" s="14" t="str">
        <f t="shared" si="613"/>
        <v/>
      </c>
      <c r="P595" s="8"/>
      <c r="Q595" s="14" t="str">
        <f>IFERROR((AVERAGE(($E595/'A. Revenue'!$C$30), ('B. Expenditures'!$F595/'A. Revenue'!$D$30), ('B. Expenditures'!$G595/'A. Revenue'!$E$30)))*'A. Revenue'!J$30, "")</f>
        <v/>
      </c>
      <c r="R595" s="14" t="str">
        <f>IFERROR((AVERAGE(($E595/'A. Revenue'!$C$30), ('B. Expenditures'!$F595/'A. Revenue'!$D$30), ('B. Expenditures'!$G595/'A. Revenue'!$E$30)))*'A. Revenue'!K$30, "")</f>
        <v/>
      </c>
      <c r="S595" s="14" t="str">
        <f>IFERROR((AVERAGE(($E595/'A. Revenue'!$C$30), ('B. Expenditures'!$F595/'A. Revenue'!$D$30), ('B. Expenditures'!$G595/'A. Revenue'!$E$30)))*'A. Revenue'!L$30, "")</f>
        <v/>
      </c>
      <c r="T595" s="14" t="str">
        <f>IFERROR((AVERAGE(($E595/'A. Revenue'!$C$30), ('B. Expenditures'!$F595/'A. Revenue'!$D$30), ('B. Expenditures'!$G595/'A. Revenue'!$E$30)))*'A. Revenue'!M$30, "")</f>
        <v/>
      </c>
      <c r="U595" s="14" t="str">
        <f>IFERROR((AVERAGE(($E595/'A. Revenue'!$C$30), ('B. Expenditures'!$F595/'A. Revenue'!$D$30), ('B. Expenditures'!$G595/'A. Revenue'!$E$30)))*'A. Revenue'!N$30, "")</f>
        <v/>
      </c>
      <c r="V595" s="8"/>
      <c r="W595" s="7"/>
      <c r="X595" s="7"/>
      <c r="Y595" s="7"/>
      <c r="Z595" s="7"/>
      <c r="AA595" s="7"/>
      <c r="AC595" s="40" t="s">
        <v>33</v>
      </c>
      <c r="AE595" s="14" t="str">
        <f>IF($AC595=Sheet1!$B$2,'B. Expenditures'!K595,IF('B. Expenditures'!$AC595=Sheet1!$B$4,'B. Expenditures'!W595,IF($AC595=Sheet1!$B$3,'B. Expenditures'!Q595,"")))</f>
        <v/>
      </c>
      <c r="AF595" s="14" t="str">
        <f>IF($AC595=Sheet1!$B$2,'B. Expenditures'!L595,IF('B. Expenditures'!$AC595=Sheet1!$B$4,'B. Expenditures'!X595,IF($AC595=Sheet1!$B$3,'B. Expenditures'!R595,"")))</f>
        <v/>
      </c>
      <c r="AG595" s="14" t="str">
        <f>IF($AC595=Sheet1!$B$2,'B. Expenditures'!M595,IF('B. Expenditures'!$AC595=Sheet1!$B$4,'B. Expenditures'!Y595,IF($AC595=Sheet1!$B$3,'B. Expenditures'!S595,"")))</f>
        <v/>
      </c>
      <c r="AH595" s="14" t="str">
        <f>IF($AC595=Sheet1!$B$2,'B. Expenditures'!N595,IF('B. Expenditures'!$AC595=Sheet1!$B$4,'B. Expenditures'!Z595,IF($AC595=Sheet1!$B$3,'B. Expenditures'!T595,"")))</f>
        <v/>
      </c>
      <c r="AI595" s="14" t="str">
        <f>IF($AC595=Sheet1!$B$2,'B. Expenditures'!O595,IF('B. Expenditures'!$AC595=Sheet1!$B$4,'B. Expenditures'!AA595,IF($AC595=Sheet1!$B$3,'B. Expenditures'!U595,"")))</f>
        <v/>
      </c>
    </row>
    <row r="596" spans="3:35" x14ac:dyDescent="0.35">
      <c r="C596" s="35"/>
      <c r="D596" s="35"/>
      <c r="E596" s="7"/>
      <c r="F596" s="7"/>
      <c r="G596" s="7"/>
      <c r="I596" s="24" t="str">
        <f t="shared" si="549"/>
        <v/>
      </c>
      <c r="K596" s="14" t="str">
        <f t="shared" si="558"/>
        <v/>
      </c>
      <c r="L596" s="14" t="str">
        <f t="shared" ref="L596:O596" si="614">IFERROR((1+$I596)*K596, "")</f>
        <v/>
      </c>
      <c r="M596" s="14" t="str">
        <f t="shared" si="614"/>
        <v/>
      </c>
      <c r="N596" s="14" t="str">
        <f t="shared" si="614"/>
        <v/>
      </c>
      <c r="O596" s="14" t="str">
        <f t="shared" si="614"/>
        <v/>
      </c>
      <c r="P596" s="8"/>
      <c r="Q596" s="14" t="str">
        <f>IFERROR((AVERAGE(($E596/'A. Revenue'!$C$30), ('B. Expenditures'!$F596/'A. Revenue'!$D$30), ('B. Expenditures'!$G596/'A. Revenue'!$E$30)))*'A. Revenue'!J$30, "")</f>
        <v/>
      </c>
      <c r="R596" s="14" t="str">
        <f>IFERROR((AVERAGE(($E596/'A. Revenue'!$C$30), ('B. Expenditures'!$F596/'A. Revenue'!$D$30), ('B. Expenditures'!$G596/'A. Revenue'!$E$30)))*'A. Revenue'!K$30, "")</f>
        <v/>
      </c>
      <c r="S596" s="14" t="str">
        <f>IFERROR((AVERAGE(($E596/'A. Revenue'!$C$30), ('B. Expenditures'!$F596/'A. Revenue'!$D$30), ('B. Expenditures'!$G596/'A. Revenue'!$E$30)))*'A. Revenue'!L$30, "")</f>
        <v/>
      </c>
      <c r="T596" s="14" t="str">
        <f>IFERROR((AVERAGE(($E596/'A. Revenue'!$C$30), ('B. Expenditures'!$F596/'A. Revenue'!$D$30), ('B. Expenditures'!$G596/'A. Revenue'!$E$30)))*'A. Revenue'!M$30, "")</f>
        <v/>
      </c>
      <c r="U596" s="14" t="str">
        <f>IFERROR((AVERAGE(($E596/'A. Revenue'!$C$30), ('B. Expenditures'!$F596/'A. Revenue'!$D$30), ('B. Expenditures'!$G596/'A. Revenue'!$E$30)))*'A. Revenue'!N$30, "")</f>
        <v/>
      </c>
      <c r="V596" s="8"/>
      <c r="W596" s="7"/>
      <c r="X596" s="7"/>
      <c r="Y596" s="7"/>
      <c r="Z596" s="7"/>
      <c r="AA596" s="7"/>
      <c r="AC596" s="40" t="s">
        <v>33</v>
      </c>
      <c r="AE596" s="14" t="str">
        <f>IF($AC596=Sheet1!$B$2,'B. Expenditures'!K596,IF('B. Expenditures'!$AC596=Sheet1!$B$4,'B. Expenditures'!W596,IF($AC596=Sheet1!$B$3,'B. Expenditures'!Q596,"")))</f>
        <v/>
      </c>
      <c r="AF596" s="14" t="str">
        <f>IF($AC596=Sheet1!$B$2,'B. Expenditures'!L596,IF('B. Expenditures'!$AC596=Sheet1!$B$4,'B. Expenditures'!X596,IF($AC596=Sheet1!$B$3,'B. Expenditures'!R596,"")))</f>
        <v/>
      </c>
      <c r="AG596" s="14" t="str">
        <f>IF($AC596=Sheet1!$B$2,'B. Expenditures'!M596,IF('B. Expenditures'!$AC596=Sheet1!$B$4,'B. Expenditures'!Y596,IF($AC596=Sheet1!$B$3,'B. Expenditures'!S596,"")))</f>
        <v/>
      </c>
      <c r="AH596" s="14" t="str">
        <f>IF($AC596=Sheet1!$B$2,'B. Expenditures'!N596,IF('B. Expenditures'!$AC596=Sheet1!$B$4,'B. Expenditures'!Z596,IF($AC596=Sheet1!$B$3,'B. Expenditures'!T596,"")))</f>
        <v/>
      </c>
      <c r="AI596" s="14" t="str">
        <f>IF($AC596=Sheet1!$B$2,'B. Expenditures'!O596,IF('B. Expenditures'!$AC596=Sheet1!$B$4,'B. Expenditures'!AA596,IF($AC596=Sheet1!$B$3,'B. Expenditures'!U596,"")))</f>
        <v/>
      </c>
    </row>
    <row r="597" spans="3:35" x14ac:dyDescent="0.35">
      <c r="C597" s="35"/>
      <c r="D597" s="35"/>
      <c r="E597" s="7"/>
      <c r="F597" s="7"/>
      <c r="G597" s="7"/>
      <c r="I597" s="24" t="str">
        <f t="shared" ref="I597:I660" si="615">IFERROR(RATE(2,,-E597,G597), "")</f>
        <v/>
      </c>
      <c r="K597" s="14" t="str">
        <f t="shared" si="558"/>
        <v/>
      </c>
      <c r="L597" s="14" t="str">
        <f t="shared" ref="L597:O597" si="616">IFERROR((1+$I597)*K597, "")</f>
        <v/>
      </c>
      <c r="M597" s="14" t="str">
        <f t="shared" si="616"/>
        <v/>
      </c>
      <c r="N597" s="14" t="str">
        <f t="shared" si="616"/>
        <v/>
      </c>
      <c r="O597" s="14" t="str">
        <f t="shared" si="616"/>
        <v/>
      </c>
      <c r="P597" s="8"/>
      <c r="Q597" s="14" t="str">
        <f>IFERROR((AVERAGE(($E597/'A. Revenue'!$C$30), ('B. Expenditures'!$F597/'A. Revenue'!$D$30), ('B. Expenditures'!$G597/'A. Revenue'!$E$30)))*'A. Revenue'!J$30, "")</f>
        <v/>
      </c>
      <c r="R597" s="14" t="str">
        <f>IFERROR((AVERAGE(($E597/'A. Revenue'!$C$30), ('B. Expenditures'!$F597/'A. Revenue'!$D$30), ('B. Expenditures'!$G597/'A. Revenue'!$E$30)))*'A. Revenue'!K$30, "")</f>
        <v/>
      </c>
      <c r="S597" s="14" t="str">
        <f>IFERROR((AVERAGE(($E597/'A. Revenue'!$C$30), ('B. Expenditures'!$F597/'A. Revenue'!$D$30), ('B. Expenditures'!$G597/'A. Revenue'!$E$30)))*'A. Revenue'!L$30, "")</f>
        <v/>
      </c>
      <c r="T597" s="14" t="str">
        <f>IFERROR((AVERAGE(($E597/'A. Revenue'!$C$30), ('B. Expenditures'!$F597/'A. Revenue'!$D$30), ('B. Expenditures'!$G597/'A. Revenue'!$E$30)))*'A. Revenue'!M$30, "")</f>
        <v/>
      </c>
      <c r="U597" s="14" t="str">
        <f>IFERROR((AVERAGE(($E597/'A. Revenue'!$C$30), ('B. Expenditures'!$F597/'A. Revenue'!$D$30), ('B. Expenditures'!$G597/'A. Revenue'!$E$30)))*'A. Revenue'!N$30, "")</f>
        <v/>
      </c>
      <c r="V597" s="8"/>
      <c r="W597" s="7"/>
      <c r="X597" s="7"/>
      <c r="Y597" s="7"/>
      <c r="Z597" s="7"/>
      <c r="AA597" s="7"/>
      <c r="AC597" s="40" t="s">
        <v>33</v>
      </c>
      <c r="AE597" s="14" t="str">
        <f>IF($AC597=Sheet1!$B$2,'B. Expenditures'!K597,IF('B. Expenditures'!$AC597=Sheet1!$B$4,'B. Expenditures'!W597,IF($AC597=Sheet1!$B$3,'B. Expenditures'!Q597,"")))</f>
        <v/>
      </c>
      <c r="AF597" s="14" t="str">
        <f>IF($AC597=Sheet1!$B$2,'B. Expenditures'!L597,IF('B. Expenditures'!$AC597=Sheet1!$B$4,'B. Expenditures'!X597,IF($AC597=Sheet1!$B$3,'B. Expenditures'!R597,"")))</f>
        <v/>
      </c>
      <c r="AG597" s="14" t="str">
        <f>IF($AC597=Sheet1!$B$2,'B. Expenditures'!M597,IF('B. Expenditures'!$AC597=Sheet1!$B$4,'B. Expenditures'!Y597,IF($AC597=Sheet1!$B$3,'B. Expenditures'!S597,"")))</f>
        <v/>
      </c>
      <c r="AH597" s="14" t="str">
        <f>IF($AC597=Sheet1!$B$2,'B. Expenditures'!N597,IF('B. Expenditures'!$AC597=Sheet1!$B$4,'B. Expenditures'!Z597,IF($AC597=Sheet1!$B$3,'B. Expenditures'!T597,"")))</f>
        <v/>
      </c>
      <c r="AI597" s="14" t="str">
        <f>IF($AC597=Sheet1!$B$2,'B. Expenditures'!O597,IF('B. Expenditures'!$AC597=Sheet1!$B$4,'B. Expenditures'!AA597,IF($AC597=Sheet1!$B$3,'B. Expenditures'!U597,"")))</f>
        <v/>
      </c>
    </row>
    <row r="598" spans="3:35" x14ac:dyDescent="0.35">
      <c r="C598" s="35"/>
      <c r="D598" s="35"/>
      <c r="E598" s="7"/>
      <c r="F598" s="7"/>
      <c r="G598" s="7"/>
      <c r="I598" s="24" t="str">
        <f t="shared" si="615"/>
        <v/>
      </c>
      <c r="K598" s="14" t="str">
        <f t="shared" si="558"/>
        <v/>
      </c>
      <c r="L598" s="14" t="str">
        <f t="shared" ref="L598:O598" si="617">IFERROR((1+$I598)*K598, "")</f>
        <v/>
      </c>
      <c r="M598" s="14" t="str">
        <f t="shared" si="617"/>
        <v/>
      </c>
      <c r="N598" s="14" t="str">
        <f t="shared" si="617"/>
        <v/>
      </c>
      <c r="O598" s="14" t="str">
        <f t="shared" si="617"/>
        <v/>
      </c>
      <c r="P598" s="8"/>
      <c r="Q598" s="14" t="str">
        <f>IFERROR((AVERAGE(($E598/'A. Revenue'!$C$30), ('B. Expenditures'!$F598/'A. Revenue'!$D$30), ('B. Expenditures'!$G598/'A. Revenue'!$E$30)))*'A. Revenue'!J$30, "")</f>
        <v/>
      </c>
      <c r="R598" s="14" t="str">
        <f>IFERROR((AVERAGE(($E598/'A. Revenue'!$C$30), ('B. Expenditures'!$F598/'A. Revenue'!$D$30), ('B. Expenditures'!$G598/'A. Revenue'!$E$30)))*'A. Revenue'!K$30, "")</f>
        <v/>
      </c>
      <c r="S598" s="14" t="str">
        <f>IFERROR((AVERAGE(($E598/'A. Revenue'!$C$30), ('B. Expenditures'!$F598/'A. Revenue'!$D$30), ('B. Expenditures'!$G598/'A. Revenue'!$E$30)))*'A. Revenue'!L$30, "")</f>
        <v/>
      </c>
      <c r="T598" s="14" t="str">
        <f>IFERROR((AVERAGE(($E598/'A. Revenue'!$C$30), ('B. Expenditures'!$F598/'A. Revenue'!$D$30), ('B. Expenditures'!$G598/'A. Revenue'!$E$30)))*'A. Revenue'!M$30, "")</f>
        <v/>
      </c>
      <c r="U598" s="14" t="str">
        <f>IFERROR((AVERAGE(($E598/'A. Revenue'!$C$30), ('B. Expenditures'!$F598/'A. Revenue'!$D$30), ('B. Expenditures'!$G598/'A. Revenue'!$E$30)))*'A. Revenue'!N$30, "")</f>
        <v/>
      </c>
      <c r="V598" s="8"/>
      <c r="W598" s="7"/>
      <c r="X598" s="7"/>
      <c r="Y598" s="7"/>
      <c r="Z598" s="7"/>
      <c r="AA598" s="7"/>
      <c r="AC598" s="40" t="s">
        <v>33</v>
      </c>
      <c r="AE598" s="14" t="str">
        <f>IF($AC598=Sheet1!$B$2,'B. Expenditures'!K598,IF('B. Expenditures'!$AC598=Sheet1!$B$4,'B. Expenditures'!W598,IF($AC598=Sheet1!$B$3,'B. Expenditures'!Q598,"")))</f>
        <v/>
      </c>
      <c r="AF598" s="14" t="str">
        <f>IF($AC598=Sheet1!$B$2,'B. Expenditures'!L598,IF('B. Expenditures'!$AC598=Sheet1!$B$4,'B. Expenditures'!X598,IF($AC598=Sheet1!$B$3,'B. Expenditures'!R598,"")))</f>
        <v/>
      </c>
      <c r="AG598" s="14" t="str">
        <f>IF($AC598=Sheet1!$B$2,'B. Expenditures'!M598,IF('B. Expenditures'!$AC598=Sheet1!$B$4,'B. Expenditures'!Y598,IF($AC598=Sheet1!$B$3,'B. Expenditures'!S598,"")))</f>
        <v/>
      </c>
      <c r="AH598" s="14" t="str">
        <f>IF($AC598=Sheet1!$B$2,'B. Expenditures'!N598,IF('B. Expenditures'!$AC598=Sheet1!$B$4,'B. Expenditures'!Z598,IF($AC598=Sheet1!$B$3,'B. Expenditures'!T598,"")))</f>
        <v/>
      </c>
      <c r="AI598" s="14" t="str">
        <f>IF($AC598=Sheet1!$B$2,'B. Expenditures'!O598,IF('B. Expenditures'!$AC598=Sheet1!$B$4,'B. Expenditures'!AA598,IF($AC598=Sheet1!$B$3,'B. Expenditures'!U598,"")))</f>
        <v/>
      </c>
    </row>
    <row r="599" spans="3:35" x14ac:dyDescent="0.35">
      <c r="C599" s="35"/>
      <c r="D599" s="35"/>
      <c r="E599" s="7"/>
      <c r="F599" s="7"/>
      <c r="G599" s="7"/>
      <c r="I599" s="24" t="str">
        <f t="shared" si="615"/>
        <v/>
      </c>
      <c r="K599" s="14" t="str">
        <f t="shared" si="558"/>
        <v/>
      </c>
      <c r="L599" s="14" t="str">
        <f t="shared" ref="L599:O599" si="618">IFERROR((1+$I599)*K599, "")</f>
        <v/>
      </c>
      <c r="M599" s="14" t="str">
        <f t="shared" si="618"/>
        <v/>
      </c>
      <c r="N599" s="14" t="str">
        <f t="shared" si="618"/>
        <v/>
      </c>
      <c r="O599" s="14" t="str">
        <f t="shared" si="618"/>
        <v/>
      </c>
      <c r="P599" s="8"/>
      <c r="Q599" s="14" t="str">
        <f>IFERROR((AVERAGE(($E599/'A. Revenue'!$C$30), ('B. Expenditures'!$F599/'A. Revenue'!$D$30), ('B. Expenditures'!$G599/'A. Revenue'!$E$30)))*'A. Revenue'!J$30, "")</f>
        <v/>
      </c>
      <c r="R599" s="14" t="str">
        <f>IFERROR((AVERAGE(($E599/'A. Revenue'!$C$30), ('B. Expenditures'!$F599/'A. Revenue'!$D$30), ('B. Expenditures'!$G599/'A. Revenue'!$E$30)))*'A. Revenue'!K$30, "")</f>
        <v/>
      </c>
      <c r="S599" s="14" t="str">
        <f>IFERROR((AVERAGE(($E599/'A. Revenue'!$C$30), ('B. Expenditures'!$F599/'A. Revenue'!$D$30), ('B. Expenditures'!$G599/'A. Revenue'!$E$30)))*'A. Revenue'!L$30, "")</f>
        <v/>
      </c>
      <c r="T599" s="14" t="str">
        <f>IFERROR((AVERAGE(($E599/'A. Revenue'!$C$30), ('B. Expenditures'!$F599/'A. Revenue'!$D$30), ('B. Expenditures'!$G599/'A. Revenue'!$E$30)))*'A. Revenue'!M$30, "")</f>
        <v/>
      </c>
      <c r="U599" s="14" t="str">
        <f>IFERROR((AVERAGE(($E599/'A. Revenue'!$C$30), ('B. Expenditures'!$F599/'A. Revenue'!$D$30), ('B. Expenditures'!$G599/'A. Revenue'!$E$30)))*'A. Revenue'!N$30, "")</f>
        <v/>
      </c>
      <c r="V599" s="8"/>
      <c r="W599" s="7"/>
      <c r="X599" s="7"/>
      <c r="Y599" s="7"/>
      <c r="Z599" s="7"/>
      <c r="AA599" s="7"/>
      <c r="AC599" s="40" t="s">
        <v>33</v>
      </c>
      <c r="AE599" s="14" t="str">
        <f>IF($AC599=Sheet1!$B$2,'B. Expenditures'!K599,IF('B. Expenditures'!$AC599=Sheet1!$B$4,'B. Expenditures'!W599,IF($AC599=Sheet1!$B$3,'B. Expenditures'!Q599,"")))</f>
        <v/>
      </c>
      <c r="AF599" s="14" t="str">
        <f>IF($AC599=Sheet1!$B$2,'B. Expenditures'!L599,IF('B. Expenditures'!$AC599=Sheet1!$B$4,'B. Expenditures'!X599,IF($AC599=Sheet1!$B$3,'B. Expenditures'!R599,"")))</f>
        <v/>
      </c>
      <c r="AG599" s="14" t="str">
        <f>IF($AC599=Sheet1!$B$2,'B. Expenditures'!M599,IF('B. Expenditures'!$AC599=Sheet1!$B$4,'B. Expenditures'!Y599,IF($AC599=Sheet1!$B$3,'B. Expenditures'!S599,"")))</f>
        <v/>
      </c>
      <c r="AH599" s="14" t="str">
        <f>IF($AC599=Sheet1!$B$2,'B. Expenditures'!N599,IF('B. Expenditures'!$AC599=Sheet1!$B$4,'B. Expenditures'!Z599,IF($AC599=Sheet1!$B$3,'B. Expenditures'!T599,"")))</f>
        <v/>
      </c>
      <c r="AI599" s="14" t="str">
        <f>IF($AC599=Sheet1!$B$2,'B. Expenditures'!O599,IF('B. Expenditures'!$AC599=Sheet1!$B$4,'B. Expenditures'!AA599,IF($AC599=Sheet1!$B$3,'B. Expenditures'!U599,"")))</f>
        <v/>
      </c>
    </row>
    <row r="600" spans="3:35" x14ac:dyDescent="0.35">
      <c r="C600" s="35"/>
      <c r="D600" s="35"/>
      <c r="E600" s="7"/>
      <c r="F600" s="7"/>
      <c r="G600" s="7"/>
      <c r="I600" s="24" t="str">
        <f t="shared" si="615"/>
        <v/>
      </c>
      <c r="K600" s="14" t="str">
        <f t="shared" si="558"/>
        <v/>
      </c>
      <c r="L600" s="14" t="str">
        <f t="shared" ref="L600:O600" si="619">IFERROR((1+$I600)*K600, "")</f>
        <v/>
      </c>
      <c r="M600" s="14" t="str">
        <f t="shared" si="619"/>
        <v/>
      </c>
      <c r="N600" s="14" t="str">
        <f t="shared" si="619"/>
        <v/>
      </c>
      <c r="O600" s="14" t="str">
        <f t="shared" si="619"/>
        <v/>
      </c>
      <c r="P600" s="8"/>
      <c r="Q600" s="14" t="str">
        <f>IFERROR((AVERAGE(($E600/'A. Revenue'!$C$30), ('B. Expenditures'!$F600/'A. Revenue'!$D$30), ('B. Expenditures'!$G600/'A. Revenue'!$E$30)))*'A. Revenue'!J$30, "")</f>
        <v/>
      </c>
      <c r="R600" s="14" t="str">
        <f>IFERROR((AVERAGE(($E600/'A. Revenue'!$C$30), ('B. Expenditures'!$F600/'A. Revenue'!$D$30), ('B. Expenditures'!$G600/'A. Revenue'!$E$30)))*'A. Revenue'!K$30, "")</f>
        <v/>
      </c>
      <c r="S600" s="14" t="str">
        <f>IFERROR((AVERAGE(($E600/'A. Revenue'!$C$30), ('B. Expenditures'!$F600/'A. Revenue'!$D$30), ('B. Expenditures'!$G600/'A. Revenue'!$E$30)))*'A. Revenue'!L$30, "")</f>
        <v/>
      </c>
      <c r="T600" s="14" t="str">
        <f>IFERROR((AVERAGE(($E600/'A. Revenue'!$C$30), ('B. Expenditures'!$F600/'A. Revenue'!$D$30), ('B. Expenditures'!$G600/'A. Revenue'!$E$30)))*'A. Revenue'!M$30, "")</f>
        <v/>
      </c>
      <c r="U600" s="14" t="str">
        <f>IFERROR((AVERAGE(($E600/'A. Revenue'!$C$30), ('B. Expenditures'!$F600/'A. Revenue'!$D$30), ('B. Expenditures'!$G600/'A. Revenue'!$E$30)))*'A. Revenue'!N$30, "")</f>
        <v/>
      </c>
      <c r="V600" s="8"/>
      <c r="W600" s="7"/>
      <c r="X600" s="7"/>
      <c r="Y600" s="7"/>
      <c r="Z600" s="7"/>
      <c r="AA600" s="7"/>
      <c r="AC600" s="40" t="s">
        <v>33</v>
      </c>
      <c r="AE600" s="14" t="str">
        <f>IF($AC600=Sheet1!$B$2,'B. Expenditures'!K600,IF('B. Expenditures'!$AC600=Sheet1!$B$4,'B. Expenditures'!W600,IF($AC600=Sheet1!$B$3,'B. Expenditures'!Q600,"")))</f>
        <v/>
      </c>
      <c r="AF600" s="14" t="str">
        <f>IF($AC600=Sheet1!$B$2,'B. Expenditures'!L600,IF('B. Expenditures'!$AC600=Sheet1!$B$4,'B. Expenditures'!X600,IF($AC600=Sheet1!$B$3,'B. Expenditures'!R600,"")))</f>
        <v/>
      </c>
      <c r="AG600" s="14" t="str">
        <f>IF($AC600=Sheet1!$B$2,'B. Expenditures'!M600,IF('B. Expenditures'!$AC600=Sheet1!$B$4,'B. Expenditures'!Y600,IF($AC600=Sheet1!$B$3,'B. Expenditures'!S600,"")))</f>
        <v/>
      </c>
      <c r="AH600" s="14" t="str">
        <f>IF($AC600=Sheet1!$B$2,'B. Expenditures'!N600,IF('B. Expenditures'!$AC600=Sheet1!$B$4,'B. Expenditures'!Z600,IF($AC600=Sheet1!$B$3,'B. Expenditures'!T600,"")))</f>
        <v/>
      </c>
      <c r="AI600" s="14" t="str">
        <f>IF($AC600=Sheet1!$B$2,'B. Expenditures'!O600,IF('B. Expenditures'!$AC600=Sheet1!$B$4,'B. Expenditures'!AA600,IF($AC600=Sheet1!$B$3,'B. Expenditures'!U600,"")))</f>
        <v/>
      </c>
    </row>
    <row r="601" spans="3:35" x14ac:dyDescent="0.35">
      <c r="C601" s="35"/>
      <c r="D601" s="35"/>
      <c r="E601" s="7"/>
      <c r="F601" s="7"/>
      <c r="G601" s="7"/>
      <c r="I601" s="24" t="str">
        <f t="shared" si="615"/>
        <v/>
      </c>
      <c r="K601" s="14" t="str">
        <f t="shared" si="558"/>
        <v/>
      </c>
      <c r="L601" s="14" t="str">
        <f t="shared" ref="L601:O601" si="620">IFERROR((1+$I601)*K601, "")</f>
        <v/>
      </c>
      <c r="M601" s="14" t="str">
        <f t="shared" si="620"/>
        <v/>
      </c>
      <c r="N601" s="14" t="str">
        <f t="shared" si="620"/>
        <v/>
      </c>
      <c r="O601" s="14" t="str">
        <f t="shared" si="620"/>
        <v/>
      </c>
      <c r="P601" s="8"/>
      <c r="Q601" s="14" t="str">
        <f>IFERROR((AVERAGE(($E601/'A. Revenue'!$C$30), ('B. Expenditures'!$F601/'A. Revenue'!$D$30), ('B. Expenditures'!$G601/'A. Revenue'!$E$30)))*'A. Revenue'!J$30, "")</f>
        <v/>
      </c>
      <c r="R601" s="14" t="str">
        <f>IFERROR((AVERAGE(($E601/'A. Revenue'!$C$30), ('B. Expenditures'!$F601/'A. Revenue'!$D$30), ('B. Expenditures'!$G601/'A. Revenue'!$E$30)))*'A. Revenue'!K$30, "")</f>
        <v/>
      </c>
      <c r="S601" s="14" t="str">
        <f>IFERROR((AVERAGE(($E601/'A. Revenue'!$C$30), ('B. Expenditures'!$F601/'A. Revenue'!$D$30), ('B. Expenditures'!$G601/'A. Revenue'!$E$30)))*'A. Revenue'!L$30, "")</f>
        <v/>
      </c>
      <c r="T601" s="14" t="str">
        <f>IFERROR((AVERAGE(($E601/'A. Revenue'!$C$30), ('B. Expenditures'!$F601/'A. Revenue'!$D$30), ('B. Expenditures'!$G601/'A. Revenue'!$E$30)))*'A. Revenue'!M$30, "")</f>
        <v/>
      </c>
      <c r="U601" s="14" t="str">
        <f>IFERROR((AVERAGE(($E601/'A. Revenue'!$C$30), ('B. Expenditures'!$F601/'A. Revenue'!$D$30), ('B. Expenditures'!$G601/'A. Revenue'!$E$30)))*'A. Revenue'!N$30, "")</f>
        <v/>
      </c>
      <c r="V601" s="8"/>
      <c r="W601" s="7"/>
      <c r="X601" s="7"/>
      <c r="Y601" s="7"/>
      <c r="Z601" s="7"/>
      <c r="AA601" s="7"/>
      <c r="AC601" s="40" t="s">
        <v>33</v>
      </c>
      <c r="AE601" s="14" t="str">
        <f>IF($AC601=Sheet1!$B$2,'B. Expenditures'!K601,IF('B. Expenditures'!$AC601=Sheet1!$B$4,'B. Expenditures'!W601,IF($AC601=Sheet1!$B$3,'B. Expenditures'!Q601,"")))</f>
        <v/>
      </c>
      <c r="AF601" s="14" t="str">
        <f>IF($AC601=Sheet1!$B$2,'B. Expenditures'!L601,IF('B. Expenditures'!$AC601=Sheet1!$B$4,'B. Expenditures'!X601,IF($AC601=Sheet1!$B$3,'B. Expenditures'!R601,"")))</f>
        <v/>
      </c>
      <c r="AG601" s="14" t="str">
        <f>IF($AC601=Sheet1!$B$2,'B. Expenditures'!M601,IF('B. Expenditures'!$AC601=Sheet1!$B$4,'B. Expenditures'!Y601,IF($AC601=Sheet1!$B$3,'B. Expenditures'!S601,"")))</f>
        <v/>
      </c>
      <c r="AH601" s="14" t="str">
        <f>IF($AC601=Sheet1!$B$2,'B. Expenditures'!N601,IF('B. Expenditures'!$AC601=Sheet1!$B$4,'B. Expenditures'!Z601,IF($AC601=Sheet1!$B$3,'B. Expenditures'!T601,"")))</f>
        <v/>
      </c>
      <c r="AI601" s="14" t="str">
        <f>IF($AC601=Sheet1!$B$2,'B. Expenditures'!O601,IF('B. Expenditures'!$AC601=Sheet1!$B$4,'B. Expenditures'!AA601,IF($AC601=Sheet1!$B$3,'B. Expenditures'!U601,"")))</f>
        <v/>
      </c>
    </row>
    <row r="602" spans="3:35" x14ac:dyDescent="0.35">
      <c r="C602" s="35"/>
      <c r="D602" s="35"/>
      <c r="E602" s="7"/>
      <c r="F602" s="7"/>
      <c r="G602" s="7"/>
      <c r="I602" s="24" t="str">
        <f t="shared" si="615"/>
        <v/>
      </c>
      <c r="K602" s="14" t="str">
        <f t="shared" si="558"/>
        <v/>
      </c>
      <c r="L602" s="14" t="str">
        <f t="shared" ref="L602:O602" si="621">IFERROR((1+$I602)*K602, "")</f>
        <v/>
      </c>
      <c r="M602" s="14" t="str">
        <f t="shared" si="621"/>
        <v/>
      </c>
      <c r="N602" s="14" t="str">
        <f t="shared" si="621"/>
        <v/>
      </c>
      <c r="O602" s="14" t="str">
        <f t="shared" si="621"/>
        <v/>
      </c>
      <c r="P602" s="8"/>
      <c r="Q602" s="14" t="str">
        <f>IFERROR((AVERAGE(($E602/'A. Revenue'!$C$30), ('B. Expenditures'!$F602/'A. Revenue'!$D$30), ('B. Expenditures'!$G602/'A. Revenue'!$E$30)))*'A. Revenue'!J$30, "")</f>
        <v/>
      </c>
      <c r="R602" s="14" t="str">
        <f>IFERROR((AVERAGE(($E602/'A. Revenue'!$C$30), ('B. Expenditures'!$F602/'A. Revenue'!$D$30), ('B. Expenditures'!$G602/'A. Revenue'!$E$30)))*'A. Revenue'!K$30, "")</f>
        <v/>
      </c>
      <c r="S602" s="14" t="str">
        <f>IFERROR((AVERAGE(($E602/'A. Revenue'!$C$30), ('B. Expenditures'!$F602/'A. Revenue'!$D$30), ('B. Expenditures'!$G602/'A. Revenue'!$E$30)))*'A. Revenue'!L$30, "")</f>
        <v/>
      </c>
      <c r="T602" s="14" t="str">
        <f>IFERROR((AVERAGE(($E602/'A. Revenue'!$C$30), ('B. Expenditures'!$F602/'A. Revenue'!$D$30), ('B. Expenditures'!$G602/'A. Revenue'!$E$30)))*'A. Revenue'!M$30, "")</f>
        <v/>
      </c>
      <c r="U602" s="14" t="str">
        <f>IFERROR((AVERAGE(($E602/'A. Revenue'!$C$30), ('B. Expenditures'!$F602/'A. Revenue'!$D$30), ('B. Expenditures'!$G602/'A. Revenue'!$E$30)))*'A. Revenue'!N$30, "")</f>
        <v/>
      </c>
      <c r="V602" s="8"/>
      <c r="W602" s="7"/>
      <c r="X602" s="7"/>
      <c r="Y602" s="7"/>
      <c r="Z602" s="7"/>
      <c r="AA602" s="7"/>
      <c r="AC602" s="40" t="s">
        <v>33</v>
      </c>
      <c r="AE602" s="14" t="str">
        <f>IF($AC602=Sheet1!$B$2,'B. Expenditures'!K602,IF('B. Expenditures'!$AC602=Sheet1!$B$4,'B. Expenditures'!W602,IF($AC602=Sheet1!$B$3,'B. Expenditures'!Q602,"")))</f>
        <v/>
      </c>
      <c r="AF602" s="14" t="str">
        <f>IF($AC602=Sheet1!$B$2,'B. Expenditures'!L602,IF('B. Expenditures'!$AC602=Sheet1!$B$4,'B. Expenditures'!X602,IF($AC602=Sheet1!$B$3,'B. Expenditures'!R602,"")))</f>
        <v/>
      </c>
      <c r="AG602" s="14" t="str">
        <f>IF($AC602=Sheet1!$B$2,'B. Expenditures'!M602,IF('B. Expenditures'!$AC602=Sheet1!$B$4,'B. Expenditures'!Y602,IF($AC602=Sheet1!$B$3,'B. Expenditures'!S602,"")))</f>
        <v/>
      </c>
      <c r="AH602" s="14" t="str">
        <f>IF($AC602=Sheet1!$B$2,'B. Expenditures'!N602,IF('B. Expenditures'!$AC602=Sheet1!$B$4,'B. Expenditures'!Z602,IF($AC602=Sheet1!$B$3,'B. Expenditures'!T602,"")))</f>
        <v/>
      </c>
      <c r="AI602" s="14" t="str">
        <f>IF($AC602=Sheet1!$B$2,'B. Expenditures'!O602,IF('B. Expenditures'!$AC602=Sheet1!$B$4,'B. Expenditures'!AA602,IF($AC602=Sheet1!$B$3,'B. Expenditures'!U602,"")))</f>
        <v/>
      </c>
    </row>
    <row r="603" spans="3:35" x14ac:dyDescent="0.35">
      <c r="C603" s="35"/>
      <c r="D603" s="35"/>
      <c r="E603" s="7"/>
      <c r="F603" s="7"/>
      <c r="G603" s="7"/>
      <c r="I603" s="24" t="str">
        <f t="shared" si="615"/>
        <v/>
      </c>
      <c r="K603" s="14" t="str">
        <f t="shared" si="558"/>
        <v/>
      </c>
      <c r="L603" s="14" t="str">
        <f t="shared" ref="L603:O603" si="622">IFERROR((1+$I603)*K603, "")</f>
        <v/>
      </c>
      <c r="M603" s="14" t="str">
        <f t="shared" si="622"/>
        <v/>
      </c>
      <c r="N603" s="14" t="str">
        <f t="shared" si="622"/>
        <v/>
      </c>
      <c r="O603" s="14" t="str">
        <f t="shared" si="622"/>
        <v/>
      </c>
      <c r="P603" s="8"/>
      <c r="Q603" s="14" t="str">
        <f>IFERROR((AVERAGE(($E603/'A. Revenue'!$C$30), ('B. Expenditures'!$F603/'A. Revenue'!$D$30), ('B. Expenditures'!$G603/'A. Revenue'!$E$30)))*'A. Revenue'!J$30, "")</f>
        <v/>
      </c>
      <c r="R603" s="14" t="str">
        <f>IFERROR((AVERAGE(($E603/'A. Revenue'!$C$30), ('B. Expenditures'!$F603/'A. Revenue'!$D$30), ('B. Expenditures'!$G603/'A. Revenue'!$E$30)))*'A. Revenue'!K$30, "")</f>
        <v/>
      </c>
      <c r="S603" s="14" t="str">
        <f>IFERROR((AVERAGE(($E603/'A. Revenue'!$C$30), ('B. Expenditures'!$F603/'A. Revenue'!$D$30), ('B. Expenditures'!$G603/'A. Revenue'!$E$30)))*'A. Revenue'!L$30, "")</f>
        <v/>
      </c>
      <c r="T603" s="14" t="str">
        <f>IFERROR((AVERAGE(($E603/'A. Revenue'!$C$30), ('B. Expenditures'!$F603/'A. Revenue'!$D$30), ('B. Expenditures'!$G603/'A. Revenue'!$E$30)))*'A. Revenue'!M$30, "")</f>
        <v/>
      </c>
      <c r="U603" s="14" t="str">
        <f>IFERROR((AVERAGE(($E603/'A. Revenue'!$C$30), ('B. Expenditures'!$F603/'A. Revenue'!$D$30), ('B. Expenditures'!$G603/'A. Revenue'!$E$30)))*'A. Revenue'!N$30, "")</f>
        <v/>
      </c>
      <c r="V603" s="8"/>
      <c r="W603" s="7"/>
      <c r="X603" s="7"/>
      <c r="Y603" s="7"/>
      <c r="Z603" s="7"/>
      <c r="AA603" s="7"/>
      <c r="AC603" s="40" t="s">
        <v>33</v>
      </c>
      <c r="AE603" s="14" t="str">
        <f>IF($AC603=Sheet1!$B$2,'B. Expenditures'!K603,IF('B. Expenditures'!$AC603=Sheet1!$B$4,'B. Expenditures'!W603,IF($AC603=Sheet1!$B$3,'B. Expenditures'!Q603,"")))</f>
        <v/>
      </c>
      <c r="AF603" s="14" t="str">
        <f>IF($AC603=Sheet1!$B$2,'B. Expenditures'!L603,IF('B. Expenditures'!$AC603=Sheet1!$B$4,'B. Expenditures'!X603,IF($AC603=Sheet1!$B$3,'B. Expenditures'!R603,"")))</f>
        <v/>
      </c>
      <c r="AG603" s="14" t="str">
        <f>IF($AC603=Sheet1!$B$2,'B. Expenditures'!M603,IF('B. Expenditures'!$AC603=Sheet1!$B$4,'B. Expenditures'!Y603,IF($AC603=Sheet1!$B$3,'B. Expenditures'!S603,"")))</f>
        <v/>
      </c>
      <c r="AH603" s="14" t="str">
        <f>IF($AC603=Sheet1!$B$2,'B. Expenditures'!N603,IF('B. Expenditures'!$AC603=Sheet1!$B$4,'B. Expenditures'!Z603,IF($AC603=Sheet1!$B$3,'B. Expenditures'!T603,"")))</f>
        <v/>
      </c>
      <c r="AI603" s="14" t="str">
        <f>IF($AC603=Sheet1!$B$2,'B. Expenditures'!O603,IF('B. Expenditures'!$AC603=Sheet1!$B$4,'B. Expenditures'!AA603,IF($AC603=Sheet1!$B$3,'B. Expenditures'!U603,"")))</f>
        <v/>
      </c>
    </row>
    <row r="604" spans="3:35" x14ac:dyDescent="0.35">
      <c r="C604" s="35"/>
      <c r="D604" s="35"/>
      <c r="E604" s="7"/>
      <c r="F604" s="7"/>
      <c r="G604" s="7"/>
      <c r="I604" s="24" t="str">
        <f t="shared" si="615"/>
        <v/>
      </c>
      <c r="K604" s="14" t="str">
        <f t="shared" si="558"/>
        <v/>
      </c>
      <c r="L604" s="14" t="str">
        <f t="shared" ref="L604:O604" si="623">IFERROR((1+$I604)*K604, "")</f>
        <v/>
      </c>
      <c r="M604" s="14" t="str">
        <f t="shared" si="623"/>
        <v/>
      </c>
      <c r="N604" s="14" t="str">
        <f t="shared" si="623"/>
        <v/>
      </c>
      <c r="O604" s="14" t="str">
        <f t="shared" si="623"/>
        <v/>
      </c>
      <c r="P604" s="8"/>
      <c r="Q604" s="14" t="str">
        <f>IFERROR((AVERAGE(($E604/'A. Revenue'!$C$30), ('B. Expenditures'!$F604/'A. Revenue'!$D$30), ('B. Expenditures'!$G604/'A. Revenue'!$E$30)))*'A. Revenue'!J$30, "")</f>
        <v/>
      </c>
      <c r="R604" s="14" t="str">
        <f>IFERROR((AVERAGE(($E604/'A. Revenue'!$C$30), ('B. Expenditures'!$F604/'A. Revenue'!$D$30), ('B. Expenditures'!$G604/'A. Revenue'!$E$30)))*'A. Revenue'!K$30, "")</f>
        <v/>
      </c>
      <c r="S604" s="14" t="str">
        <f>IFERROR((AVERAGE(($E604/'A. Revenue'!$C$30), ('B. Expenditures'!$F604/'A. Revenue'!$D$30), ('B. Expenditures'!$G604/'A. Revenue'!$E$30)))*'A. Revenue'!L$30, "")</f>
        <v/>
      </c>
      <c r="T604" s="14" t="str">
        <f>IFERROR((AVERAGE(($E604/'A. Revenue'!$C$30), ('B. Expenditures'!$F604/'A. Revenue'!$D$30), ('B. Expenditures'!$G604/'A. Revenue'!$E$30)))*'A. Revenue'!M$30, "")</f>
        <v/>
      </c>
      <c r="U604" s="14" t="str">
        <f>IFERROR((AVERAGE(($E604/'A. Revenue'!$C$30), ('B. Expenditures'!$F604/'A. Revenue'!$D$30), ('B. Expenditures'!$G604/'A. Revenue'!$E$30)))*'A. Revenue'!N$30, "")</f>
        <v/>
      </c>
      <c r="V604" s="8"/>
      <c r="W604" s="7"/>
      <c r="X604" s="7"/>
      <c r="Y604" s="7"/>
      <c r="Z604" s="7"/>
      <c r="AA604" s="7"/>
      <c r="AC604" s="40" t="s">
        <v>33</v>
      </c>
      <c r="AE604" s="14" t="str">
        <f>IF($AC604=Sheet1!$B$2,'B. Expenditures'!K604,IF('B. Expenditures'!$AC604=Sheet1!$B$4,'B. Expenditures'!W604,IF($AC604=Sheet1!$B$3,'B. Expenditures'!Q604,"")))</f>
        <v/>
      </c>
      <c r="AF604" s="14" t="str">
        <f>IF($AC604=Sheet1!$B$2,'B. Expenditures'!L604,IF('B. Expenditures'!$AC604=Sheet1!$B$4,'B. Expenditures'!X604,IF($AC604=Sheet1!$B$3,'B. Expenditures'!R604,"")))</f>
        <v/>
      </c>
      <c r="AG604" s="14" t="str">
        <f>IF($AC604=Sheet1!$B$2,'B. Expenditures'!M604,IF('B. Expenditures'!$AC604=Sheet1!$B$4,'B. Expenditures'!Y604,IF($AC604=Sheet1!$B$3,'B. Expenditures'!S604,"")))</f>
        <v/>
      </c>
      <c r="AH604" s="14" t="str">
        <f>IF($AC604=Sheet1!$B$2,'B. Expenditures'!N604,IF('B. Expenditures'!$AC604=Sheet1!$B$4,'B. Expenditures'!Z604,IF($AC604=Sheet1!$B$3,'B. Expenditures'!T604,"")))</f>
        <v/>
      </c>
      <c r="AI604" s="14" t="str">
        <f>IF($AC604=Sheet1!$B$2,'B. Expenditures'!O604,IF('B. Expenditures'!$AC604=Sheet1!$B$4,'B. Expenditures'!AA604,IF($AC604=Sheet1!$B$3,'B. Expenditures'!U604,"")))</f>
        <v/>
      </c>
    </row>
    <row r="605" spans="3:35" x14ac:dyDescent="0.35">
      <c r="C605" s="35"/>
      <c r="D605" s="35"/>
      <c r="E605" s="7"/>
      <c r="F605" s="7"/>
      <c r="G605" s="7"/>
      <c r="I605" s="24" t="str">
        <f t="shared" si="615"/>
        <v/>
      </c>
      <c r="K605" s="14" t="str">
        <f t="shared" ref="K605:K668" si="624">IFERROR((1+$I605)*G605, "")</f>
        <v/>
      </c>
      <c r="L605" s="14" t="str">
        <f t="shared" ref="L605:O605" si="625">IFERROR((1+$I605)*K605, "")</f>
        <v/>
      </c>
      <c r="M605" s="14" t="str">
        <f t="shared" si="625"/>
        <v/>
      </c>
      <c r="N605" s="14" t="str">
        <f t="shared" si="625"/>
        <v/>
      </c>
      <c r="O605" s="14" t="str">
        <f t="shared" si="625"/>
        <v/>
      </c>
      <c r="P605" s="8"/>
      <c r="Q605" s="14" t="str">
        <f>IFERROR((AVERAGE(($E605/'A. Revenue'!$C$30), ('B. Expenditures'!$F605/'A. Revenue'!$D$30), ('B. Expenditures'!$G605/'A. Revenue'!$E$30)))*'A. Revenue'!J$30, "")</f>
        <v/>
      </c>
      <c r="R605" s="14" t="str">
        <f>IFERROR((AVERAGE(($E605/'A. Revenue'!$C$30), ('B. Expenditures'!$F605/'A. Revenue'!$D$30), ('B. Expenditures'!$G605/'A. Revenue'!$E$30)))*'A. Revenue'!K$30, "")</f>
        <v/>
      </c>
      <c r="S605" s="14" t="str">
        <f>IFERROR((AVERAGE(($E605/'A. Revenue'!$C$30), ('B. Expenditures'!$F605/'A. Revenue'!$D$30), ('B. Expenditures'!$G605/'A. Revenue'!$E$30)))*'A. Revenue'!L$30, "")</f>
        <v/>
      </c>
      <c r="T605" s="14" t="str">
        <f>IFERROR((AVERAGE(($E605/'A. Revenue'!$C$30), ('B. Expenditures'!$F605/'A. Revenue'!$D$30), ('B. Expenditures'!$G605/'A. Revenue'!$E$30)))*'A. Revenue'!M$30, "")</f>
        <v/>
      </c>
      <c r="U605" s="14" t="str">
        <f>IFERROR((AVERAGE(($E605/'A. Revenue'!$C$30), ('B. Expenditures'!$F605/'A. Revenue'!$D$30), ('B. Expenditures'!$G605/'A. Revenue'!$E$30)))*'A. Revenue'!N$30, "")</f>
        <v/>
      </c>
      <c r="V605" s="8"/>
      <c r="W605" s="7"/>
      <c r="X605" s="7"/>
      <c r="Y605" s="7"/>
      <c r="Z605" s="7"/>
      <c r="AA605" s="7"/>
      <c r="AC605" s="40" t="s">
        <v>33</v>
      </c>
      <c r="AE605" s="14" t="str">
        <f>IF($AC605=Sheet1!$B$2,'B. Expenditures'!K605,IF('B. Expenditures'!$AC605=Sheet1!$B$4,'B. Expenditures'!W605,IF($AC605=Sheet1!$B$3,'B. Expenditures'!Q605,"")))</f>
        <v/>
      </c>
      <c r="AF605" s="14" t="str">
        <f>IF($AC605=Sheet1!$B$2,'B. Expenditures'!L605,IF('B. Expenditures'!$AC605=Sheet1!$B$4,'B. Expenditures'!X605,IF($AC605=Sheet1!$B$3,'B. Expenditures'!R605,"")))</f>
        <v/>
      </c>
      <c r="AG605" s="14" t="str">
        <f>IF($AC605=Sheet1!$B$2,'B. Expenditures'!M605,IF('B. Expenditures'!$AC605=Sheet1!$B$4,'B. Expenditures'!Y605,IF($AC605=Sheet1!$B$3,'B. Expenditures'!S605,"")))</f>
        <v/>
      </c>
      <c r="AH605" s="14" t="str">
        <f>IF($AC605=Sheet1!$B$2,'B. Expenditures'!N605,IF('B. Expenditures'!$AC605=Sheet1!$B$4,'B. Expenditures'!Z605,IF($AC605=Sheet1!$B$3,'B. Expenditures'!T605,"")))</f>
        <v/>
      </c>
      <c r="AI605" s="14" t="str">
        <f>IF($AC605=Sheet1!$B$2,'B. Expenditures'!O605,IF('B. Expenditures'!$AC605=Sheet1!$B$4,'B. Expenditures'!AA605,IF($AC605=Sheet1!$B$3,'B. Expenditures'!U605,"")))</f>
        <v/>
      </c>
    </row>
    <row r="606" spans="3:35" x14ac:dyDescent="0.35">
      <c r="C606" s="35"/>
      <c r="D606" s="35"/>
      <c r="E606" s="7"/>
      <c r="F606" s="7"/>
      <c r="G606" s="7"/>
      <c r="I606" s="24" t="str">
        <f t="shared" si="615"/>
        <v/>
      </c>
      <c r="K606" s="14" t="str">
        <f t="shared" si="624"/>
        <v/>
      </c>
      <c r="L606" s="14" t="str">
        <f t="shared" ref="L606:O606" si="626">IFERROR((1+$I606)*K606, "")</f>
        <v/>
      </c>
      <c r="M606" s="14" t="str">
        <f t="shared" si="626"/>
        <v/>
      </c>
      <c r="N606" s="14" t="str">
        <f t="shared" si="626"/>
        <v/>
      </c>
      <c r="O606" s="14" t="str">
        <f t="shared" si="626"/>
        <v/>
      </c>
      <c r="P606" s="8"/>
      <c r="Q606" s="14" t="str">
        <f>IFERROR((AVERAGE(($E606/'A. Revenue'!$C$30), ('B. Expenditures'!$F606/'A. Revenue'!$D$30), ('B. Expenditures'!$G606/'A. Revenue'!$E$30)))*'A. Revenue'!J$30, "")</f>
        <v/>
      </c>
      <c r="R606" s="14" t="str">
        <f>IFERROR((AVERAGE(($E606/'A. Revenue'!$C$30), ('B. Expenditures'!$F606/'A. Revenue'!$D$30), ('B. Expenditures'!$G606/'A. Revenue'!$E$30)))*'A. Revenue'!K$30, "")</f>
        <v/>
      </c>
      <c r="S606" s="14" t="str">
        <f>IFERROR((AVERAGE(($E606/'A. Revenue'!$C$30), ('B. Expenditures'!$F606/'A. Revenue'!$D$30), ('B. Expenditures'!$G606/'A. Revenue'!$E$30)))*'A. Revenue'!L$30, "")</f>
        <v/>
      </c>
      <c r="T606" s="14" t="str">
        <f>IFERROR((AVERAGE(($E606/'A. Revenue'!$C$30), ('B. Expenditures'!$F606/'A. Revenue'!$D$30), ('B. Expenditures'!$G606/'A. Revenue'!$E$30)))*'A. Revenue'!M$30, "")</f>
        <v/>
      </c>
      <c r="U606" s="14" t="str">
        <f>IFERROR((AVERAGE(($E606/'A. Revenue'!$C$30), ('B. Expenditures'!$F606/'A. Revenue'!$D$30), ('B. Expenditures'!$G606/'A. Revenue'!$E$30)))*'A. Revenue'!N$30, "")</f>
        <v/>
      </c>
      <c r="V606" s="8"/>
      <c r="W606" s="7"/>
      <c r="X606" s="7"/>
      <c r="Y606" s="7"/>
      <c r="Z606" s="7"/>
      <c r="AA606" s="7"/>
      <c r="AC606" s="40" t="s">
        <v>33</v>
      </c>
      <c r="AE606" s="14" t="str">
        <f>IF($AC606=Sheet1!$B$2,'B. Expenditures'!K606,IF('B. Expenditures'!$AC606=Sheet1!$B$4,'B. Expenditures'!W606,IF($AC606=Sheet1!$B$3,'B. Expenditures'!Q606,"")))</f>
        <v/>
      </c>
      <c r="AF606" s="14" t="str">
        <f>IF($AC606=Sheet1!$B$2,'B. Expenditures'!L606,IF('B. Expenditures'!$AC606=Sheet1!$B$4,'B. Expenditures'!X606,IF($AC606=Sheet1!$B$3,'B. Expenditures'!R606,"")))</f>
        <v/>
      </c>
      <c r="AG606" s="14" t="str">
        <f>IF($AC606=Sheet1!$B$2,'B. Expenditures'!M606,IF('B. Expenditures'!$AC606=Sheet1!$B$4,'B. Expenditures'!Y606,IF($AC606=Sheet1!$B$3,'B. Expenditures'!S606,"")))</f>
        <v/>
      </c>
      <c r="AH606" s="14" t="str">
        <f>IF($AC606=Sheet1!$B$2,'B. Expenditures'!N606,IF('B. Expenditures'!$AC606=Sheet1!$B$4,'B. Expenditures'!Z606,IF($AC606=Sheet1!$B$3,'B. Expenditures'!T606,"")))</f>
        <v/>
      </c>
      <c r="AI606" s="14" t="str">
        <f>IF($AC606=Sheet1!$B$2,'B. Expenditures'!O606,IF('B. Expenditures'!$AC606=Sheet1!$B$4,'B. Expenditures'!AA606,IF($AC606=Sheet1!$B$3,'B. Expenditures'!U606,"")))</f>
        <v/>
      </c>
    </row>
    <row r="607" spans="3:35" x14ac:dyDescent="0.35">
      <c r="C607" s="35"/>
      <c r="D607" s="35"/>
      <c r="E607" s="7"/>
      <c r="F607" s="7"/>
      <c r="G607" s="7"/>
      <c r="I607" s="24" t="str">
        <f t="shared" si="615"/>
        <v/>
      </c>
      <c r="K607" s="14" t="str">
        <f t="shared" si="624"/>
        <v/>
      </c>
      <c r="L607" s="14" t="str">
        <f t="shared" ref="L607:O607" si="627">IFERROR((1+$I607)*K607, "")</f>
        <v/>
      </c>
      <c r="M607" s="14" t="str">
        <f t="shared" si="627"/>
        <v/>
      </c>
      <c r="N607" s="14" t="str">
        <f t="shared" si="627"/>
        <v/>
      </c>
      <c r="O607" s="14" t="str">
        <f t="shared" si="627"/>
        <v/>
      </c>
      <c r="P607" s="8"/>
      <c r="Q607" s="14" t="str">
        <f>IFERROR((AVERAGE(($E607/'A. Revenue'!$C$30), ('B. Expenditures'!$F607/'A. Revenue'!$D$30), ('B. Expenditures'!$G607/'A. Revenue'!$E$30)))*'A. Revenue'!J$30, "")</f>
        <v/>
      </c>
      <c r="R607" s="14" t="str">
        <f>IFERROR((AVERAGE(($E607/'A. Revenue'!$C$30), ('B. Expenditures'!$F607/'A. Revenue'!$D$30), ('B. Expenditures'!$G607/'A. Revenue'!$E$30)))*'A. Revenue'!K$30, "")</f>
        <v/>
      </c>
      <c r="S607" s="14" t="str">
        <f>IFERROR((AVERAGE(($E607/'A. Revenue'!$C$30), ('B. Expenditures'!$F607/'A. Revenue'!$D$30), ('B. Expenditures'!$G607/'A. Revenue'!$E$30)))*'A. Revenue'!L$30, "")</f>
        <v/>
      </c>
      <c r="T607" s="14" t="str">
        <f>IFERROR((AVERAGE(($E607/'A. Revenue'!$C$30), ('B. Expenditures'!$F607/'A. Revenue'!$D$30), ('B. Expenditures'!$G607/'A. Revenue'!$E$30)))*'A. Revenue'!M$30, "")</f>
        <v/>
      </c>
      <c r="U607" s="14" t="str">
        <f>IFERROR((AVERAGE(($E607/'A. Revenue'!$C$30), ('B. Expenditures'!$F607/'A. Revenue'!$D$30), ('B. Expenditures'!$G607/'A. Revenue'!$E$30)))*'A. Revenue'!N$30, "")</f>
        <v/>
      </c>
      <c r="V607" s="8"/>
      <c r="W607" s="7"/>
      <c r="X607" s="7"/>
      <c r="Y607" s="7"/>
      <c r="Z607" s="7"/>
      <c r="AA607" s="7"/>
      <c r="AC607" s="40" t="s">
        <v>33</v>
      </c>
      <c r="AE607" s="14" t="str">
        <f>IF($AC607=Sheet1!$B$2,'B. Expenditures'!K607,IF('B. Expenditures'!$AC607=Sheet1!$B$4,'B. Expenditures'!W607,IF($AC607=Sheet1!$B$3,'B. Expenditures'!Q607,"")))</f>
        <v/>
      </c>
      <c r="AF607" s="14" t="str">
        <f>IF($AC607=Sheet1!$B$2,'B. Expenditures'!L607,IF('B. Expenditures'!$AC607=Sheet1!$B$4,'B. Expenditures'!X607,IF($AC607=Sheet1!$B$3,'B. Expenditures'!R607,"")))</f>
        <v/>
      </c>
      <c r="AG607" s="14" t="str">
        <f>IF($AC607=Sheet1!$B$2,'B. Expenditures'!M607,IF('B. Expenditures'!$AC607=Sheet1!$B$4,'B. Expenditures'!Y607,IF($AC607=Sheet1!$B$3,'B. Expenditures'!S607,"")))</f>
        <v/>
      </c>
      <c r="AH607" s="14" t="str">
        <f>IF($AC607=Sheet1!$B$2,'B. Expenditures'!N607,IF('B. Expenditures'!$AC607=Sheet1!$B$4,'B. Expenditures'!Z607,IF($AC607=Sheet1!$B$3,'B. Expenditures'!T607,"")))</f>
        <v/>
      </c>
      <c r="AI607" s="14" t="str">
        <f>IF($AC607=Sheet1!$B$2,'B. Expenditures'!O607,IF('B. Expenditures'!$AC607=Sheet1!$B$4,'B. Expenditures'!AA607,IF($AC607=Sheet1!$B$3,'B. Expenditures'!U607,"")))</f>
        <v/>
      </c>
    </row>
    <row r="608" spans="3:35" x14ac:dyDescent="0.35">
      <c r="C608" s="35"/>
      <c r="D608" s="35"/>
      <c r="E608" s="7"/>
      <c r="F608" s="7"/>
      <c r="G608" s="7"/>
      <c r="I608" s="24" t="str">
        <f t="shared" si="615"/>
        <v/>
      </c>
      <c r="K608" s="14" t="str">
        <f t="shared" si="624"/>
        <v/>
      </c>
      <c r="L608" s="14" t="str">
        <f t="shared" ref="L608:O608" si="628">IFERROR((1+$I608)*K608, "")</f>
        <v/>
      </c>
      <c r="M608" s="14" t="str">
        <f t="shared" si="628"/>
        <v/>
      </c>
      <c r="N608" s="14" t="str">
        <f t="shared" si="628"/>
        <v/>
      </c>
      <c r="O608" s="14" t="str">
        <f t="shared" si="628"/>
        <v/>
      </c>
      <c r="P608" s="8"/>
      <c r="Q608" s="14" t="str">
        <f>IFERROR((AVERAGE(($E608/'A. Revenue'!$C$30), ('B. Expenditures'!$F608/'A. Revenue'!$D$30), ('B. Expenditures'!$G608/'A. Revenue'!$E$30)))*'A. Revenue'!J$30, "")</f>
        <v/>
      </c>
      <c r="R608" s="14" t="str">
        <f>IFERROR((AVERAGE(($E608/'A. Revenue'!$C$30), ('B. Expenditures'!$F608/'A. Revenue'!$D$30), ('B. Expenditures'!$G608/'A. Revenue'!$E$30)))*'A. Revenue'!K$30, "")</f>
        <v/>
      </c>
      <c r="S608" s="14" t="str">
        <f>IFERROR((AVERAGE(($E608/'A. Revenue'!$C$30), ('B. Expenditures'!$F608/'A. Revenue'!$D$30), ('B. Expenditures'!$G608/'A. Revenue'!$E$30)))*'A. Revenue'!L$30, "")</f>
        <v/>
      </c>
      <c r="T608" s="14" t="str">
        <f>IFERROR((AVERAGE(($E608/'A. Revenue'!$C$30), ('B. Expenditures'!$F608/'A. Revenue'!$D$30), ('B. Expenditures'!$G608/'A. Revenue'!$E$30)))*'A. Revenue'!M$30, "")</f>
        <v/>
      </c>
      <c r="U608" s="14" t="str">
        <f>IFERROR((AVERAGE(($E608/'A. Revenue'!$C$30), ('B. Expenditures'!$F608/'A. Revenue'!$D$30), ('B. Expenditures'!$G608/'A. Revenue'!$E$30)))*'A. Revenue'!N$30, "")</f>
        <v/>
      </c>
      <c r="V608" s="8"/>
      <c r="W608" s="7"/>
      <c r="X608" s="7"/>
      <c r="Y608" s="7"/>
      <c r="Z608" s="7"/>
      <c r="AA608" s="7"/>
      <c r="AC608" s="40" t="s">
        <v>33</v>
      </c>
      <c r="AE608" s="14" t="str">
        <f>IF($AC608=Sheet1!$B$2,'B. Expenditures'!K608,IF('B. Expenditures'!$AC608=Sheet1!$B$4,'B. Expenditures'!W608,IF($AC608=Sheet1!$B$3,'B. Expenditures'!Q608,"")))</f>
        <v/>
      </c>
      <c r="AF608" s="14" t="str">
        <f>IF($AC608=Sheet1!$B$2,'B. Expenditures'!L608,IF('B. Expenditures'!$AC608=Sheet1!$B$4,'B. Expenditures'!X608,IF($AC608=Sheet1!$B$3,'B. Expenditures'!R608,"")))</f>
        <v/>
      </c>
      <c r="AG608" s="14" t="str">
        <f>IF($AC608=Sheet1!$B$2,'B. Expenditures'!M608,IF('B. Expenditures'!$AC608=Sheet1!$B$4,'B. Expenditures'!Y608,IF($AC608=Sheet1!$B$3,'B. Expenditures'!S608,"")))</f>
        <v/>
      </c>
      <c r="AH608" s="14" t="str">
        <f>IF($AC608=Sheet1!$B$2,'B. Expenditures'!N608,IF('B. Expenditures'!$AC608=Sheet1!$B$4,'B. Expenditures'!Z608,IF($AC608=Sheet1!$B$3,'B. Expenditures'!T608,"")))</f>
        <v/>
      </c>
      <c r="AI608" s="14" t="str">
        <f>IF($AC608=Sheet1!$B$2,'B. Expenditures'!O608,IF('B. Expenditures'!$AC608=Sheet1!$B$4,'B. Expenditures'!AA608,IF($AC608=Sheet1!$B$3,'B. Expenditures'!U608,"")))</f>
        <v/>
      </c>
    </row>
    <row r="609" spans="3:35" x14ac:dyDescent="0.35">
      <c r="C609" s="35"/>
      <c r="D609" s="35"/>
      <c r="E609" s="7"/>
      <c r="F609" s="7"/>
      <c r="G609" s="7"/>
      <c r="I609" s="24" t="str">
        <f t="shared" si="615"/>
        <v/>
      </c>
      <c r="K609" s="14" t="str">
        <f t="shared" si="624"/>
        <v/>
      </c>
      <c r="L609" s="14" t="str">
        <f t="shared" ref="L609:O609" si="629">IFERROR((1+$I609)*K609, "")</f>
        <v/>
      </c>
      <c r="M609" s="14" t="str">
        <f t="shared" si="629"/>
        <v/>
      </c>
      <c r="N609" s="14" t="str">
        <f t="shared" si="629"/>
        <v/>
      </c>
      <c r="O609" s="14" t="str">
        <f t="shared" si="629"/>
        <v/>
      </c>
      <c r="P609" s="8"/>
      <c r="Q609" s="14" t="str">
        <f>IFERROR((AVERAGE(($E609/'A. Revenue'!$C$30), ('B. Expenditures'!$F609/'A. Revenue'!$D$30), ('B. Expenditures'!$G609/'A. Revenue'!$E$30)))*'A. Revenue'!J$30, "")</f>
        <v/>
      </c>
      <c r="R609" s="14" t="str">
        <f>IFERROR((AVERAGE(($E609/'A. Revenue'!$C$30), ('B. Expenditures'!$F609/'A. Revenue'!$D$30), ('B. Expenditures'!$G609/'A. Revenue'!$E$30)))*'A. Revenue'!K$30, "")</f>
        <v/>
      </c>
      <c r="S609" s="14" t="str">
        <f>IFERROR((AVERAGE(($E609/'A. Revenue'!$C$30), ('B. Expenditures'!$F609/'A. Revenue'!$D$30), ('B. Expenditures'!$G609/'A. Revenue'!$E$30)))*'A. Revenue'!L$30, "")</f>
        <v/>
      </c>
      <c r="T609" s="14" t="str">
        <f>IFERROR((AVERAGE(($E609/'A. Revenue'!$C$30), ('B. Expenditures'!$F609/'A. Revenue'!$D$30), ('B. Expenditures'!$G609/'A. Revenue'!$E$30)))*'A. Revenue'!M$30, "")</f>
        <v/>
      </c>
      <c r="U609" s="14" t="str">
        <f>IFERROR((AVERAGE(($E609/'A. Revenue'!$C$30), ('B. Expenditures'!$F609/'A. Revenue'!$D$30), ('B. Expenditures'!$G609/'A. Revenue'!$E$30)))*'A. Revenue'!N$30, "")</f>
        <v/>
      </c>
      <c r="V609" s="8"/>
      <c r="W609" s="7"/>
      <c r="X609" s="7"/>
      <c r="Y609" s="7"/>
      <c r="Z609" s="7"/>
      <c r="AA609" s="7"/>
      <c r="AC609" s="40" t="s">
        <v>33</v>
      </c>
      <c r="AE609" s="14" t="str">
        <f>IF($AC609=Sheet1!$B$2,'B. Expenditures'!K609,IF('B. Expenditures'!$AC609=Sheet1!$B$4,'B. Expenditures'!W609,IF($AC609=Sheet1!$B$3,'B. Expenditures'!Q609,"")))</f>
        <v/>
      </c>
      <c r="AF609" s="14" t="str">
        <f>IF($AC609=Sheet1!$B$2,'B. Expenditures'!L609,IF('B. Expenditures'!$AC609=Sheet1!$B$4,'B. Expenditures'!X609,IF($AC609=Sheet1!$B$3,'B. Expenditures'!R609,"")))</f>
        <v/>
      </c>
      <c r="AG609" s="14" t="str">
        <f>IF($AC609=Sheet1!$B$2,'B. Expenditures'!M609,IF('B. Expenditures'!$AC609=Sheet1!$B$4,'B. Expenditures'!Y609,IF($AC609=Sheet1!$B$3,'B. Expenditures'!S609,"")))</f>
        <v/>
      </c>
      <c r="AH609" s="14" t="str">
        <f>IF($AC609=Sheet1!$B$2,'B. Expenditures'!N609,IF('B. Expenditures'!$AC609=Sheet1!$B$4,'B. Expenditures'!Z609,IF($AC609=Sheet1!$B$3,'B. Expenditures'!T609,"")))</f>
        <v/>
      </c>
      <c r="AI609" s="14" t="str">
        <f>IF($AC609=Sheet1!$B$2,'B. Expenditures'!O609,IF('B. Expenditures'!$AC609=Sheet1!$B$4,'B. Expenditures'!AA609,IF($AC609=Sheet1!$B$3,'B. Expenditures'!U609,"")))</f>
        <v/>
      </c>
    </row>
    <row r="610" spans="3:35" x14ac:dyDescent="0.35">
      <c r="C610" s="35"/>
      <c r="D610" s="35"/>
      <c r="E610" s="7"/>
      <c r="F610" s="7"/>
      <c r="G610" s="7"/>
      <c r="I610" s="24" t="str">
        <f t="shared" si="615"/>
        <v/>
      </c>
      <c r="K610" s="14" t="str">
        <f t="shared" si="624"/>
        <v/>
      </c>
      <c r="L610" s="14" t="str">
        <f t="shared" ref="L610:O610" si="630">IFERROR((1+$I610)*K610, "")</f>
        <v/>
      </c>
      <c r="M610" s="14" t="str">
        <f t="shared" si="630"/>
        <v/>
      </c>
      <c r="N610" s="14" t="str">
        <f t="shared" si="630"/>
        <v/>
      </c>
      <c r="O610" s="14" t="str">
        <f t="shared" si="630"/>
        <v/>
      </c>
      <c r="P610" s="8"/>
      <c r="Q610" s="14" t="str">
        <f>IFERROR((AVERAGE(($E610/'A. Revenue'!$C$30), ('B. Expenditures'!$F610/'A. Revenue'!$D$30), ('B. Expenditures'!$G610/'A. Revenue'!$E$30)))*'A. Revenue'!J$30, "")</f>
        <v/>
      </c>
      <c r="R610" s="14" t="str">
        <f>IFERROR((AVERAGE(($E610/'A. Revenue'!$C$30), ('B. Expenditures'!$F610/'A. Revenue'!$D$30), ('B. Expenditures'!$G610/'A. Revenue'!$E$30)))*'A. Revenue'!K$30, "")</f>
        <v/>
      </c>
      <c r="S610" s="14" t="str">
        <f>IFERROR((AVERAGE(($E610/'A. Revenue'!$C$30), ('B. Expenditures'!$F610/'A. Revenue'!$D$30), ('B. Expenditures'!$G610/'A. Revenue'!$E$30)))*'A. Revenue'!L$30, "")</f>
        <v/>
      </c>
      <c r="T610" s="14" t="str">
        <f>IFERROR((AVERAGE(($E610/'A. Revenue'!$C$30), ('B. Expenditures'!$F610/'A. Revenue'!$D$30), ('B. Expenditures'!$G610/'A. Revenue'!$E$30)))*'A. Revenue'!M$30, "")</f>
        <v/>
      </c>
      <c r="U610" s="14" t="str">
        <f>IFERROR((AVERAGE(($E610/'A. Revenue'!$C$30), ('B. Expenditures'!$F610/'A. Revenue'!$D$30), ('B. Expenditures'!$G610/'A. Revenue'!$E$30)))*'A. Revenue'!N$30, "")</f>
        <v/>
      </c>
      <c r="V610" s="8"/>
      <c r="W610" s="7"/>
      <c r="X610" s="7"/>
      <c r="Y610" s="7"/>
      <c r="Z610" s="7"/>
      <c r="AA610" s="7"/>
      <c r="AC610" s="40" t="s">
        <v>33</v>
      </c>
      <c r="AE610" s="14" t="str">
        <f>IF($AC610=Sheet1!$B$2,'B. Expenditures'!K610,IF('B. Expenditures'!$AC610=Sheet1!$B$4,'B. Expenditures'!W610,IF($AC610=Sheet1!$B$3,'B. Expenditures'!Q610,"")))</f>
        <v/>
      </c>
      <c r="AF610" s="14" t="str">
        <f>IF($AC610=Sheet1!$B$2,'B. Expenditures'!L610,IF('B. Expenditures'!$AC610=Sheet1!$B$4,'B. Expenditures'!X610,IF($AC610=Sheet1!$B$3,'B. Expenditures'!R610,"")))</f>
        <v/>
      </c>
      <c r="AG610" s="14" t="str">
        <f>IF($AC610=Sheet1!$B$2,'B. Expenditures'!M610,IF('B. Expenditures'!$AC610=Sheet1!$B$4,'B. Expenditures'!Y610,IF($AC610=Sheet1!$B$3,'B. Expenditures'!S610,"")))</f>
        <v/>
      </c>
      <c r="AH610" s="14" t="str">
        <f>IF($AC610=Sheet1!$B$2,'B. Expenditures'!N610,IF('B. Expenditures'!$AC610=Sheet1!$B$4,'B. Expenditures'!Z610,IF($AC610=Sheet1!$B$3,'B. Expenditures'!T610,"")))</f>
        <v/>
      </c>
      <c r="AI610" s="14" t="str">
        <f>IF($AC610=Sheet1!$B$2,'B. Expenditures'!O610,IF('B. Expenditures'!$AC610=Sheet1!$B$4,'B. Expenditures'!AA610,IF($AC610=Sheet1!$B$3,'B. Expenditures'!U610,"")))</f>
        <v/>
      </c>
    </row>
    <row r="611" spans="3:35" x14ac:dyDescent="0.35">
      <c r="C611" s="35"/>
      <c r="D611" s="35"/>
      <c r="E611" s="7"/>
      <c r="F611" s="7"/>
      <c r="G611" s="7"/>
      <c r="I611" s="24" t="str">
        <f t="shared" si="615"/>
        <v/>
      </c>
      <c r="K611" s="14" t="str">
        <f t="shared" si="624"/>
        <v/>
      </c>
      <c r="L611" s="14" t="str">
        <f t="shared" ref="L611:O611" si="631">IFERROR((1+$I611)*K611, "")</f>
        <v/>
      </c>
      <c r="M611" s="14" t="str">
        <f t="shared" si="631"/>
        <v/>
      </c>
      <c r="N611" s="14" t="str">
        <f t="shared" si="631"/>
        <v/>
      </c>
      <c r="O611" s="14" t="str">
        <f t="shared" si="631"/>
        <v/>
      </c>
      <c r="P611" s="8"/>
      <c r="Q611" s="14" t="str">
        <f>IFERROR((AVERAGE(($E611/'A. Revenue'!$C$30), ('B. Expenditures'!$F611/'A. Revenue'!$D$30), ('B. Expenditures'!$G611/'A. Revenue'!$E$30)))*'A. Revenue'!J$30, "")</f>
        <v/>
      </c>
      <c r="R611" s="14" t="str">
        <f>IFERROR((AVERAGE(($E611/'A. Revenue'!$C$30), ('B. Expenditures'!$F611/'A. Revenue'!$D$30), ('B. Expenditures'!$G611/'A. Revenue'!$E$30)))*'A. Revenue'!K$30, "")</f>
        <v/>
      </c>
      <c r="S611" s="14" t="str">
        <f>IFERROR((AVERAGE(($E611/'A. Revenue'!$C$30), ('B. Expenditures'!$F611/'A. Revenue'!$D$30), ('B. Expenditures'!$G611/'A. Revenue'!$E$30)))*'A. Revenue'!L$30, "")</f>
        <v/>
      </c>
      <c r="T611" s="14" t="str">
        <f>IFERROR((AVERAGE(($E611/'A. Revenue'!$C$30), ('B. Expenditures'!$F611/'A. Revenue'!$D$30), ('B. Expenditures'!$G611/'A. Revenue'!$E$30)))*'A. Revenue'!M$30, "")</f>
        <v/>
      </c>
      <c r="U611" s="14" t="str">
        <f>IFERROR((AVERAGE(($E611/'A. Revenue'!$C$30), ('B. Expenditures'!$F611/'A. Revenue'!$D$30), ('B. Expenditures'!$G611/'A. Revenue'!$E$30)))*'A. Revenue'!N$30, "")</f>
        <v/>
      </c>
      <c r="V611" s="8"/>
      <c r="W611" s="7"/>
      <c r="X611" s="7"/>
      <c r="Y611" s="7"/>
      <c r="Z611" s="7"/>
      <c r="AA611" s="7"/>
      <c r="AC611" s="40" t="s">
        <v>33</v>
      </c>
      <c r="AE611" s="14" t="str">
        <f>IF($AC611=Sheet1!$B$2,'B. Expenditures'!K611,IF('B. Expenditures'!$AC611=Sheet1!$B$4,'B. Expenditures'!W611,IF($AC611=Sheet1!$B$3,'B. Expenditures'!Q611,"")))</f>
        <v/>
      </c>
      <c r="AF611" s="14" t="str">
        <f>IF($AC611=Sheet1!$B$2,'B. Expenditures'!L611,IF('B. Expenditures'!$AC611=Sheet1!$B$4,'B. Expenditures'!X611,IF($AC611=Sheet1!$B$3,'B. Expenditures'!R611,"")))</f>
        <v/>
      </c>
      <c r="AG611" s="14" t="str">
        <f>IF($AC611=Sheet1!$B$2,'B. Expenditures'!M611,IF('B. Expenditures'!$AC611=Sheet1!$B$4,'B. Expenditures'!Y611,IF($AC611=Sheet1!$B$3,'B. Expenditures'!S611,"")))</f>
        <v/>
      </c>
      <c r="AH611" s="14" t="str">
        <f>IF($AC611=Sheet1!$B$2,'B. Expenditures'!N611,IF('B. Expenditures'!$AC611=Sheet1!$B$4,'B. Expenditures'!Z611,IF($AC611=Sheet1!$B$3,'B. Expenditures'!T611,"")))</f>
        <v/>
      </c>
      <c r="AI611" s="14" t="str">
        <f>IF($AC611=Sheet1!$B$2,'B. Expenditures'!O611,IF('B. Expenditures'!$AC611=Sheet1!$B$4,'B. Expenditures'!AA611,IF($AC611=Sheet1!$B$3,'B. Expenditures'!U611,"")))</f>
        <v/>
      </c>
    </row>
    <row r="612" spans="3:35" x14ac:dyDescent="0.35">
      <c r="C612" s="35"/>
      <c r="D612" s="35"/>
      <c r="E612" s="7"/>
      <c r="F612" s="7"/>
      <c r="G612" s="7"/>
      <c r="I612" s="24" t="str">
        <f t="shared" si="615"/>
        <v/>
      </c>
      <c r="K612" s="14" t="str">
        <f t="shared" si="624"/>
        <v/>
      </c>
      <c r="L612" s="14" t="str">
        <f t="shared" ref="L612:O612" si="632">IFERROR((1+$I612)*K612, "")</f>
        <v/>
      </c>
      <c r="M612" s="14" t="str">
        <f t="shared" si="632"/>
        <v/>
      </c>
      <c r="N612" s="14" t="str">
        <f t="shared" si="632"/>
        <v/>
      </c>
      <c r="O612" s="14" t="str">
        <f t="shared" si="632"/>
        <v/>
      </c>
      <c r="P612" s="8"/>
      <c r="Q612" s="14" t="str">
        <f>IFERROR((AVERAGE(($E612/'A. Revenue'!$C$30), ('B. Expenditures'!$F612/'A. Revenue'!$D$30), ('B. Expenditures'!$G612/'A. Revenue'!$E$30)))*'A. Revenue'!J$30, "")</f>
        <v/>
      </c>
      <c r="R612" s="14" t="str">
        <f>IFERROR((AVERAGE(($E612/'A. Revenue'!$C$30), ('B. Expenditures'!$F612/'A. Revenue'!$D$30), ('B. Expenditures'!$G612/'A. Revenue'!$E$30)))*'A. Revenue'!K$30, "")</f>
        <v/>
      </c>
      <c r="S612" s="14" t="str">
        <f>IFERROR((AVERAGE(($E612/'A. Revenue'!$C$30), ('B. Expenditures'!$F612/'A. Revenue'!$D$30), ('B. Expenditures'!$G612/'A. Revenue'!$E$30)))*'A. Revenue'!L$30, "")</f>
        <v/>
      </c>
      <c r="T612" s="14" t="str">
        <f>IFERROR((AVERAGE(($E612/'A. Revenue'!$C$30), ('B. Expenditures'!$F612/'A. Revenue'!$D$30), ('B. Expenditures'!$G612/'A. Revenue'!$E$30)))*'A. Revenue'!M$30, "")</f>
        <v/>
      </c>
      <c r="U612" s="14" t="str">
        <f>IFERROR((AVERAGE(($E612/'A. Revenue'!$C$30), ('B. Expenditures'!$F612/'A. Revenue'!$D$30), ('B. Expenditures'!$G612/'A. Revenue'!$E$30)))*'A. Revenue'!N$30, "")</f>
        <v/>
      </c>
      <c r="V612" s="8"/>
      <c r="W612" s="7"/>
      <c r="X612" s="7"/>
      <c r="Y612" s="7"/>
      <c r="Z612" s="7"/>
      <c r="AA612" s="7"/>
      <c r="AC612" s="40" t="s">
        <v>33</v>
      </c>
      <c r="AE612" s="14" t="str">
        <f>IF($AC612=Sheet1!$B$2,'B. Expenditures'!K612,IF('B. Expenditures'!$AC612=Sheet1!$B$4,'B. Expenditures'!W612,IF($AC612=Sheet1!$B$3,'B. Expenditures'!Q612,"")))</f>
        <v/>
      </c>
      <c r="AF612" s="14" t="str">
        <f>IF($AC612=Sheet1!$B$2,'B. Expenditures'!L612,IF('B. Expenditures'!$AC612=Sheet1!$B$4,'B. Expenditures'!X612,IF($AC612=Sheet1!$B$3,'B. Expenditures'!R612,"")))</f>
        <v/>
      </c>
      <c r="AG612" s="14" t="str">
        <f>IF($AC612=Sheet1!$B$2,'B. Expenditures'!M612,IF('B. Expenditures'!$AC612=Sheet1!$B$4,'B. Expenditures'!Y612,IF($AC612=Sheet1!$B$3,'B. Expenditures'!S612,"")))</f>
        <v/>
      </c>
      <c r="AH612" s="14" t="str">
        <f>IF($AC612=Sheet1!$B$2,'B. Expenditures'!N612,IF('B. Expenditures'!$AC612=Sheet1!$B$4,'B. Expenditures'!Z612,IF($AC612=Sheet1!$B$3,'B. Expenditures'!T612,"")))</f>
        <v/>
      </c>
      <c r="AI612" s="14" t="str">
        <f>IF($AC612=Sheet1!$B$2,'B. Expenditures'!O612,IF('B. Expenditures'!$AC612=Sheet1!$B$4,'B. Expenditures'!AA612,IF($AC612=Sheet1!$B$3,'B. Expenditures'!U612,"")))</f>
        <v/>
      </c>
    </row>
    <row r="613" spans="3:35" x14ac:dyDescent="0.35">
      <c r="C613" s="35"/>
      <c r="D613" s="35"/>
      <c r="E613" s="7"/>
      <c r="F613" s="7"/>
      <c r="G613" s="7"/>
      <c r="I613" s="24" t="str">
        <f t="shared" si="615"/>
        <v/>
      </c>
      <c r="K613" s="14" t="str">
        <f t="shared" si="624"/>
        <v/>
      </c>
      <c r="L613" s="14" t="str">
        <f t="shared" ref="L613:O613" si="633">IFERROR((1+$I613)*K613, "")</f>
        <v/>
      </c>
      <c r="M613" s="14" t="str">
        <f t="shared" si="633"/>
        <v/>
      </c>
      <c r="N613" s="14" t="str">
        <f t="shared" si="633"/>
        <v/>
      </c>
      <c r="O613" s="14" t="str">
        <f t="shared" si="633"/>
        <v/>
      </c>
      <c r="P613" s="8"/>
      <c r="Q613" s="14" t="str">
        <f>IFERROR((AVERAGE(($E613/'A. Revenue'!$C$30), ('B. Expenditures'!$F613/'A. Revenue'!$D$30), ('B. Expenditures'!$G613/'A. Revenue'!$E$30)))*'A. Revenue'!J$30, "")</f>
        <v/>
      </c>
      <c r="R613" s="14" t="str">
        <f>IFERROR((AVERAGE(($E613/'A. Revenue'!$C$30), ('B. Expenditures'!$F613/'A. Revenue'!$D$30), ('B. Expenditures'!$G613/'A. Revenue'!$E$30)))*'A. Revenue'!K$30, "")</f>
        <v/>
      </c>
      <c r="S613" s="14" t="str">
        <f>IFERROR((AVERAGE(($E613/'A. Revenue'!$C$30), ('B. Expenditures'!$F613/'A. Revenue'!$D$30), ('B. Expenditures'!$G613/'A. Revenue'!$E$30)))*'A. Revenue'!L$30, "")</f>
        <v/>
      </c>
      <c r="T613" s="14" t="str">
        <f>IFERROR((AVERAGE(($E613/'A. Revenue'!$C$30), ('B. Expenditures'!$F613/'A. Revenue'!$D$30), ('B. Expenditures'!$G613/'A. Revenue'!$E$30)))*'A. Revenue'!M$30, "")</f>
        <v/>
      </c>
      <c r="U613" s="14" t="str">
        <f>IFERROR((AVERAGE(($E613/'A. Revenue'!$C$30), ('B. Expenditures'!$F613/'A. Revenue'!$D$30), ('B. Expenditures'!$G613/'A. Revenue'!$E$30)))*'A. Revenue'!N$30, "")</f>
        <v/>
      </c>
      <c r="V613" s="8"/>
      <c r="W613" s="7"/>
      <c r="X613" s="7"/>
      <c r="Y613" s="7"/>
      <c r="Z613" s="7"/>
      <c r="AA613" s="7"/>
      <c r="AC613" s="40" t="s">
        <v>33</v>
      </c>
      <c r="AE613" s="14" t="str">
        <f>IF($AC613=Sheet1!$B$2,'B. Expenditures'!K613,IF('B. Expenditures'!$AC613=Sheet1!$B$4,'B. Expenditures'!W613,IF($AC613=Sheet1!$B$3,'B. Expenditures'!Q613,"")))</f>
        <v/>
      </c>
      <c r="AF613" s="14" t="str">
        <f>IF($AC613=Sheet1!$B$2,'B. Expenditures'!L613,IF('B. Expenditures'!$AC613=Sheet1!$B$4,'B. Expenditures'!X613,IF($AC613=Sheet1!$B$3,'B. Expenditures'!R613,"")))</f>
        <v/>
      </c>
      <c r="AG613" s="14" t="str">
        <f>IF($AC613=Sheet1!$B$2,'B. Expenditures'!M613,IF('B. Expenditures'!$AC613=Sheet1!$B$4,'B. Expenditures'!Y613,IF($AC613=Sheet1!$B$3,'B. Expenditures'!S613,"")))</f>
        <v/>
      </c>
      <c r="AH613" s="14" t="str">
        <f>IF($AC613=Sheet1!$B$2,'B. Expenditures'!N613,IF('B. Expenditures'!$AC613=Sheet1!$B$4,'B. Expenditures'!Z613,IF($AC613=Sheet1!$B$3,'B. Expenditures'!T613,"")))</f>
        <v/>
      </c>
      <c r="AI613" s="14" t="str">
        <f>IF($AC613=Sheet1!$B$2,'B. Expenditures'!O613,IF('B. Expenditures'!$AC613=Sheet1!$B$4,'B. Expenditures'!AA613,IF($AC613=Sheet1!$B$3,'B. Expenditures'!U613,"")))</f>
        <v/>
      </c>
    </row>
    <row r="614" spans="3:35" x14ac:dyDescent="0.35">
      <c r="C614" s="35"/>
      <c r="D614" s="35"/>
      <c r="E614" s="7"/>
      <c r="F614" s="7"/>
      <c r="G614" s="7"/>
      <c r="I614" s="24" t="str">
        <f t="shared" si="615"/>
        <v/>
      </c>
      <c r="K614" s="14" t="str">
        <f t="shared" si="624"/>
        <v/>
      </c>
      <c r="L614" s="14" t="str">
        <f t="shared" ref="L614:O614" si="634">IFERROR((1+$I614)*K614, "")</f>
        <v/>
      </c>
      <c r="M614" s="14" t="str">
        <f t="shared" si="634"/>
        <v/>
      </c>
      <c r="N614" s="14" t="str">
        <f t="shared" si="634"/>
        <v/>
      </c>
      <c r="O614" s="14" t="str">
        <f t="shared" si="634"/>
        <v/>
      </c>
      <c r="P614" s="8"/>
      <c r="Q614" s="14" t="str">
        <f>IFERROR((AVERAGE(($E614/'A. Revenue'!$C$30), ('B. Expenditures'!$F614/'A. Revenue'!$D$30), ('B. Expenditures'!$G614/'A. Revenue'!$E$30)))*'A. Revenue'!J$30, "")</f>
        <v/>
      </c>
      <c r="R614" s="14" t="str">
        <f>IFERROR((AVERAGE(($E614/'A. Revenue'!$C$30), ('B. Expenditures'!$F614/'A. Revenue'!$D$30), ('B. Expenditures'!$G614/'A. Revenue'!$E$30)))*'A. Revenue'!K$30, "")</f>
        <v/>
      </c>
      <c r="S614" s="14" t="str">
        <f>IFERROR((AVERAGE(($E614/'A. Revenue'!$C$30), ('B. Expenditures'!$F614/'A. Revenue'!$D$30), ('B. Expenditures'!$G614/'A. Revenue'!$E$30)))*'A. Revenue'!L$30, "")</f>
        <v/>
      </c>
      <c r="T614" s="14" t="str">
        <f>IFERROR((AVERAGE(($E614/'A. Revenue'!$C$30), ('B. Expenditures'!$F614/'A. Revenue'!$D$30), ('B. Expenditures'!$G614/'A. Revenue'!$E$30)))*'A. Revenue'!M$30, "")</f>
        <v/>
      </c>
      <c r="U614" s="14" t="str">
        <f>IFERROR((AVERAGE(($E614/'A. Revenue'!$C$30), ('B. Expenditures'!$F614/'A. Revenue'!$D$30), ('B. Expenditures'!$G614/'A. Revenue'!$E$30)))*'A. Revenue'!N$30, "")</f>
        <v/>
      </c>
      <c r="V614" s="8"/>
      <c r="W614" s="7"/>
      <c r="X614" s="7"/>
      <c r="Y614" s="7"/>
      <c r="Z614" s="7"/>
      <c r="AA614" s="7"/>
      <c r="AC614" s="40" t="s">
        <v>33</v>
      </c>
      <c r="AE614" s="14" t="str">
        <f>IF($AC614=Sheet1!$B$2,'B. Expenditures'!K614,IF('B. Expenditures'!$AC614=Sheet1!$B$4,'B. Expenditures'!W614,IF($AC614=Sheet1!$B$3,'B. Expenditures'!Q614,"")))</f>
        <v/>
      </c>
      <c r="AF614" s="14" t="str">
        <f>IF($AC614=Sheet1!$B$2,'B. Expenditures'!L614,IF('B. Expenditures'!$AC614=Sheet1!$B$4,'B. Expenditures'!X614,IF($AC614=Sheet1!$B$3,'B. Expenditures'!R614,"")))</f>
        <v/>
      </c>
      <c r="AG614" s="14" t="str">
        <f>IF($AC614=Sheet1!$B$2,'B. Expenditures'!M614,IF('B. Expenditures'!$AC614=Sheet1!$B$4,'B. Expenditures'!Y614,IF($AC614=Sheet1!$B$3,'B. Expenditures'!S614,"")))</f>
        <v/>
      </c>
      <c r="AH614" s="14" t="str">
        <f>IF($AC614=Sheet1!$B$2,'B. Expenditures'!N614,IF('B. Expenditures'!$AC614=Sheet1!$B$4,'B. Expenditures'!Z614,IF($AC614=Sheet1!$B$3,'B. Expenditures'!T614,"")))</f>
        <v/>
      </c>
      <c r="AI614" s="14" t="str">
        <f>IF($AC614=Sheet1!$B$2,'B. Expenditures'!O614,IF('B. Expenditures'!$AC614=Sheet1!$B$4,'B. Expenditures'!AA614,IF($AC614=Sheet1!$B$3,'B. Expenditures'!U614,"")))</f>
        <v/>
      </c>
    </row>
    <row r="615" spans="3:35" x14ac:dyDescent="0.35">
      <c r="C615" s="35"/>
      <c r="D615" s="35"/>
      <c r="E615" s="7"/>
      <c r="F615" s="7"/>
      <c r="G615" s="7"/>
      <c r="I615" s="24" t="str">
        <f t="shared" si="615"/>
        <v/>
      </c>
      <c r="K615" s="14" t="str">
        <f t="shared" si="624"/>
        <v/>
      </c>
      <c r="L615" s="14" t="str">
        <f t="shared" ref="L615:O615" si="635">IFERROR((1+$I615)*K615, "")</f>
        <v/>
      </c>
      <c r="M615" s="14" t="str">
        <f t="shared" si="635"/>
        <v/>
      </c>
      <c r="N615" s="14" t="str">
        <f t="shared" si="635"/>
        <v/>
      </c>
      <c r="O615" s="14" t="str">
        <f t="shared" si="635"/>
        <v/>
      </c>
      <c r="P615" s="8"/>
      <c r="Q615" s="14" t="str">
        <f>IFERROR((AVERAGE(($E615/'A. Revenue'!$C$30), ('B. Expenditures'!$F615/'A. Revenue'!$D$30), ('B. Expenditures'!$G615/'A. Revenue'!$E$30)))*'A. Revenue'!J$30, "")</f>
        <v/>
      </c>
      <c r="R615" s="14" t="str">
        <f>IFERROR((AVERAGE(($E615/'A. Revenue'!$C$30), ('B. Expenditures'!$F615/'A. Revenue'!$D$30), ('B. Expenditures'!$G615/'A. Revenue'!$E$30)))*'A. Revenue'!K$30, "")</f>
        <v/>
      </c>
      <c r="S615" s="14" t="str">
        <f>IFERROR((AVERAGE(($E615/'A. Revenue'!$C$30), ('B. Expenditures'!$F615/'A. Revenue'!$D$30), ('B. Expenditures'!$G615/'A. Revenue'!$E$30)))*'A. Revenue'!L$30, "")</f>
        <v/>
      </c>
      <c r="T615" s="14" t="str">
        <f>IFERROR((AVERAGE(($E615/'A. Revenue'!$C$30), ('B. Expenditures'!$F615/'A. Revenue'!$D$30), ('B. Expenditures'!$G615/'A. Revenue'!$E$30)))*'A. Revenue'!M$30, "")</f>
        <v/>
      </c>
      <c r="U615" s="14" t="str">
        <f>IFERROR((AVERAGE(($E615/'A. Revenue'!$C$30), ('B. Expenditures'!$F615/'A. Revenue'!$D$30), ('B. Expenditures'!$G615/'A. Revenue'!$E$30)))*'A. Revenue'!N$30, "")</f>
        <v/>
      </c>
      <c r="V615" s="8"/>
      <c r="W615" s="7"/>
      <c r="X615" s="7"/>
      <c r="Y615" s="7"/>
      <c r="Z615" s="7"/>
      <c r="AA615" s="7"/>
      <c r="AC615" s="40" t="s">
        <v>33</v>
      </c>
      <c r="AE615" s="14" t="str">
        <f>IF($AC615=Sheet1!$B$2,'B. Expenditures'!K615,IF('B. Expenditures'!$AC615=Sheet1!$B$4,'B. Expenditures'!W615,IF($AC615=Sheet1!$B$3,'B. Expenditures'!Q615,"")))</f>
        <v/>
      </c>
      <c r="AF615" s="14" t="str">
        <f>IF($AC615=Sheet1!$B$2,'B. Expenditures'!L615,IF('B. Expenditures'!$AC615=Sheet1!$B$4,'B. Expenditures'!X615,IF($AC615=Sheet1!$B$3,'B. Expenditures'!R615,"")))</f>
        <v/>
      </c>
      <c r="AG615" s="14" t="str">
        <f>IF($AC615=Sheet1!$B$2,'B. Expenditures'!M615,IF('B. Expenditures'!$AC615=Sheet1!$B$4,'B. Expenditures'!Y615,IF($AC615=Sheet1!$B$3,'B. Expenditures'!S615,"")))</f>
        <v/>
      </c>
      <c r="AH615" s="14" t="str">
        <f>IF($AC615=Sheet1!$B$2,'B. Expenditures'!N615,IF('B. Expenditures'!$AC615=Sheet1!$B$4,'B. Expenditures'!Z615,IF($AC615=Sheet1!$B$3,'B. Expenditures'!T615,"")))</f>
        <v/>
      </c>
      <c r="AI615" s="14" t="str">
        <f>IF($AC615=Sheet1!$B$2,'B. Expenditures'!O615,IF('B. Expenditures'!$AC615=Sheet1!$B$4,'B. Expenditures'!AA615,IF($AC615=Sheet1!$B$3,'B. Expenditures'!U615,"")))</f>
        <v/>
      </c>
    </row>
    <row r="616" spans="3:35" x14ac:dyDescent="0.35">
      <c r="C616" s="35"/>
      <c r="D616" s="35"/>
      <c r="E616" s="7"/>
      <c r="F616" s="7"/>
      <c r="G616" s="7"/>
      <c r="I616" s="24" t="str">
        <f t="shared" si="615"/>
        <v/>
      </c>
      <c r="K616" s="14" t="str">
        <f t="shared" si="624"/>
        <v/>
      </c>
      <c r="L616" s="14" t="str">
        <f t="shared" ref="L616:O616" si="636">IFERROR((1+$I616)*K616, "")</f>
        <v/>
      </c>
      <c r="M616" s="14" t="str">
        <f t="shared" si="636"/>
        <v/>
      </c>
      <c r="N616" s="14" t="str">
        <f t="shared" si="636"/>
        <v/>
      </c>
      <c r="O616" s="14" t="str">
        <f t="shared" si="636"/>
        <v/>
      </c>
      <c r="P616" s="8"/>
      <c r="Q616" s="14" t="str">
        <f>IFERROR((AVERAGE(($E616/'A. Revenue'!$C$30), ('B. Expenditures'!$F616/'A. Revenue'!$D$30), ('B. Expenditures'!$G616/'A. Revenue'!$E$30)))*'A. Revenue'!J$30, "")</f>
        <v/>
      </c>
      <c r="R616" s="14" t="str">
        <f>IFERROR((AVERAGE(($E616/'A. Revenue'!$C$30), ('B. Expenditures'!$F616/'A. Revenue'!$D$30), ('B. Expenditures'!$G616/'A. Revenue'!$E$30)))*'A. Revenue'!K$30, "")</f>
        <v/>
      </c>
      <c r="S616" s="14" t="str">
        <f>IFERROR((AVERAGE(($E616/'A. Revenue'!$C$30), ('B. Expenditures'!$F616/'A. Revenue'!$D$30), ('B. Expenditures'!$G616/'A. Revenue'!$E$30)))*'A. Revenue'!L$30, "")</f>
        <v/>
      </c>
      <c r="T616" s="14" t="str">
        <f>IFERROR((AVERAGE(($E616/'A. Revenue'!$C$30), ('B. Expenditures'!$F616/'A. Revenue'!$D$30), ('B. Expenditures'!$G616/'A. Revenue'!$E$30)))*'A. Revenue'!M$30, "")</f>
        <v/>
      </c>
      <c r="U616" s="14" t="str">
        <f>IFERROR((AVERAGE(($E616/'A. Revenue'!$C$30), ('B. Expenditures'!$F616/'A. Revenue'!$D$30), ('B. Expenditures'!$G616/'A. Revenue'!$E$30)))*'A. Revenue'!N$30, "")</f>
        <v/>
      </c>
      <c r="V616" s="8"/>
      <c r="W616" s="7"/>
      <c r="X616" s="7"/>
      <c r="Y616" s="7"/>
      <c r="Z616" s="7"/>
      <c r="AA616" s="7"/>
      <c r="AC616" s="40" t="s">
        <v>33</v>
      </c>
      <c r="AE616" s="14" t="str">
        <f>IF($AC616=Sheet1!$B$2,'B. Expenditures'!K616,IF('B. Expenditures'!$AC616=Sheet1!$B$4,'B. Expenditures'!W616,IF($AC616=Sheet1!$B$3,'B. Expenditures'!Q616,"")))</f>
        <v/>
      </c>
      <c r="AF616" s="14" t="str">
        <f>IF($AC616=Sheet1!$B$2,'B. Expenditures'!L616,IF('B. Expenditures'!$AC616=Sheet1!$B$4,'B. Expenditures'!X616,IF($AC616=Sheet1!$B$3,'B. Expenditures'!R616,"")))</f>
        <v/>
      </c>
      <c r="AG616" s="14" t="str">
        <f>IF($AC616=Sheet1!$B$2,'B. Expenditures'!M616,IF('B. Expenditures'!$AC616=Sheet1!$B$4,'B. Expenditures'!Y616,IF($AC616=Sheet1!$B$3,'B. Expenditures'!S616,"")))</f>
        <v/>
      </c>
      <c r="AH616" s="14" t="str">
        <f>IF($AC616=Sheet1!$B$2,'B. Expenditures'!N616,IF('B. Expenditures'!$AC616=Sheet1!$B$4,'B. Expenditures'!Z616,IF($AC616=Sheet1!$B$3,'B. Expenditures'!T616,"")))</f>
        <v/>
      </c>
      <c r="AI616" s="14" t="str">
        <f>IF($AC616=Sheet1!$B$2,'B. Expenditures'!O616,IF('B. Expenditures'!$AC616=Sheet1!$B$4,'B. Expenditures'!AA616,IF($AC616=Sheet1!$B$3,'B. Expenditures'!U616,"")))</f>
        <v/>
      </c>
    </row>
    <row r="617" spans="3:35" x14ac:dyDescent="0.35">
      <c r="C617" s="35"/>
      <c r="D617" s="35"/>
      <c r="E617" s="7"/>
      <c r="F617" s="7"/>
      <c r="G617" s="7"/>
      <c r="I617" s="24" t="str">
        <f t="shared" si="615"/>
        <v/>
      </c>
      <c r="K617" s="14" t="str">
        <f t="shared" si="624"/>
        <v/>
      </c>
      <c r="L617" s="14" t="str">
        <f t="shared" ref="L617:O617" si="637">IFERROR((1+$I617)*K617, "")</f>
        <v/>
      </c>
      <c r="M617" s="14" t="str">
        <f t="shared" si="637"/>
        <v/>
      </c>
      <c r="N617" s="14" t="str">
        <f t="shared" si="637"/>
        <v/>
      </c>
      <c r="O617" s="14" t="str">
        <f t="shared" si="637"/>
        <v/>
      </c>
      <c r="P617" s="8"/>
      <c r="Q617" s="14" t="str">
        <f>IFERROR((AVERAGE(($E617/'A. Revenue'!$C$30), ('B. Expenditures'!$F617/'A. Revenue'!$D$30), ('B. Expenditures'!$G617/'A. Revenue'!$E$30)))*'A. Revenue'!J$30, "")</f>
        <v/>
      </c>
      <c r="R617" s="14" t="str">
        <f>IFERROR((AVERAGE(($E617/'A. Revenue'!$C$30), ('B. Expenditures'!$F617/'A. Revenue'!$D$30), ('B. Expenditures'!$G617/'A. Revenue'!$E$30)))*'A. Revenue'!K$30, "")</f>
        <v/>
      </c>
      <c r="S617" s="14" t="str">
        <f>IFERROR((AVERAGE(($E617/'A. Revenue'!$C$30), ('B. Expenditures'!$F617/'A. Revenue'!$D$30), ('B. Expenditures'!$G617/'A. Revenue'!$E$30)))*'A. Revenue'!L$30, "")</f>
        <v/>
      </c>
      <c r="T617" s="14" t="str">
        <f>IFERROR((AVERAGE(($E617/'A. Revenue'!$C$30), ('B. Expenditures'!$F617/'A. Revenue'!$D$30), ('B. Expenditures'!$G617/'A. Revenue'!$E$30)))*'A. Revenue'!M$30, "")</f>
        <v/>
      </c>
      <c r="U617" s="14" t="str">
        <f>IFERROR((AVERAGE(($E617/'A. Revenue'!$C$30), ('B. Expenditures'!$F617/'A. Revenue'!$D$30), ('B. Expenditures'!$G617/'A. Revenue'!$E$30)))*'A. Revenue'!N$30, "")</f>
        <v/>
      </c>
      <c r="V617" s="8"/>
      <c r="W617" s="7"/>
      <c r="X617" s="7"/>
      <c r="Y617" s="7"/>
      <c r="Z617" s="7"/>
      <c r="AA617" s="7"/>
      <c r="AC617" s="40" t="s">
        <v>33</v>
      </c>
      <c r="AE617" s="14" t="str">
        <f>IF($AC617=Sheet1!$B$2,'B. Expenditures'!K617,IF('B. Expenditures'!$AC617=Sheet1!$B$4,'B. Expenditures'!W617,IF($AC617=Sheet1!$B$3,'B. Expenditures'!Q617,"")))</f>
        <v/>
      </c>
      <c r="AF617" s="14" t="str">
        <f>IF($AC617=Sheet1!$B$2,'B. Expenditures'!L617,IF('B. Expenditures'!$AC617=Sheet1!$B$4,'B. Expenditures'!X617,IF($AC617=Sheet1!$B$3,'B. Expenditures'!R617,"")))</f>
        <v/>
      </c>
      <c r="AG617" s="14" t="str">
        <f>IF($AC617=Sheet1!$B$2,'B. Expenditures'!M617,IF('B. Expenditures'!$AC617=Sheet1!$B$4,'B. Expenditures'!Y617,IF($AC617=Sheet1!$B$3,'B. Expenditures'!S617,"")))</f>
        <v/>
      </c>
      <c r="AH617" s="14" t="str">
        <f>IF($AC617=Sheet1!$B$2,'B. Expenditures'!N617,IF('B. Expenditures'!$AC617=Sheet1!$B$4,'B. Expenditures'!Z617,IF($AC617=Sheet1!$B$3,'B. Expenditures'!T617,"")))</f>
        <v/>
      </c>
      <c r="AI617" s="14" t="str">
        <f>IF($AC617=Sheet1!$B$2,'B. Expenditures'!O617,IF('B. Expenditures'!$AC617=Sheet1!$B$4,'B. Expenditures'!AA617,IF($AC617=Sheet1!$B$3,'B. Expenditures'!U617,"")))</f>
        <v/>
      </c>
    </row>
    <row r="618" spans="3:35" x14ac:dyDescent="0.35">
      <c r="C618" s="35"/>
      <c r="D618" s="35"/>
      <c r="E618" s="7"/>
      <c r="F618" s="7"/>
      <c r="G618" s="7"/>
      <c r="I618" s="24" t="str">
        <f t="shared" si="615"/>
        <v/>
      </c>
      <c r="K618" s="14" t="str">
        <f t="shared" si="624"/>
        <v/>
      </c>
      <c r="L618" s="14" t="str">
        <f t="shared" ref="L618:O618" si="638">IFERROR((1+$I618)*K618, "")</f>
        <v/>
      </c>
      <c r="M618" s="14" t="str">
        <f t="shared" si="638"/>
        <v/>
      </c>
      <c r="N618" s="14" t="str">
        <f t="shared" si="638"/>
        <v/>
      </c>
      <c r="O618" s="14" t="str">
        <f t="shared" si="638"/>
        <v/>
      </c>
      <c r="P618" s="8"/>
      <c r="Q618" s="14" t="str">
        <f>IFERROR((AVERAGE(($E618/'A. Revenue'!$C$30), ('B. Expenditures'!$F618/'A. Revenue'!$D$30), ('B. Expenditures'!$G618/'A. Revenue'!$E$30)))*'A. Revenue'!J$30, "")</f>
        <v/>
      </c>
      <c r="R618" s="14" t="str">
        <f>IFERROR((AVERAGE(($E618/'A. Revenue'!$C$30), ('B. Expenditures'!$F618/'A. Revenue'!$D$30), ('B. Expenditures'!$G618/'A. Revenue'!$E$30)))*'A. Revenue'!K$30, "")</f>
        <v/>
      </c>
      <c r="S618" s="14" t="str">
        <f>IFERROR((AVERAGE(($E618/'A. Revenue'!$C$30), ('B. Expenditures'!$F618/'A. Revenue'!$D$30), ('B. Expenditures'!$G618/'A. Revenue'!$E$30)))*'A. Revenue'!L$30, "")</f>
        <v/>
      </c>
      <c r="T618" s="14" t="str">
        <f>IFERROR((AVERAGE(($E618/'A. Revenue'!$C$30), ('B. Expenditures'!$F618/'A. Revenue'!$D$30), ('B. Expenditures'!$G618/'A. Revenue'!$E$30)))*'A. Revenue'!M$30, "")</f>
        <v/>
      </c>
      <c r="U618" s="14" t="str">
        <f>IFERROR((AVERAGE(($E618/'A. Revenue'!$C$30), ('B. Expenditures'!$F618/'A. Revenue'!$D$30), ('B. Expenditures'!$G618/'A. Revenue'!$E$30)))*'A. Revenue'!N$30, "")</f>
        <v/>
      </c>
      <c r="V618" s="8"/>
      <c r="W618" s="7"/>
      <c r="X618" s="7"/>
      <c r="Y618" s="7"/>
      <c r="Z618" s="7"/>
      <c r="AA618" s="7"/>
      <c r="AC618" s="40" t="s">
        <v>33</v>
      </c>
      <c r="AE618" s="14" t="str">
        <f>IF($AC618=Sheet1!$B$2,'B. Expenditures'!K618,IF('B. Expenditures'!$AC618=Sheet1!$B$4,'B. Expenditures'!W618,IF($AC618=Sheet1!$B$3,'B. Expenditures'!Q618,"")))</f>
        <v/>
      </c>
      <c r="AF618" s="14" t="str">
        <f>IF($AC618=Sheet1!$B$2,'B. Expenditures'!L618,IF('B. Expenditures'!$AC618=Sheet1!$B$4,'B. Expenditures'!X618,IF($AC618=Sheet1!$B$3,'B. Expenditures'!R618,"")))</f>
        <v/>
      </c>
      <c r="AG618" s="14" t="str">
        <f>IF($AC618=Sheet1!$B$2,'B. Expenditures'!M618,IF('B. Expenditures'!$AC618=Sheet1!$B$4,'B. Expenditures'!Y618,IF($AC618=Sheet1!$B$3,'B. Expenditures'!S618,"")))</f>
        <v/>
      </c>
      <c r="AH618" s="14" t="str">
        <f>IF($AC618=Sheet1!$B$2,'B. Expenditures'!N618,IF('B. Expenditures'!$AC618=Sheet1!$B$4,'B. Expenditures'!Z618,IF($AC618=Sheet1!$B$3,'B. Expenditures'!T618,"")))</f>
        <v/>
      </c>
      <c r="AI618" s="14" t="str">
        <f>IF($AC618=Sheet1!$B$2,'B. Expenditures'!O618,IF('B. Expenditures'!$AC618=Sheet1!$B$4,'B. Expenditures'!AA618,IF($AC618=Sheet1!$B$3,'B. Expenditures'!U618,"")))</f>
        <v/>
      </c>
    </row>
    <row r="619" spans="3:35" x14ac:dyDescent="0.35">
      <c r="C619" s="35"/>
      <c r="D619" s="35"/>
      <c r="E619" s="7"/>
      <c r="F619" s="7"/>
      <c r="G619" s="7"/>
      <c r="I619" s="24" t="str">
        <f t="shared" si="615"/>
        <v/>
      </c>
      <c r="K619" s="14" t="str">
        <f t="shared" si="624"/>
        <v/>
      </c>
      <c r="L619" s="14" t="str">
        <f t="shared" ref="L619:O619" si="639">IFERROR((1+$I619)*K619, "")</f>
        <v/>
      </c>
      <c r="M619" s="14" t="str">
        <f t="shared" si="639"/>
        <v/>
      </c>
      <c r="N619" s="14" t="str">
        <f t="shared" si="639"/>
        <v/>
      </c>
      <c r="O619" s="14" t="str">
        <f t="shared" si="639"/>
        <v/>
      </c>
      <c r="P619" s="8"/>
      <c r="Q619" s="14" t="str">
        <f>IFERROR((AVERAGE(($E619/'A. Revenue'!$C$30), ('B. Expenditures'!$F619/'A. Revenue'!$D$30), ('B. Expenditures'!$G619/'A. Revenue'!$E$30)))*'A. Revenue'!J$30, "")</f>
        <v/>
      </c>
      <c r="R619" s="14" t="str">
        <f>IFERROR((AVERAGE(($E619/'A. Revenue'!$C$30), ('B. Expenditures'!$F619/'A. Revenue'!$D$30), ('B. Expenditures'!$G619/'A. Revenue'!$E$30)))*'A. Revenue'!K$30, "")</f>
        <v/>
      </c>
      <c r="S619" s="14" t="str">
        <f>IFERROR((AVERAGE(($E619/'A. Revenue'!$C$30), ('B. Expenditures'!$F619/'A. Revenue'!$D$30), ('B. Expenditures'!$G619/'A. Revenue'!$E$30)))*'A. Revenue'!L$30, "")</f>
        <v/>
      </c>
      <c r="T619" s="14" t="str">
        <f>IFERROR((AVERAGE(($E619/'A. Revenue'!$C$30), ('B. Expenditures'!$F619/'A. Revenue'!$D$30), ('B. Expenditures'!$G619/'A. Revenue'!$E$30)))*'A. Revenue'!M$30, "")</f>
        <v/>
      </c>
      <c r="U619" s="14" t="str">
        <f>IFERROR((AVERAGE(($E619/'A. Revenue'!$C$30), ('B. Expenditures'!$F619/'A. Revenue'!$D$30), ('B. Expenditures'!$G619/'A. Revenue'!$E$30)))*'A. Revenue'!N$30, "")</f>
        <v/>
      </c>
      <c r="V619" s="8"/>
      <c r="W619" s="7"/>
      <c r="X619" s="7"/>
      <c r="Y619" s="7"/>
      <c r="Z619" s="7"/>
      <c r="AA619" s="7"/>
      <c r="AC619" s="40" t="s">
        <v>33</v>
      </c>
      <c r="AE619" s="14" t="str">
        <f>IF($AC619=Sheet1!$B$2,'B. Expenditures'!K619,IF('B. Expenditures'!$AC619=Sheet1!$B$4,'B. Expenditures'!W619,IF($AC619=Sheet1!$B$3,'B. Expenditures'!Q619,"")))</f>
        <v/>
      </c>
      <c r="AF619" s="14" t="str">
        <f>IF($AC619=Sheet1!$B$2,'B. Expenditures'!L619,IF('B. Expenditures'!$AC619=Sheet1!$B$4,'B. Expenditures'!X619,IF($AC619=Sheet1!$B$3,'B. Expenditures'!R619,"")))</f>
        <v/>
      </c>
      <c r="AG619" s="14" t="str">
        <f>IF($AC619=Sheet1!$B$2,'B. Expenditures'!M619,IF('B. Expenditures'!$AC619=Sheet1!$B$4,'B. Expenditures'!Y619,IF($AC619=Sheet1!$B$3,'B. Expenditures'!S619,"")))</f>
        <v/>
      </c>
      <c r="AH619" s="14" t="str">
        <f>IF($AC619=Sheet1!$B$2,'B. Expenditures'!N619,IF('B. Expenditures'!$AC619=Sheet1!$B$4,'B. Expenditures'!Z619,IF($AC619=Sheet1!$B$3,'B. Expenditures'!T619,"")))</f>
        <v/>
      </c>
      <c r="AI619" s="14" t="str">
        <f>IF($AC619=Sheet1!$B$2,'B. Expenditures'!O619,IF('B. Expenditures'!$AC619=Sheet1!$B$4,'B. Expenditures'!AA619,IF($AC619=Sheet1!$B$3,'B. Expenditures'!U619,"")))</f>
        <v/>
      </c>
    </row>
    <row r="620" spans="3:35" x14ac:dyDescent="0.35">
      <c r="C620" s="35"/>
      <c r="D620" s="35"/>
      <c r="E620" s="7"/>
      <c r="F620" s="7"/>
      <c r="G620" s="7"/>
      <c r="I620" s="24" t="str">
        <f t="shared" si="615"/>
        <v/>
      </c>
      <c r="K620" s="14" t="str">
        <f t="shared" si="624"/>
        <v/>
      </c>
      <c r="L620" s="14" t="str">
        <f t="shared" ref="L620:O620" si="640">IFERROR((1+$I620)*K620, "")</f>
        <v/>
      </c>
      <c r="M620" s="14" t="str">
        <f t="shared" si="640"/>
        <v/>
      </c>
      <c r="N620" s="14" t="str">
        <f t="shared" si="640"/>
        <v/>
      </c>
      <c r="O620" s="14" t="str">
        <f t="shared" si="640"/>
        <v/>
      </c>
      <c r="P620" s="8"/>
      <c r="Q620" s="14" t="str">
        <f>IFERROR((AVERAGE(($E620/'A. Revenue'!$C$30), ('B. Expenditures'!$F620/'A. Revenue'!$D$30), ('B. Expenditures'!$G620/'A. Revenue'!$E$30)))*'A. Revenue'!J$30, "")</f>
        <v/>
      </c>
      <c r="R620" s="14" t="str">
        <f>IFERROR((AVERAGE(($E620/'A. Revenue'!$C$30), ('B. Expenditures'!$F620/'A. Revenue'!$D$30), ('B. Expenditures'!$G620/'A. Revenue'!$E$30)))*'A. Revenue'!K$30, "")</f>
        <v/>
      </c>
      <c r="S620" s="14" t="str">
        <f>IFERROR((AVERAGE(($E620/'A. Revenue'!$C$30), ('B. Expenditures'!$F620/'A. Revenue'!$D$30), ('B. Expenditures'!$G620/'A. Revenue'!$E$30)))*'A. Revenue'!L$30, "")</f>
        <v/>
      </c>
      <c r="T620" s="14" t="str">
        <f>IFERROR((AVERAGE(($E620/'A. Revenue'!$C$30), ('B. Expenditures'!$F620/'A. Revenue'!$D$30), ('B. Expenditures'!$G620/'A. Revenue'!$E$30)))*'A. Revenue'!M$30, "")</f>
        <v/>
      </c>
      <c r="U620" s="14" t="str">
        <f>IFERROR((AVERAGE(($E620/'A. Revenue'!$C$30), ('B. Expenditures'!$F620/'A. Revenue'!$D$30), ('B. Expenditures'!$G620/'A. Revenue'!$E$30)))*'A. Revenue'!N$30, "")</f>
        <v/>
      </c>
      <c r="V620" s="8"/>
      <c r="W620" s="7"/>
      <c r="X620" s="7"/>
      <c r="Y620" s="7"/>
      <c r="Z620" s="7"/>
      <c r="AA620" s="7"/>
      <c r="AC620" s="40" t="s">
        <v>33</v>
      </c>
      <c r="AE620" s="14" t="str">
        <f>IF($AC620=Sheet1!$B$2,'B. Expenditures'!K620,IF('B. Expenditures'!$AC620=Sheet1!$B$4,'B. Expenditures'!W620,IF($AC620=Sheet1!$B$3,'B. Expenditures'!Q620,"")))</f>
        <v/>
      </c>
      <c r="AF620" s="14" t="str">
        <f>IF($AC620=Sheet1!$B$2,'B. Expenditures'!L620,IF('B. Expenditures'!$AC620=Sheet1!$B$4,'B. Expenditures'!X620,IF($AC620=Sheet1!$B$3,'B. Expenditures'!R620,"")))</f>
        <v/>
      </c>
      <c r="AG620" s="14" t="str">
        <f>IF($AC620=Sheet1!$B$2,'B. Expenditures'!M620,IF('B. Expenditures'!$AC620=Sheet1!$B$4,'B. Expenditures'!Y620,IF($AC620=Sheet1!$B$3,'B. Expenditures'!S620,"")))</f>
        <v/>
      </c>
      <c r="AH620" s="14" t="str">
        <f>IF($AC620=Sheet1!$B$2,'B. Expenditures'!N620,IF('B. Expenditures'!$AC620=Sheet1!$B$4,'B. Expenditures'!Z620,IF($AC620=Sheet1!$B$3,'B. Expenditures'!T620,"")))</f>
        <v/>
      </c>
      <c r="AI620" s="14" t="str">
        <f>IF($AC620=Sheet1!$B$2,'B. Expenditures'!O620,IF('B. Expenditures'!$AC620=Sheet1!$B$4,'B. Expenditures'!AA620,IF($AC620=Sheet1!$B$3,'B. Expenditures'!U620,"")))</f>
        <v/>
      </c>
    </row>
    <row r="621" spans="3:35" x14ac:dyDescent="0.35">
      <c r="C621" s="35"/>
      <c r="D621" s="35"/>
      <c r="E621" s="7"/>
      <c r="F621" s="7"/>
      <c r="G621" s="7"/>
      <c r="I621" s="24" t="str">
        <f t="shared" si="615"/>
        <v/>
      </c>
      <c r="K621" s="14" t="str">
        <f t="shared" si="624"/>
        <v/>
      </c>
      <c r="L621" s="14" t="str">
        <f t="shared" ref="L621:O621" si="641">IFERROR((1+$I621)*K621, "")</f>
        <v/>
      </c>
      <c r="M621" s="14" t="str">
        <f t="shared" si="641"/>
        <v/>
      </c>
      <c r="N621" s="14" t="str">
        <f t="shared" si="641"/>
        <v/>
      </c>
      <c r="O621" s="14" t="str">
        <f t="shared" si="641"/>
        <v/>
      </c>
      <c r="P621" s="8"/>
      <c r="Q621" s="14" t="str">
        <f>IFERROR((AVERAGE(($E621/'A. Revenue'!$C$30), ('B. Expenditures'!$F621/'A. Revenue'!$D$30), ('B. Expenditures'!$G621/'A. Revenue'!$E$30)))*'A. Revenue'!J$30, "")</f>
        <v/>
      </c>
      <c r="R621" s="14" t="str">
        <f>IFERROR((AVERAGE(($E621/'A. Revenue'!$C$30), ('B. Expenditures'!$F621/'A. Revenue'!$D$30), ('B. Expenditures'!$G621/'A. Revenue'!$E$30)))*'A. Revenue'!K$30, "")</f>
        <v/>
      </c>
      <c r="S621" s="14" t="str">
        <f>IFERROR((AVERAGE(($E621/'A. Revenue'!$C$30), ('B. Expenditures'!$F621/'A. Revenue'!$D$30), ('B. Expenditures'!$G621/'A. Revenue'!$E$30)))*'A. Revenue'!L$30, "")</f>
        <v/>
      </c>
      <c r="T621" s="14" t="str">
        <f>IFERROR((AVERAGE(($E621/'A. Revenue'!$C$30), ('B. Expenditures'!$F621/'A. Revenue'!$D$30), ('B. Expenditures'!$G621/'A. Revenue'!$E$30)))*'A. Revenue'!M$30, "")</f>
        <v/>
      </c>
      <c r="U621" s="14" t="str">
        <f>IFERROR((AVERAGE(($E621/'A. Revenue'!$C$30), ('B. Expenditures'!$F621/'A. Revenue'!$D$30), ('B. Expenditures'!$G621/'A. Revenue'!$E$30)))*'A. Revenue'!N$30, "")</f>
        <v/>
      </c>
      <c r="V621" s="8"/>
      <c r="W621" s="7"/>
      <c r="X621" s="7"/>
      <c r="Y621" s="7"/>
      <c r="Z621" s="7"/>
      <c r="AA621" s="7"/>
      <c r="AC621" s="40" t="s">
        <v>33</v>
      </c>
      <c r="AE621" s="14" t="str">
        <f>IF($AC621=Sheet1!$B$2,'B. Expenditures'!K621,IF('B. Expenditures'!$AC621=Sheet1!$B$4,'B. Expenditures'!W621,IF($AC621=Sheet1!$B$3,'B. Expenditures'!Q621,"")))</f>
        <v/>
      </c>
      <c r="AF621" s="14" t="str">
        <f>IF($AC621=Sheet1!$B$2,'B. Expenditures'!L621,IF('B. Expenditures'!$AC621=Sheet1!$B$4,'B. Expenditures'!X621,IF($AC621=Sheet1!$B$3,'B. Expenditures'!R621,"")))</f>
        <v/>
      </c>
      <c r="AG621" s="14" t="str">
        <f>IF($AC621=Sheet1!$B$2,'B. Expenditures'!M621,IF('B. Expenditures'!$AC621=Sheet1!$B$4,'B. Expenditures'!Y621,IF($AC621=Sheet1!$B$3,'B. Expenditures'!S621,"")))</f>
        <v/>
      </c>
      <c r="AH621" s="14" t="str">
        <f>IF($AC621=Sheet1!$B$2,'B. Expenditures'!N621,IF('B. Expenditures'!$AC621=Sheet1!$B$4,'B. Expenditures'!Z621,IF($AC621=Sheet1!$B$3,'B. Expenditures'!T621,"")))</f>
        <v/>
      </c>
      <c r="AI621" s="14" t="str">
        <f>IF($AC621=Sheet1!$B$2,'B. Expenditures'!O621,IF('B. Expenditures'!$AC621=Sheet1!$B$4,'B. Expenditures'!AA621,IF($AC621=Sheet1!$B$3,'B. Expenditures'!U621,"")))</f>
        <v/>
      </c>
    </row>
    <row r="622" spans="3:35" x14ac:dyDescent="0.35">
      <c r="C622" s="35"/>
      <c r="D622" s="35"/>
      <c r="E622" s="7"/>
      <c r="F622" s="7"/>
      <c r="G622" s="7"/>
      <c r="I622" s="24" t="str">
        <f t="shared" si="615"/>
        <v/>
      </c>
      <c r="K622" s="14" t="str">
        <f t="shared" si="624"/>
        <v/>
      </c>
      <c r="L622" s="14" t="str">
        <f t="shared" ref="L622:O622" si="642">IFERROR((1+$I622)*K622, "")</f>
        <v/>
      </c>
      <c r="M622" s="14" t="str">
        <f t="shared" si="642"/>
        <v/>
      </c>
      <c r="N622" s="14" t="str">
        <f t="shared" si="642"/>
        <v/>
      </c>
      <c r="O622" s="14" t="str">
        <f t="shared" si="642"/>
        <v/>
      </c>
      <c r="P622" s="8"/>
      <c r="Q622" s="14" t="str">
        <f>IFERROR((AVERAGE(($E622/'A. Revenue'!$C$30), ('B. Expenditures'!$F622/'A. Revenue'!$D$30), ('B. Expenditures'!$G622/'A. Revenue'!$E$30)))*'A. Revenue'!J$30, "")</f>
        <v/>
      </c>
      <c r="R622" s="14" t="str">
        <f>IFERROR((AVERAGE(($E622/'A. Revenue'!$C$30), ('B. Expenditures'!$F622/'A. Revenue'!$D$30), ('B. Expenditures'!$G622/'A. Revenue'!$E$30)))*'A. Revenue'!K$30, "")</f>
        <v/>
      </c>
      <c r="S622" s="14" t="str">
        <f>IFERROR((AVERAGE(($E622/'A. Revenue'!$C$30), ('B. Expenditures'!$F622/'A. Revenue'!$D$30), ('B. Expenditures'!$G622/'A. Revenue'!$E$30)))*'A. Revenue'!L$30, "")</f>
        <v/>
      </c>
      <c r="T622" s="14" t="str">
        <f>IFERROR((AVERAGE(($E622/'A. Revenue'!$C$30), ('B. Expenditures'!$F622/'A. Revenue'!$D$30), ('B. Expenditures'!$G622/'A. Revenue'!$E$30)))*'A. Revenue'!M$30, "")</f>
        <v/>
      </c>
      <c r="U622" s="14" t="str">
        <f>IFERROR((AVERAGE(($E622/'A. Revenue'!$C$30), ('B. Expenditures'!$F622/'A. Revenue'!$D$30), ('B. Expenditures'!$G622/'A. Revenue'!$E$30)))*'A. Revenue'!N$30, "")</f>
        <v/>
      </c>
      <c r="V622" s="8"/>
      <c r="W622" s="7"/>
      <c r="X622" s="7"/>
      <c r="Y622" s="7"/>
      <c r="Z622" s="7"/>
      <c r="AA622" s="7"/>
      <c r="AC622" s="40" t="s">
        <v>33</v>
      </c>
      <c r="AE622" s="14" t="str">
        <f>IF($AC622=Sheet1!$B$2,'B. Expenditures'!K622,IF('B. Expenditures'!$AC622=Sheet1!$B$4,'B. Expenditures'!W622,IF($AC622=Sheet1!$B$3,'B. Expenditures'!Q622,"")))</f>
        <v/>
      </c>
      <c r="AF622" s="14" t="str">
        <f>IF($AC622=Sheet1!$B$2,'B. Expenditures'!L622,IF('B. Expenditures'!$AC622=Sheet1!$B$4,'B. Expenditures'!X622,IF($AC622=Sheet1!$B$3,'B. Expenditures'!R622,"")))</f>
        <v/>
      </c>
      <c r="AG622" s="14" t="str">
        <f>IF($AC622=Sheet1!$B$2,'B. Expenditures'!M622,IF('B. Expenditures'!$AC622=Sheet1!$B$4,'B. Expenditures'!Y622,IF($AC622=Sheet1!$B$3,'B. Expenditures'!S622,"")))</f>
        <v/>
      </c>
      <c r="AH622" s="14" t="str">
        <f>IF($AC622=Sheet1!$B$2,'B. Expenditures'!N622,IF('B. Expenditures'!$AC622=Sheet1!$B$4,'B. Expenditures'!Z622,IF($AC622=Sheet1!$B$3,'B. Expenditures'!T622,"")))</f>
        <v/>
      </c>
      <c r="AI622" s="14" t="str">
        <f>IF($AC622=Sheet1!$B$2,'B. Expenditures'!O622,IF('B. Expenditures'!$AC622=Sheet1!$B$4,'B. Expenditures'!AA622,IF($AC622=Sheet1!$B$3,'B. Expenditures'!U622,"")))</f>
        <v/>
      </c>
    </row>
    <row r="623" spans="3:35" x14ac:dyDescent="0.35">
      <c r="C623" s="35"/>
      <c r="D623" s="35"/>
      <c r="E623" s="7"/>
      <c r="F623" s="7"/>
      <c r="G623" s="7"/>
      <c r="I623" s="24" t="str">
        <f t="shared" si="615"/>
        <v/>
      </c>
      <c r="K623" s="14" t="str">
        <f t="shared" si="624"/>
        <v/>
      </c>
      <c r="L623" s="14" t="str">
        <f t="shared" ref="L623:O623" si="643">IFERROR((1+$I623)*K623, "")</f>
        <v/>
      </c>
      <c r="M623" s="14" t="str">
        <f t="shared" si="643"/>
        <v/>
      </c>
      <c r="N623" s="14" t="str">
        <f t="shared" si="643"/>
        <v/>
      </c>
      <c r="O623" s="14" t="str">
        <f t="shared" si="643"/>
        <v/>
      </c>
      <c r="P623" s="8"/>
      <c r="Q623" s="14" t="str">
        <f>IFERROR((AVERAGE(($E623/'A. Revenue'!$C$30), ('B. Expenditures'!$F623/'A. Revenue'!$D$30), ('B. Expenditures'!$G623/'A. Revenue'!$E$30)))*'A. Revenue'!J$30, "")</f>
        <v/>
      </c>
      <c r="R623" s="14" t="str">
        <f>IFERROR((AVERAGE(($E623/'A. Revenue'!$C$30), ('B. Expenditures'!$F623/'A. Revenue'!$D$30), ('B. Expenditures'!$G623/'A. Revenue'!$E$30)))*'A. Revenue'!K$30, "")</f>
        <v/>
      </c>
      <c r="S623" s="14" t="str">
        <f>IFERROR((AVERAGE(($E623/'A. Revenue'!$C$30), ('B. Expenditures'!$F623/'A. Revenue'!$D$30), ('B. Expenditures'!$G623/'A. Revenue'!$E$30)))*'A. Revenue'!L$30, "")</f>
        <v/>
      </c>
      <c r="T623" s="14" t="str">
        <f>IFERROR((AVERAGE(($E623/'A. Revenue'!$C$30), ('B. Expenditures'!$F623/'A. Revenue'!$D$30), ('B. Expenditures'!$G623/'A. Revenue'!$E$30)))*'A. Revenue'!M$30, "")</f>
        <v/>
      </c>
      <c r="U623" s="14" t="str">
        <f>IFERROR((AVERAGE(($E623/'A. Revenue'!$C$30), ('B. Expenditures'!$F623/'A. Revenue'!$D$30), ('B. Expenditures'!$G623/'A. Revenue'!$E$30)))*'A. Revenue'!N$30, "")</f>
        <v/>
      </c>
      <c r="V623" s="8"/>
      <c r="W623" s="7"/>
      <c r="X623" s="7"/>
      <c r="Y623" s="7"/>
      <c r="Z623" s="7"/>
      <c r="AA623" s="7"/>
      <c r="AC623" s="40" t="s">
        <v>33</v>
      </c>
      <c r="AE623" s="14" t="str">
        <f>IF($AC623=Sheet1!$B$2,'B. Expenditures'!K623,IF('B. Expenditures'!$AC623=Sheet1!$B$4,'B. Expenditures'!W623,IF($AC623=Sheet1!$B$3,'B. Expenditures'!Q623,"")))</f>
        <v/>
      </c>
      <c r="AF623" s="14" t="str">
        <f>IF($AC623=Sheet1!$B$2,'B. Expenditures'!L623,IF('B. Expenditures'!$AC623=Sheet1!$B$4,'B. Expenditures'!X623,IF($AC623=Sheet1!$B$3,'B. Expenditures'!R623,"")))</f>
        <v/>
      </c>
      <c r="AG623" s="14" t="str">
        <f>IF($AC623=Sheet1!$B$2,'B. Expenditures'!M623,IF('B. Expenditures'!$AC623=Sheet1!$B$4,'B. Expenditures'!Y623,IF($AC623=Sheet1!$B$3,'B. Expenditures'!S623,"")))</f>
        <v/>
      </c>
      <c r="AH623" s="14" t="str">
        <f>IF($AC623=Sheet1!$B$2,'B. Expenditures'!N623,IF('B. Expenditures'!$AC623=Sheet1!$B$4,'B. Expenditures'!Z623,IF($AC623=Sheet1!$B$3,'B. Expenditures'!T623,"")))</f>
        <v/>
      </c>
      <c r="AI623" s="14" t="str">
        <f>IF($AC623=Sheet1!$B$2,'B. Expenditures'!O623,IF('B. Expenditures'!$AC623=Sheet1!$B$4,'B. Expenditures'!AA623,IF($AC623=Sheet1!$B$3,'B. Expenditures'!U623,"")))</f>
        <v/>
      </c>
    </row>
    <row r="624" spans="3:35" x14ac:dyDescent="0.35">
      <c r="C624" s="35"/>
      <c r="D624" s="35"/>
      <c r="E624" s="7"/>
      <c r="F624" s="7"/>
      <c r="G624" s="7"/>
      <c r="I624" s="24" t="str">
        <f t="shared" si="615"/>
        <v/>
      </c>
      <c r="K624" s="14" t="str">
        <f t="shared" si="624"/>
        <v/>
      </c>
      <c r="L624" s="14" t="str">
        <f t="shared" ref="L624:O624" si="644">IFERROR((1+$I624)*K624, "")</f>
        <v/>
      </c>
      <c r="M624" s="14" t="str">
        <f t="shared" si="644"/>
        <v/>
      </c>
      <c r="N624" s="14" t="str">
        <f t="shared" si="644"/>
        <v/>
      </c>
      <c r="O624" s="14" t="str">
        <f t="shared" si="644"/>
        <v/>
      </c>
      <c r="P624" s="8"/>
      <c r="Q624" s="14" t="str">
        <f>IFERROR((AVERAGE(($E624/'A. Revenue'!$C$30), ('B. Expenditures'!$F624/'A. Revenue'!$D$30), ('B. Expenditures'!$G624/'A. Revenue'!$E$30)))*'A. Revenue'!J$30, "")</f>
        <v/>
      </c>
      <c r="R624" s="14" t="str">
        <f>IFERROR((AVERAGE(($E624/'A. Revenue'!$C$30), ('B. Expenditures'!$F624/'A. Revenue'!$D$30), ('B. Expenditures'!$G624/'A. Revenue'!$E$30)))*'A. Revenue'!K$30, "")</f>
        <v/>
      </c>
      <c r="S624" s="14" t="str">
        <f>IFERROR((AVERAGE(($E624/'A. Revenue'!$C$30), ('B. Expenditures'!$F624/'A. Revenue'!$D$30), ('B. Expenditures'!$G624/'A. Revenue'!$E$30)))*'A. Revenue'!L$30, "")</f>
        <v/>
      </c>
      <c r="T624" s="14" t="str">
        <f>IFERROR((AVERAGE(($E624/'A. Revenue'!$C$30), ('B. Expenditures'!$F624/'A. Revenue'!$D$30), ('B. Expenditures'!$G624/'A. Revenue'!$E$30)))*'A. Revenue'!M$30, "")</f>
        <v/>
      </c>
      <c r="U624" s="14" t="str">
        <f>IFERROR((AVERAGE(($E624/'A. Revenue'!$C$30), ('B. Expenditures'!$F624/'A. Revenue'!$D$30), ('B. Expenditures'!$G624/'A. Revenue'!$E$30)))*'A. Revenue'!N$30, "")</f>
        <v/>
      </c>
      <c r="V624" s="8"/>
      <c r="W624" s="7"/>
      <c r="X624" s="7"/>
      <c r="Y624" s="7"/>
      <c r="Z624" s="7"/>
      <c r="AA624" s="7"/>
      <c r="AC624" s="40" t="s">
        <v>33</v>
      </c>
      <c r="AE624" s="14" t="str">
        <f>IF($AC624=Sheet1!$B$2,'B. Expenditures'!K624,IF('B. Expenditures'!$AC624=Sheet1!$B$4,'B. Expenditures'!W624,IF($AC624=Sheet1!$B$3,'B. Expenditures'!Q624,"")))</f>
        <v/>
      </c>
      <c r="AF624" s="14" t="str">
        <f>IF($AC624=Sheet1!$B$2,'B. Expenditures'!L624,IF('B. Expenditures'!$AC624=Sheet1!$B$4,'B. Expenditures'!X624,IF($AC624=Sheet1!$B$3,'B. Expenditures'!R624,"")))</f>
        <v/>
      </c>
      <c r="AG624" s="14" t="str">
        <f>IF($AC624=Sheet1!$B$2,'B. Expenditures'!M624,IF('B. Expenditures'!$AC624=Sheet1!$B$4,'B. Expenditures'!Y624,IF($AC624=Sheet1!$B$3,'B. Expenditures'!S624,"")))</f>
        <v/>
      </c>
      <c r="AH624" s="14" t="str">
        <f>IF($AC624=Sheet1!$B$2,'B. Expenditures'!N624,IF('B. Expenditures'!$AC624=Sheet1!$B$4,'B. Expenditures'!Z624,IF($AC624=Sheet1!$B$3,'B. Expenditures'!T624,"")))</f>
        <v/>
      </c>
      <c r="AI624" s="14" t="str">
        <f>IF($AC624=Sheet1!$B$2,'B. Expenditures'!O624,IF('B. Expenditures'!$AC624=Sheet1!$B$4,'B. Expenditures'!AA624,IF($AC624=Sheet1!$B$3,'B. Expenditures'!U624,"")))</f>
        <v/>
      </c>
    </row>
    <row r="625" spans="3:35" x14ac:dyDescent="0.35">
      <c r="C625" s="35"/>
      <c r="D625" s="35"/>
      <c r="E625" s="7"/>
      <c r="F625" s="7"/>
      <c r="G625" s="7"/>
      <c r="I625" s="24" t="str">
        <f t="shared" si="615"/>
        <v/>
      </c>
      <c r="K625" s="14" t="str">
        <f t="shared" si="624"/>
        <v/>
      </c>
      <c r="L625" s="14" t="str">
        <f t="shared" ref="L625:O625" si="645">IFERROR((1+$I625)*K625, "")</f>
        <v/>
      </c>
      <c r="M625" s="14" t="str">
        <f t="shared" si="645"/>
        <v/>
      </c>
      <c r="N625" s="14" t="str">
        <f t="shared" si="645"/>
        <v/>
      </c>
      <c r="O625" s="14" t="str">
        <f t="shared" si="645"/>
        <v/>
      </c>
      <c r="P625" s="8"/>
      <c r="Q625" s="14" t="str">
        <f>IFERROR((AVERAGE(($E625/'A. Revenue'!$C$30), ('B. Expenditures'!$F625/'A. Revenue'!$D$30), ('B. Expenditures'!$G625/'A. Revenue'!$E$30)))*'A. Revenue'!J$30, "")</f>
        <v/>
      </c>
      <c r="R625" s="14" t="str">
        <f>IFERROR((AVERAGE(($E625/'A. Revenue'!$C$30), ('B. Expenditures'!$F625/'A. Revenue'!$D$30), ('B. Expenditures'!$G625/'A. Revenue'!$E$30)))*'A. Revenue'!K$30, "")</f>
        <v/>
      </c>
      <c r="S625" s="14" t="str">
        <f>IFERROR((AVERAGE(($E625/'A. Revenue'!$C$30), ('B. Expenditures'!$F625/'A. Revenue'!$D$30), ('B. Expenditures'!$G625/'A. Revenue'!$E$30)))*'A. Revenue'!L$30, "")</f>
        <v/>
      </c>
      <c r="T625" s="14" t="str">
        <f>IFERROR((AVERAGE(($E625/'A. Revenue'!$C$30), ('B. Expenditures'!$F625/'A. Revenue'!$D$30), ('B. Expenditures'!$G625/'A. Revenue'!$E$30)))*'A. Revenue'!M$30, "")</f>
        <v/>
      </c>
      <c r="U625" s="14" t="str">
        <f>IFERROR((AVERAGE(($E625/'A. Revenue'!$C$30), ('B. Expenditures'!$F625/'A. Revenue'!$D$30), ('B. Expenditures'!$G625/'A. Revenue'!$E$30)))*'A. Revenue'!N$30, "")</f>
        <v/>
      </c>
      <c r="V625" s="8"/>
      <c r="W625" s="7"/>
      <c r="X625" s="7"/>
      <c r="Y625" s="7"/>
      <c r="Z625" s="7"/>
      <c r="AA625" s="7"/>
      <c r="AC625" s="40" t="s">
        <v>33</v>
      </c>
      <c r="AE625" s="14" t="str">
        <f>IF($AC625=Sheet1!$B$2,'B. Expenditures'!K625,IF('B. Expenditures'!$AC625=Sheet1!$B$4,'B. Expenditures'!W625,IF($AC625=Sheet1!$B$3,'B. Expenditures'!Q625,"")))</f>
        <v/>
      </c>
      <c r="AF625" s="14" t="str">
        <f>IF($AC625=Sheet1!$B$2,'B. Expenditures'!L625,IF('B. Expenditures'!$AC625=Sheet1!$B$4,'B. Expenditures'!X625,IF($AC625=Sheet1!$B$3,'B. Expenditures'!R625,"")))</f>
        <v/>
      </c>
      <c r="AG625" s="14" t="str">
        <f>IF($AC625=Sheet1!$B$2,'B. Expenditures'!M625,IF('B. Expenditures'!$AC625=Sheet1!$B$4,'B. Expenditures'!Y625,IF($AC625=Sheet1!$B$3,'B. Expenditures'!S625,"")))</f>
        <v/>
      </c>
      <c r="AH625" s="14" t="str">
        <f>IF($AC625=Sheet1!$B$2,'B. Expenditures'!N625,IF('B. Expenditures'!$AC625=Sheet1!$B$4,'B. Expenditures'!Z625,IF($AC625=Sheet1!$B$3,'B. Expenditures'!T625,"")))</f>
        <v/>
      </c>
      <c r="AI625" s="14" t="str">
        <f>IF($AC625=Sheet1!$B$2,'B. Expenditures'!O625,IF('B. Expenditures'!$AC625=Sheet1!$B$4,'B. Expenditures'!AA625,IF($AC625=Sheet1!$B$3,'B. Expenditures'!U625,"")))</f>
        <v/>
      </c>
    </row>
    <row r="626" spans="3:35" x14ac:dyDescent="0.35">
      <c r="C626" s="35"/>
      <c r="D626" s="35"/>
      <c r="E626" s="7"/>
      <c r="F626" s="7"/>
      <c r="G626" s="7"/>
      <c r="I626" s="24" t="str">
        <f t="shared" si="615"/>
        <v/>
      </c>
      <c r="K626" s="14" t="str">
        <f t="shared" si="624"/>
        <v/>
      </c>
      <c r="L626" s="14" t="str">
        <f t="shared" ref="L626:O626" si="646">IFERROR((1+$I626)*K626, "")</f>
        <v/>
      </c>
      <c r="M626" s="14" t="str">
        <f t="shared" si="646"/>
        <v/>
      </c>
      <c r="N626" s="14" t="str">
        <f t="shared" si="646"/>
        <v/>
      </c>
      <c r="O626" s="14" t="str">
        <f t="shared" si="646"/>
        <v/>
      </c>
      <c r="P626" s="8"/>
      <c r="Q626" s="14" t="str">
        <f>IFERROR((AVERAGE(($E626/'A. Revenue'!$C$30), ('B. Expenditures'!$F626/'A. Revenue'!$D$30), ('B. Expenditures'!$G626/'A. Revenue'!$E$30)))*'A. Revenue'!J$30, "")</f>
        <v/>
      </c>
      <c r="R626" s="14" t="str">
        <f>IFERROR((AVERAGE(($E626/'A. Revenue'!$C$30), ('B. Expenditures'!$F626/'A. Revenue'!$D$30), ('B. Expenditures'!$G626/'A. Revenue'!$E$30)))*'A. Revenue'!K$30, "")</f>
        <v/>
      </c>
      <c r="S626" s="14" t="str">
        <f>IFERROR((AVERAGE(($E626/'A. Revenue'!$C$30), ('B. Expenditures'!$F626/'A. Revenue'!$D$30), ('B. Expenditures'!$G626/'A. Revenue'!$E$30)))*'A. Revenue'!L$30, "")</f>
        <v/>
      </c>
      <c r="T626" s="14" t="str">
        <f>IFERROR((AVERAGE(($E626/'A. Revenue'!$C$30), ('B. Expenditures'!$F626/'A. Revenue'!$D$30), ('B. Expenditures'!$G626/'A. Revenue'!$E$30)))*'A. Revenue'!M$30, "")</f>
        <v/>
      </c>
      <c r="U626" s="14" t="str">
        <f>IFERROR((AVERAGE(($E626/'A. Revenue'!$C$30), ('B. Expenditures'!$F626/'A. Revenue'!$D$30), ('B. Expenditures'!$G626/'A. Revenue'!$E$30)))*'A. Revenue'!N$30, "")</f>
        <v/>
      </c>
      <c r="V626" s="8"/>
      <c r="W626" s="7"/>
      <c r="X626" s="7"/>
      <c r="Y626" s="7"/>
      <c r="Z626" s="7"/>
      <c r="AA626" s="7"/>
      <c r="AC626" s="40" t="s">
        <v>33</v>
      </c>
      <c r="AE626" s="14" t="str">
        <f>IF($AC626=Sheet1!$B$2,'B. Expenditures'!K626,IF('B. Expenditures'!$AC626=Sheet1!$B$4,'B. Expenditures'!W626,IF($AC626=Sheet1!$B$3,'B. Expenditures'!Q626,"")))</f>
        <v/>
      </c>
      <c r="AF626" s="14" t="str">
        <f>IF($AC626=Sheet1!$B$2,'B. Expenditures'!L626,IF('B. Expenditures'!$AC626=Sheet1!$B$4,'B. Expenditures'!X626,IF($AC626=Sheet1!$B$3,'B. Expenditures'!R626,"")))</f>
        <v/>
      </c>
      <c r="AG626" s="14" t="str">
        <f>IF($AC626=Sheet1!$B$2,'B. Expenditures'!M626,IF('B. Expenditures'!$AC626=Sheet1!$B$4,'B. Expenditures'!Y626,IF($AC626=Sheet1!$B$3,'B. Expenditures'!S626,"")))</f>
        <v/>
      </c>
      <c r="AH626" s="14" t="str">
        <f>IF($AC626=Sheet1!$B$2,'B. Expenditures'!N626,IF('B. Expenditures'!$AC626=Sheet1!$B$4,'B. Expenditures'!Z626,IF($AC626=Sheet1!$B$3,'B. Expenditures'!T626,"")))</f>
        <v/>
      </c>
      <c r="AI626" s="14" t="str">
        <f>IF($AC626=Sheet1!$B$2,'B. Expenditures'!O626,IF('B. Expenditures'!$AC626=Sheet1!$B$4,'B. Expenditures'!AA626,IF($AC626=Sheet1!$B$3,'B. Expenditures'!U626,"")))</f>
        <v/>
      </c>
    </row>
    <row r="627" spans="3:35" x14ac:dyDescent="0.35">
      <c r="C627" s="35"/>
      <c r="D627" s="35"/>
      <c r="E627" s="7"/>
      <c r="F627" s="7"/>
      <c r="G627" s="7"/>
      <c r="I627" s="24" t="str">
        <f t="shared" si="615"/>
        <v/>
      </c>
      <c r="K627" s="14" t="str">
        <f t="shared" si="624"/>
        <v/>
      </c>
      <c r="L627" s="14" t="str">
        <f t="shared" ref="L627:O627" si="647">IFERROR((1+$I627)*K627, "")</f>
        <v/>
      </c>
      <c r="M627" s="14" t="str">
        <f t="shared" si="647"/>
        <v/>
      </c>
      <c r="N627" s="14" t="str">
        <f t="shared" si="647"/>
        <v/>
      </c>
      <c r="O627" s="14" t="str">
        <f t="shared" si="647"/>
        <v/>
      </c>
      <c r="P627" s="8"/>
      <c r="Q627" s="14" t="str">
        <f>IFERROR((AVERAGE(($E627/'A. Revenue'!$C$30), ('B. Expenditures'!$F627/'A. Revenue'!$D$30), ('B. Expenditures'!$G627/'A. Revenue'!$E$30)))*'A. Revenue'!J$30, "")</f>
        <v/>
      </c>
      <c r="R627" s="14" t="str">
        <f>IFERROR((AVERAGE(($E627/'A. Revenue'!$C$30), ('B. Expenditures'!$F627/'A. Revenue'!$D$30), ('B. Expenditures'!$G627/'A. Revenue'!$E$30)))*'A. Revenue'!K$30, "")</f>
        <v/>
      </c>
      <c r="S627" s="14" t="str">
        <f>IFERROR((AVERAGE(($E627/'A. Revenue'!$C$30), ('B. Expenditures'!$F627/'A. Revenue'!$D$30), ('B. Expenditures'!$G627/'A. Revenue'!$E$30)))*'A. Revenue'!L$30, "")</f>
        <v/>
      </c>
      <c r="T627" s="14" t="str">
        <f>IFERROR((AVERAGE(($E627/'A. Revenue'!$C$30), ('B. Expenditures'!$F627/'A. Revenue'!$D$30), ('B. Expenditures'!$G627/'A. Revenue'!$E$30)))*'A. Revenue'!M$30, "")</f>
        <v/>
      </c>
      <c r="U627" s="14" t="str">
        <f>IFERROR((AVERAGE(($E627/'A. Revenue'!$C$30), ('B. Expenditures'!$F627/'A. Revenue'!$D$30), ('B. Expenditures'!$G627/'A. Revenue'!$E$30)))*'A. Revenue'!N$30, "")</f>
        <v/>
      </c>
      <c r="V627" s="8"/>
      <c r="W627" s="7"/>
      <c r="X627" s="7"/>
      <c r="Y627" s="7"/>
      <c r="Z627" s="7"/>
      <c r="AA627" s="7"/>
      <c r="AC627" s="40" t="s">
        <v>33</v>
      </c>
      <c r="AE627" s="14" t="str">
        <f>IF($AC627=Sheet1!$B$2,'B. Expenditures'!K627,IF('B. Expenditures'!$AC627=Sheet1!$B$4,'B. Expenditures'!W627,IF($AC627=Sheet1!$B$3,'B. Expenditures'!Q627,"")))</f>
        <v/>
      </c>
      <c r="AF627" s="14" t="str">
        <f>IF($AC627=Sheet1!$B$2,'B. Expenditures'!L627,IF('B. Expenditures'!$AC627=Sheet1!$B$4,'B. Expenditures'!X627,IF($AC627=Sheet1!$B$3,'B. Expenditures'!R627,"")))</f>
        <v/>
      </c>
      <c r="AG627" s="14" t="str">
        <f>IF($AC627=Sheet1!$B$2,'B. Expenditures'!M627,IF('B. Expenditures'!$AC627=Sheet1!$B$4,'B. Expenditures'!Y627,IF($AC627=Sheet1!$B$3,'B. Expenditures'!S627,"")))</f>
        <v/>
      </c>
      <c r="AH627" s="14" t="str">
        <f>IF($AC627=Sheet1!$B$2,'B. Expenditures'!N627,IF('B. Expenditures'!$AC627=Sheet1!$B$4,'B. Expenditures'!Z627,IF($AC627=Sheet1!$B$3,'B. Expenditures'!T627,"")))</f>
        <v/>
      </c>
      <c r="AI627" s="14" t="str">
        <f>IF($AC627=Sheet1!$B$2,'B. Expenditures'!O627,IF('B. Expenditures'!$AC627=Sheet1!$B$4,'B. Expenditures'!AA627,IF($AC627=Sheet1!$B$3,'B. Expenditures'!U627,"")))</f>
        <v/>
      </c>
    </row>
    <row r="628" spans="3:35" x14ac:dyDescent="0.35">
      <c r="C628" s="35"/>
      <c r="D628" s="35"/>
      <c r="E628" s="7"/>
      <c r="F628" s="7"/>
      <c r="G628" s="7"/>
      <c r="I628" s="24" t="str">
        <f t="shared" si="615"/>
        <v/>
      </c>
      <c r="K628" s="14" t="str">
        <f t="shared" si="624"/>
        <v/>
      </c>
      <c r="L628" s="14" t="str">
        <f t="shared" ref="L628:O628" si="648">IFERROR((1+$I628)*K628, "")</f>
        <v/>
      </c>
      <c r="M628" s="14" t="str">
        <f t="shared" si="648"/>
        <v/>
      </c>
      <c r="N628" s="14" t="str">
        <f t="shared" si="648"/>
        <v/>
      </c>
      <c r="O628" s="14" t="str">
        <f t="shared" si="648"/>
        <v/>
      </c>
      <c r="P628" s="8"/>
      <c r="Q628" s="14" t="str">
        <f>IFERROR((AVERAGE(($E628/'A. Revenue'!$C$30), ('B. Expenditures'!$F628/'A. Revenue'!$D$30), ('B. Expenditures'!$G628/'A. Revenue'!$E$30)))*'A. Revenue'!J$30, "")</f>
        <v/>
      </c>
      <c r="R628" s="14" t="str">
        <f>IFERROR((AVERAGE(($E628/'A. Revenue'!$C$30), ('B. Expenditures'!$F628/'A. Revenue'!$D$30), ('B. Expenditures'!$G628/'A. Revenue'!$E$30)))*'A. Revenue'!K$30, "")</f>
        <v/>
      </c>
      <c r="S628" s="14" t="str">
        <f>IFERROR((AVERAGE(($E628/'A. Revenue'!$C$30), ('B. Expenditures'!$F628/'A. Revenue'!$D$30), ('B. Expenditures'!$G628/'A. Revenue'!$E$30)))*'A. Revenue'!L$30, "")</f>
        <v/>
      </c>
      <c r="T628" s="14" t="str">
        <f>IFERROR((AVERAGE(($E628/'A. Revenue'!$C$30), ('B. Expenditures'!$F628/'A. Revenue'!$D$30), ('B. Expenditures'!$G628/'A. Revenue'!$E$30)))*'A. Revenue'!M$30, "")</f>
        <v/>
      </c>
      <c r="U628" s="14" t="str">
        <f>IFERROR((AVERAGE(($E628/'A. Revenue'!$C$30), ('B. Expenditures'!$F628/'A. Revenue'!$D$30), ('B. Expenditures'!$G628/'A. Revenue'!$E$30)))*'A. Revenue'!N$30, "")</f>
        <v/>
      </c>
      <c r="V628" s="8"/>
      <c r="W628" s="7"/>
      <c r="X628" s="7"/>
      <c r="Y628" s="7"/>
      <c r="Z628" s="7"/>
      <c r="AA628" s="7"/>
      <c r="AC628" s="40" t="s">
        <v>33</v>
      </c>
      <c r="AE628" s="14" t="str">
        <f>IF($AC628=Sheet1!$B$2,'B. Expenditures'!K628,IF('B. Expenditures'!$AC628=Sheet1!$B$4,'B. Expenditures'!W628,IF($AC628=Sheet1!$B$3,'B. Expenditures'!Q628,"")))</f>
        <v/>
      </c>
      <c r="AF628" s="14" t="str">
        <f>IF($AC628=Sheet1!$B$2,'B. Expenditures'!L628,IF('B. Expenditures'!$AC628=Sheet1!$B$4,'B. Expenditures'!X628,IF($AC628=Sheet1!$B$3,'B. Expenditures'!R628,"")))</f>
        <v/>
      </c>
      <c r="AG628" s="14" t="str">
        <f>IF($AC628=Sheet1!$B$2,'B. Expenditures'!M628,IF('B. Expenditures'!$AC628=Sheet1!$B$4,'B. Expenditures'!Y628,IF($AC628=Sheet1!$B$3,'B. Expenditures'!S628,"")))</f>
        <v/>
      </c>
      <c r="AH628" s="14" t="str">
        <f>IF($AC628=Sheet1!$B$2,'B. Expenditures'!N628,IF('B. Expenditures'!$AC628=Sheet1!$B$4,'B. Expenditures'!Z628,IF($AC628=Sheet1!$B$3,'B. Expenditures'!T628,"")))</f>
        <v/>
      </c>
      <c r="AI628" s="14" t="str">
        <f>IF($AC628=Sheet1!$B$2,'B. Expenditures'!O628,IF('B. Expenditures'!$AC628=Sheet1!$B$4,'B. Expenditures'!AA628,IF($AC628=Sheet1!$B$3,'B. Expenditures'!U628,"")))</f>
        <v/>
      </c>
    </row>
    <row r="629" spans="3:35" x14ac:dyDescent="0.35">
      <c r="C629" s="35"/>
      <c r="D629" s="35"/>
      <c r="E629" s="7"/>
      <c r="F629" s="7"/>
      <c r="G629" s="7"/>
      <c r="I629" s="24" t="str">
        <f t="shared" si="615"/>
        <v/>
      </c>
      <c r="K629" s="14" t="str">
        <f t="shared" si="624"/>
        <v/>
      </c>
      <c r="L629" s="14" t="str">
        <f t="shared" ref="L629:O629" si="649">IFERROR((1+$I629)*K629, "")</f>
        <v/>
      </c>
      <c r="M629" s="14" t="str">
        <f t="shared" si="649"/>
        <v/>
      </c>
      <c r="N629" s="14" t="str">
        <f t="shared" si="649"/>
        <v/>
      </c>
      <c r="O629" s="14" t="str">
        <f t="shared" si="649"/>
        <v/>
      </c>
      <c r="P629" s="8"/>
      <c r="Q629" s="14" t="str">
        <f>IFERROR((AVERAGE(($E629/'A. Revenue'!$C$30), ('B. Expenditures'!$F629/'A. Revenue'!$D$30), ('B. Expenditures'!$G629/'A. Revenue'!$E$30)))*'A. Revenue'!J$30, "")</f>
        <v/>
      </c>
      <c r="R629" s="14" t="str">
        <f>IFERROR((AVERAGE(($E629/'A. Revenue'!$C$30), ('B. Expenditures'!$F629/'A. Revenue'!$D$30), ('B. Expenditures'!$G629/'A. Revenue'!$E$30)))*'A. Revenue'!K$30, "")</f>
        <v/>
      </c>
      <c r="S629" s="14" t="str">
        <f>IFERROR((AVERAGE(($E629/'A. Revenue'!$C$30), ('B. Expenditures'!$F629/'A. Revenue'!$D$30), ('B. Expenditures'!$G629/'A. Revenue'!$E$30)))*'A. Revenue'!L$30, "")</f>
        <v/>
      </c>
      <c r="T629" s="14" t="str">
        <f>IFERROR((AVERAGE(($E629/'A. Revenue'!$C$30), ('B. Expenditures'!$F629/'A. Revenue'!$D$30), ('B. Expenditures'!$G629/'A. Revenue'!$E$30)))*'A. Revenue'!M$30, "")</f>
        <v/>
      </c>
      <c r="U629" s="14" t="str">
        <f>IFERROR((AVERAGE(($E629/'A. Revenue'!$C$30), ('B. Expenditures'!$F629/'A. Revenue'!$D$30), ('B. Expenditures'!$G629/'A. Revenue'!$E$30)))*'A. Revenue'!N$30, "")</f>
        <v/>
      </c>
      <c r="V629" s="8"/>
      <c r="W629" s="7"/>
      <c r="X629" s="7"/>
      <c r="Y629" s="7"/>
      <c r="Z629" s="7"/>
      <c r="AA629" s="7"/>
      <c r="AC629" s="40" t="s">
        <v>33</v>
      </c>
      <c r="AE629" s="14" t="str">
        <f>IF($AC629=Sheet1!$B$2,'B. Expenditures'!K629,IF('B. Expenditures'!$AC629=Sheet1!$B$4,'B. Expenditures'!W629,IF($AC629=Sheet1!$B$3,'B. Expenditures'!Q629,"")))</f>
        <v/>
      </c>
      <c r="AF629" s="14" t="str">
        <f>IF($AC629=Sheet1!$B$2,'B. Expenditures'!L629,IF('B. Expenditures'!$AC629=Sheet1!$B$4,'B. Expenditures'!X629,IF($AC629=Sheet1!$B$3,'B. Expenditures'!R629,"")))</f>
        <v/>
      </c>
      <c r="AG629" s="14" t="str">
        <f>IF($AC629=Sheet1!$B$2,'B. Expenditures'!M629,IF('B. Expenditures'!$AC629=Sheet1!$B$4,'B. Expenditures'!Y629,IF($AC629=Sheet1!$B$3,'B. Expenditures'!S629,"")))</f>
        <v/>
      </c>
      <c r="AH629" s="14" t="str">
        <f>IF($AC629=Sheet1!$B$2,'B. Expenditures'!N629,IF('B. Expenditures'!$AC629=Sheet1!$B$4,'B. Expenditures'!Z629,IF($AC629=Sheet1!$B$3,'B. Expenditures'!T629,"")))</f>
        <v/>
      </c>
      <c r="AI629" s="14" t="str">
        <f>IF($AC629=Sheet1!$B$2,'B. Expenditures'!O629,IF('B. Expenditures'!$AC629=Sheet1!$B$4,'B. Expenditures'!AA629,IF($AC629=Sheet1!$B$3,'B. Expenditures'!U629,"")))</f>
        <v/>
      </c>
    </row>
    <row r="630" spans="3:35" x14ac:dyDescent="0.35">
      <c r="C630" s="35"/>
      <c r="D630" s="35"/>
      <c r="E630" s="7"/>
      <c r="F630" s="7"/>
      <c r="G630" s="7"/>
      <c r="I630" s="24" t="str">
        <f t="shared" si="615"/>
        <v/>
      </c>
      <c r="K630" s="14" t="str">
        <f t="shared" si="624"/>
        <v/>
      </c>
      <c r="L630" s="14" t="str">
        <f t="shared" ref="L630:O630" si="650">IFERROR((1+$I630)*K630, "")</f>
        <v/>
      </c>
      <c r="M630" s="14" t="str">
        <f t="shared" si="650"/>
        <v/>
      </c>
      <c r="N630" s="14" t="str">
        <f t="shared" si="650"/>
        <v/>
      </c>
      <c r="O630" s="14" t="str">
        <f t="shared" si="650"/>
        <v/>
      </c>
      <c r="P630" s="8"/>
      <c r="Q630" s="14" t="str">
        <f>IFERROR((AVERAGE(($E630/'A. Revenue'!$C$30), ('B. Expenditures'!$F630/'A. Revenue'!$D$30), ('B. Expenditures'!$G630/'A. Revenue'!$E$30)))*'A. Revenue'!J$30, "")</f>
        <v/>
      </c>
      <c r="R630" s="14" t="str">
        <f>IFERROR((AVERAGE(($E630/'A. Revenue'!$C$30), ('B. Expenditures'!$F630/'A. Revenue'!$D$30), ('B. Expenditures'!$G630/'A. Revenue'!$E$30)))*'A. Revenue'!K$30, "")</f>
        <v/>
      </c>
      <c r="S630" s="14" t="str">
        <f>IFERROR((AVERAGE(($E630/'A. Revenue'!$C$30), ('B. Expenditures'!$F630/'A. Revenue'!$D$30), ('B. Expenditures'!$G630/'A. Revenue'!$E$30)))*'A. Revenue'!L$30, "")</f>
        <v/>
      </c>
      <c r="T630" s="14" t="str">
        <f>IFERROR((AVERAGE(($E630/'A. Revenue'!$C$30), ('B. Expenditures'!$F630/'A. Revenue'!$D$30), ('B. Expenditures'!$G630/'A. Revenue'!$E$30)))*'A. Revenue'!M$30, "")</f>
        <v/>
      </c>
      <c r="U630" s="14" t="str">
        <f>IFERROR((AVERAGE(($E630/'A. Revenue'!$C$30), ('B. Expenditures'!$F630/'A. Revenue'!$D$30), ('B. Expenditures'!$G630/'A. Revenue'!$E$30)))*'A. Revenue'!N$30, "")</f>
        <v/>
      </c>
      <c r="V630" s="8"/>
      <c r="W630" s="7"/>
      <c r="X630" s="7"/>
      <c r="Y630" s="7"/>
      <c r="Z630" s="7"/>
      <c r="AA630" s="7"/>
      <c r="AC630" s="40" t="s">
        <v>33</v>
      </c>
      <c r="AE630" s="14" t="str">
        <f>IF($AC630=Sheet1!$B$2,'B. Expenditures'!K630,IF('B. Expenditures'!$AC630=Sheet1!$B$4,'B. Expenditures'!W630,IF($AC630=Sheet1!$B$3,'B. Expenditures'!Q630,"")))</f>
        <v/>
      </c>
      <c r="AF630" s="14" t="str">
        <f>IF($AC630=Sheet1!$B$2,'B. Expenditures'!L630,IF('B. Expenditures'!$AC630=Sheet1!$B$4,'B. Expenditures'!X630,IF($AC630=Sheet1!$B$3,'B. Expenditures'!R630,"")))</f>
        <v/>
      </c>
      <c r="AG630" s="14" t="str">
        <f>IF($AC630=Sheet1!$B$2,'B. Expenditures'!M630,IF('B. Expenditures'!$AC630=Sheet1!$B$4,'B. Expenditures'!Y630,IF($AC630=Sheet1!$B$3,'B. Expenditures'!S630,"")))</f>
        <v/>
      </c>
      <c r="AH630" s="14" t="str">
        <f>IF($AC630=Sheet1!$B$2,'B. Expenditures'!N630,IF('B. Expenditures'!$AC630=Sheet1!$B$4,'B. Expenditures'!Z630,IF($AC630=Sheet1!$B$3,'B. Expenditures'!T630,"")))</f>
        <v/>
      </c>
      <c r="AI630" s="14" t="str">
        <f>IF($AC630=Sheet1!$B$2,'B. Expenditures'!O630,IF('B. Expenditures'!$AC630=Sheet1!$B$4,'B. Expenditures'!AA630,IF($AC630=Sheet1!$B$3,'B. Expenditures'!U630,"")))</f>
        <v/>
      </c>
    </row>
    <row r="631" spans="3:35" x14ac:dyDescent="0.35">
      <c r="C631" s="35"/>
      <c r="D631" s="35"/>
      <c r="E631" s="7"/>
      <c r="F631" s="7"/>
      <c r="G631" s="7"/>
      <c r="I631" s="24" t="str">
        <f t="shared" si="615"/>
        <v/>
      </c>
      <c r="K631" s="14" t="str">
        <f t="shared" si="624"/>
        <v/>
      </c>
      <c r="L631" s="14" t="str">
        <f t="shared" ref="L631:O631" si="651">IFERROR((1+$I631)*K631, "")</f>
        <v/>
      </c>
      <c r="M631" s="14" t="str">
        <f t="shared" si="651"/>
        <v/>
      </c>
      <c r="N631" s="14" t="str">
        <f t="shared" si="651"/>
        <v/>
      </c>
      <c r="O631" s="14" t="str">
        <f t="shared" si="651"/>
        <v/>
      </c>
      <c r="P631" s="8"/>
      <c r="Q631" s="14" t="str">
        <f>IFERROR((AVERAGE(($E631/'A. Revenue'!$C$30), ('B. Expenditures'!$F631/'A. Revenue'!$D$30), ('B. Expenditures'!$G631/'A. Revenue'!$E$30)))*'A. Revenue'!J$30, "")</f>
        <v/>
      </c>
      <c r="R631" s="14" t="str">
        <f>IFERROR((AVERAGE(($E631/'A. Revenue'!$C$30), ('B. Expenditures'!$F631/'A. Revenue'!$D$30), ('B. Expenditures'!$G631/'A. Revenue'!$E$30)))*'A. Revenue'!K$30, "")</f>
        <v/>
      </c>
      <c r="S631" s="14" t="str">
        <f>IFERROR((AVERAGE(($E631/'A. Revenue'!$C$30), ('B. Expenditures'!$F631/'A. Revenue'!$D$30), ('B. Expenditures'!$G631/'A. Revenue'!$E$30)))*'A. Revenue'!L$30, "")</f>
        <v/>
      </c>
      <c r="T631" s="14" t="str">
        <f>IFERROR((AVERAGE(($E631/'A. Revenue'!$C$30), ('B. Expenditures'!$F631/'A. Revenue'!$D$30), ('B. Expenditures'!$G631/'A. Revenue'!$E$30)))*'A. Revenue'!M$30, "")</f>
        <v/>
      </c>
      <c r="U631" s="14" t="str">
        <f>IFERROR((AVERAGE(($E631/'A. Revenue'!$C$30), ('B. Expenditures'!$F631/'A. Revenue'!$D$30), ('B. Expenditures'!$G631/'A. Revenue'!$E$30)))*'A. Revenue'!N$30, "")</f>
        <v/>
      </c>
      <c r="V631" s="8"/>
      <c r="W631" s="7"/>
      <c r="X631" s="7"/>
      <c r="Y631" s="7"/>
      <c r="Z631" s="7"/>
      <c r="AA631" s="7"/>
      <c r="AC631" s="40" t="s">
        <v>33</v>
      </c>
      <c r="AE631" s="14" t="str">
        <f>IF($AC631=Sheet1!$B$2,'B. Expenditures'!K631,IF('B. Expenditures'!$AC631=Sheet1!$B$4,'B. Expenditures'!W631,IF($AC631=Sheet1!$B$3,'B. Expenditures'!Q631,"")))</f>
        <v/>
      </c>
      <c r="AF631" s="14" t="str">
        <f>IF($AC631=Sheet1!$B$2,'B. Expenditures'!L631,IF('B. Expenditures'!$AC631=Sheet1!$B$4,'B. Expenditures'!X631,IF($AC631=Sheet1!$B$3,'B. Expenditures'!R631,"")))</f>
        <v/>
      </c>
      <c r="AG631" s="14" t="str">
        <f>IF($AC631=Sheet1!$B$2,'B. Expenditures'!M631,IF('B. Expenditures'!$AC631=Sheet1!$B$4,'B. Expenditures'!Y631,IF($AC631=Sheet1!$B$3,'B. Expenditures'!S631,"")))</f>
        <v/>
      </c>
      <c r="AH631" s="14" t="str">
        <f>IF($AC631=Sheet1!$B$2,'B. Expenditures'!N631,IF('B. Expenditures'!$AC631=Sheet1!$B$4,'B. Expenditures'!Z631,IF($AC631=Sheet1!$B$3,'B. Expenditures'!T631,"")))</f>
        <v/>
      </c>
      <c r="AI631" s="14" t="str">
        <f>IF($AC631=Sheet1!$B$2,'B. Expenditures'!O631,IF('B. Expenditures'!$AC631=Sheet1!$B$4,'B. Expenditures'!AA631,IF($AC631=Sheet1!$B$3,'B. Expenditures'!U631,"")))</f>
        <v/>
      </c>
    </row>
    <row r="632" spans="3:35" x14ac:dyDescent="0.35">
      <c r="C632" s="35"/>
      <c r="D632" s="35"/>
      <c r="E632" s="7"/>
      <c r="F632" s="7"/>
      <c r="G632" s="7"/>
      <c r="I632" s="24" t="str">
        <f t="shared" si="615"/>
        <v/>
      </c>
      <c r="K632" s="14" t="str">
        <f t="shared" si="624"/>
        <v/>
      </c>
      <c r="L632" s="14" t="str">
        <f t="shared" ref="L632:O632" si="652">IFERROR((1+$I632)*K632, "")</f>
        <v/>
      </c>
      <c r="M632" s="14" t="str">
        <f t="shared" si="652"/>
        <v/>
      </c>
      <c r="N632" s="14" t="str">
        <f t="shared" si="652"/>
        <v/>
      </c>
      <c r="O632" s="14" t="str">
        <f t="shared" si="652"/>
        <v/>
      </c>
      <c r="P632" s="8"/>
      <c r="Q632" s="14" t="str">
        <f>IFERROR((AVERAGE(($E632/'A. Revenue'!$C$30), ('B. Expenditures'!$F632/'A. Revenue'!$D$30), ('B. Expenditures'!$G632/'A. Revenue'!$E$30)))*'A. Revenue'!J$30, "")</f>
        <v/>
      </c>
      <c r="R632" s="14" t="str">
        <f>IFERROR((AVERAGE(($E632/'A. Revenue'!$C$30), ('B. Expenditures'!$F632/'A. Revenue'!$D$30), ('B. Expenditures'!$G632/'A. Revenue'!$E$30)))*'A. Revenue'!K$30, "")</f>
        <v/>
      </c>
      <c r="S632" s="14" t="str">
        <f>IFERROR((AVERAGE(($E632/'A. Revenue'!$C$30), ('B. Expenditures'!$F632/'A. Revenue'!$D$30), ('B. Expenditures'!$G632/'A. Revenue'!$E$30)))*'A. Revenue'!L$30, "")</f>
        <v/>
      </c>
      <c r="T632" s="14" t="str">
        <f>IFERROR((AVERAGE(($E632/'A. Revenue'!$C$30), ('B. Expenditures'!$F632/'A. Revenue'!$D$30), ('B. Expenditures'!$G632/'A. Revenue'!$E$30)))*'A. Revenue'!M$30, "")</f>
        <v/>
      </c>
      <c r="U632" s="14" t="str">
        <f>IFERROR((AVERAGE(($E632/'A. Revenue'!$C$30), ('B. Expenditures'!$F632/'A. Revenue'!$D$30), ('B. Expenditures'!$G632/'A. Revenue'!$E$30)))*'A. Revenue'!N$30, "")</f>
        <v/>
      </c>
      <c r="V632" s="8"/>
      <c r="W632" s="7"/>
      <c r="X632" s="7"/>
      <c r="Y632" s="7"/>
      <c r="Z632" s="7"/>
      <c r="AA632" s="7"/>
      <c r="AC632" s="40" t="s">
        <v>33</v>
      </c>
      <c r="AE632" s="14" t="str">
        <f>IF($AC632=Sheet1!$B$2,'B. Expenditures'!K632,IF('B. Expenditures'!$AC632=Sheet1!$B$4,'B. Expenditures'!W632,IF($AC632=Sheet1!$B$3,'B. Expenditures'!Q632,"")))</f>
        <v/>
      </c>
      <c r="AF632" s="14" t="str">
        <f>IF($AC632=Sheet1!$B$2,'B. Expenditures'!L632,IF('B. Expenditures'!$AC632=Sheet1!$B$4,'B. Expenditures'!X632,IF($AC632=Sheet1!$B$3,'B. Expenditures'!R632,"")))</f>
        <v/>
      </c>
      <c r="AG632" s="14" t="str">
        <f>IF($AC632=Sheet1!$B$2,'B. Expenditures'!M632,IF('B. Expenditures'!$AC632=Sheet1!$B$4,'B. Expenditures'!Y632,IF($AC632=Sheet1!$B$3,'B. Expenditures'!S632,"")))</f>
        <v/>
      </c>
      <c r="AH632" s="14" t="str">
        <f>IF($AC632=Sheet1!$B$2,'B. Expenditures'!N632,IF('B. Expenditures'!$AC632=Sheet1!$B$4,'B. Expenditures'!Z632,IF($AC632=Sheet1!$B$3,'B. Expenditures'!T632,"")))</f>
        <v/>
      </c>
      <c r="AI632" s="14" t="str">
        <f>IF($AC632=Sheet1!$B$2,'B. Expenditures'!O632,IF('B. Expenditures'!$AC632=Sheet1!$B$4,'B. Expenditures'!AA632,IF($AC632=Sheet1!$B$3,'B. Expenditures'!U632,"")))</f>
        <v/>
      </c>
    </row>
    <row r="633" spans="3:35" x14ac:dyDescent="0.35">
      <c r="C633" s="35"/>
      <c r="D633" s="35"/>
      <c r="E633" s="7"/>
      <c r="F633" s="7"/>
      <c r="G633" s="7"/>
      <c r="I633" s="24" t="str">
        <f t="shared" si="615"/>
        <v/>
      </c>
      <c r="K633" s="14" t="str">
        <f t="shared" si="624"/>
        <v/>
      </c>
      <c r="L633" s="14" t="str">
        <f t="shared" ref="L633:O633" si="653">IFERROR((1+$I633)*K633, "")</f>
        <v/>
      </c>
      <c r="M633" s="14" t="str">
        <f t="shared" si="653"/>
        <v/>
      </c>
      <c r="N633" s="14" t="str">
        <f t="shared" si="653"/>
        <v/>
      </c>
      <c r="O633" s="14" t="str">
        <f t="shared" si="653"/>
        <v/>
      </c>
      <c r="P633" s="8"/>
      <c r="Q633" s="14" t="str">
        <f>IFERROR((AVERAGE(($E633/'A. Revenue'!$C$30), ('B. Expenditures'!$F633/'A. Revenue'!$D$30), ('B. Expenditures'!$G633/'A. Revenue'!$E$30)))*'A. Revenue'!J$30, "")</f>
        <v/>
      </c>
      <c r="R633" s="14" t="str">
        <f>IFERROR((AVERAGE(($E633/'A. Revenue'!$C$30), ('B. Expenditures'!$F633/'A. Revenue'!$D$30), ('B. Expenditures'!$G633/'A. Revenue'!$E$30)))*'A. Revenue'!K$30, "")</f>
        <v/>
      </c>
      <c r="S633" s="14" t="str">
        <f>IFERROR((AVERAGE(($E633/'A. Revenue'!$C$30), ('B. Expenditures'!$F633/'A. Revenue'!$D$30), ('B. Expenditures'!$G633/'A. Revenue'!$E$30)))*'A. Revenue'!L$30, "")</f>
        <v/>
      </c>
      <c r="T633" s="14" t="str">
        <f>IFERROR((AVERAGE(($E633/'A. Revenue'!$C$30), ('B. Expenditures'!$F633/'A. Revenue'!$D$30), ('B. Expenditures'!$G633/'A. Revenue'!$E$30)))*'A. Revenue'!M$30, "")</f>
        <v/>
      </c>
      <c r="U633" s="14" t="str">
        <f>IFERROR((AVERAGE(($E633/'A. Revenue'!$C$30), ('B. Expenditures'!$F633/'A. Revenue'!$D$30), ('B. Expenditures'!$G633/'A. Revenue'!$E$30)))*'A. Revenue'!N$30, "")</f>
        <v/>
      </c>
      <c r="V633" s="8"/>
      <c r="W633" s="7"/>
      <c r="X633" s="7"/>
      <c r="Y633" s="7"/>
      <c r="Z633" s="7"/>
      <c r="AA633" s="7"/>
      <c r="AC633" s="40" t="s">
        <v>33</v>
      </c>
      <c r="AE633" s="14" t="str">
        <f>IF($AC633=Sheet1!$B$2,'B. Expenditures'!K633,IF('B. Expenditures'!$AC633=Sheet1!$B$4,'B. Expenditures'!W633,IF($AC633=Sheet1!$B$3,'B. Expenditures'!Q633,"")))</f>
        <v/>
      </c>
      <c r="AF633" s="14" t="str">
        <f>IF($AC633=Sheet1!$B$2,'B. Expenditures'!L633,IF('B. Expenditures'!$AC633=Sheet1!$B$4,'B. Expenditures'!X633,IF($AC633=Sheet1!$B$3,'B. Expenditures'!R633,"")))</f>
        <v/>
      </c>
      <c r="AG633" s="14" t="str">
        <f>IF($AC633=Sheet1!$B$2,'B. Expenditures'!M633,IF('B. Expenditures'!$AC633=Sheet1!$B$4,'B. Expenditures'!Y633,IF($AC633=Sheet1!$B$3,'B. Expenditures'!S633,"")))</f>
        <v/>
      </c>
      <c r="AH633" s="14" t="str">
        <f>IF($AC633=Sheet1!$B$2,'B. Expenditures'!N633,IF('B. Expenditures'!$AC633=Sheet1!$B$4,'B. Expenditures'!Z633,IF($AC633=Sheet1!$B$3,'B. Expenditures'!T633,"")))</f>
        <v/>
      </c>
      <c r="AI633" s="14" t="str">
        <f>IF($AC633=Sheet1!$B$2,'B. Expenditures'!O633,IF('B. Expenditures'!$AC633=Sheet1!$B$4,'B. Expenditures'!AA633,IF($AC633=Sheet1!$B$3,'B. Expenditures'!U633,"")))</f>
        <v/>
      </c>
    </row>
    <row r="634" spans="3:35" x14ac:dyDescent="0.35">
      <c r="C634" s="35"/>
      <c r="D634" s="35"/>
      <c r="E634" s="7"/>
      <c r="F634" s="7"/>
      <c r="G634" s="7"/>
      <c r="I634" s="24" t="str">
        <f t="shared" si="615"/>
        <v/>
      </c>
      <c r="K634" s="14" t="str">
        <f t="shared" si="624"/>
        <v/>
      </c>
      <c r="L634" s="14" t="str">
        <f t="shared" ref="L634:O634" si="654">IFERROR((1+$I634)*K634, "")</f>
        <v/>
      </c>
      <c r="M634" s="14" t="str">
        <f t="shared" si="654"/>
        <v/>
      </c>
      <c r="N634" s="14" t="str">
        <f t="shared" si="654"/>
        <v/>
      </c>
      <c r="O634" s="14" t="str">
        <f t="shared" si="654"/>
        <v/>
      </c>
      <c r="P634" s="8"/>
      <c r="Q634" s="14" t="str">
        <f>IFERROR((AVERAGE(($E634/'A. Revenue'!$C$30), ('B. Expenditures'!$F634/'A. Revenue'!$D$30), ('B. Expenditures'!$G634/'A. Revenue'!$E$30)))*'A. Revenue'!J$30, "")</f>
        <v/>
      </c>
      <c r="R634" s="14" t="str">
        <f>IFERROR((AVERAGE(($E634/'A. Revenue'!$C$30), ('B. Expenditures'!$F634/'A. Revenue'!$D$30), ('B. Expenditures'!$G634/'A. Revenue'!$E$30)))*'A. Revenue'!K$30, "")</f>
        <v/>
      </c>
      <c r="S634" s="14" t="str">
        <f>IFERROR((AVERAGE(($E634/'A. Revenue'!$C$30), ('B. Expenditures'!$F634/'A. Revenue'!$D$30), ('B. Expenditures'!$G634/'A. Revenue'!$E$30)))*'A. Revenue'!L$30, "")</f>
        <v/>
      </c>
      <c r="T634" s="14" t="str">
        <f>IFERROR((AVERAGE(($E634/'A. Revenue'!$C$30), ('B. Expenditures'!$F634/'A. Revenue'!$D$30), ('B. Expenditures'!$G634/'A. Revenue'!$E$30)))*'A. Revenue'!M$30, "")</f>
        <v/>
      </c>
      <c r="U634" s="14" t="str">
        <f>IFERROR((AVERAGE(($E634/'A. Revenue'!$C$30), ('B. Expenditures'!$F634/'A. Revenue'!$D$30), ('B. Expenditures'!$G634/'A. Revenue'!$E$30)))*'A. Revenue'!N$30, "")</f>
        <v/>
      </c>
      <c r="V634" s="8"/>
      <c r="W634" s="7"/>
      <c r="X634" s="7"/>
      <c r="Y634" s="7"/>
      <c r="Z634" s="7"/>
      <c r="AA634" s="7"/>
      <c r="AC634" s="40" t="s">
        <v>33</v>
      </c>
      <c r="AE634" s="14" t="str">
        <f>IF($AC634=Sheet1!$B$2,'B. Expenditures'!K634,IF('B. Expenditures'!$AC634=Sheet1!$B$4,'B. Expenditures'!W634,IF($AC634=Sheet1!$B$3,'B. Expenditures'!Q634,"")))</f>
        <v/>
      </c>
      <c r="AF634" s="14" t="str">
        <f>IF($AC634=Sheet1!$B$2,'B. Expenditures'!L634,IF('B. Expenditures'!$AC634=Sheet1!$B$4,'B. Expenditures'!X634,IF($AC634=Sheet1!$B$3,'B. Expenditures'!R634,"")))</f>
        <v/>
      </c>
      <c r="AG634" s="14" t="str">
        <f>IF($AC634=Sheet1!$B$2,'B. Expenditures'!M634,IF('B. Expenditures'!$AC634=Sheet1!$B$4,'B. Expenditures'!Y634,IF($AC634=Sheet1!$B$3,'B. Expenditures'!S634,"")))</f>
        <v/>
      </c>
      <c r="AH634" s="14" t="str">
        <f>IF($AC634=Sheet1!$B$2,'B. Expenditures'!N634,IF('B. Expenditures'!$AC634=Sheet1!$B$4,'B. Expenditures'!Z634,IF($AC634=Sheet1!$B$3,'B. Expenditures'!T634,"")))</f>
        <v/>
      </c>
      <c r="AI634" s="14" t="str">
        <f>IF($AC634=Sheet1!$B$2,'B. Expenditures'!O634,IF('B. Expenditures'!$AC634=Sheet1!$B$4,'B. Expenditures'!AA634,IF($AC634=Sheet1!$B$3,'B. Expenditures'!U634,"")))</f>
        <v/>
      </c>
    </row>
    <row r="635" spans="3:35" x14ac:dyDescent="0.35">
      <c r="C635" s="35"/>
      <c r="D635" s="35"/>
      <c r="E635" s="7"/>
      <c r="F635" s="7"/>
      <c r="G635" s="7"/>
      <c r="I635" s="24" t="str">
        <f t="shared" si="615"/>
        <v/>
      </c>
      <c r="K635" s="14" t="str">
        <f t="shared" si="624"/>
        <v/>
      </c>
      <c r="L635" s="14" t="str">
        <f t="shared" ref="L635:O635" si="655">IFERROR((1+$I635)*K635, "")</f>
        <v/>
      </c>
      <c r="M635" s="14" t="str">
        <f t="shared" si="655"/>
        <v/>
      </c>
      <c r="N635" s="14" t="str">
        <f t="shared" si="655"/>
        <v/>
      </c>
      <c r="O635" s="14" t="str">
        <f t="shared" si="655"/>
        <v/>
      </c>
      <c r="P635" s="8"/>
      <c r="Q635" s="14" t="str">
        <f>IFERROR((AVERAGE(($E635/'A. Revenue'!$C$30), ('B. Expenditures'!$F635/'A. Revenue'!$D$30), ('B. Expenditures'!$G635/'A. Revenue'!$E$30)))*'A. Revenue'!J$30, "")</f>
        <v/>
      </c>
      <c r="R635" s="14" t="str">
        <f>IFERROR((AVERAGE(($E635/'A. Revenue'!$C$30), ('B. Expenditures'!$F635/'A. Revenue'!$D$30), ('B. Expenditures'!$G635/'A. Revenue'!$E$30)))*'A. Revenue'!K$30, "")</f>
        <v/>
      </c>
      <c r="S635" s="14" t="str">
        <f>IFERROR((AVERAGE(($E635/'A. Revenue'!$C$30), ('B. Expenditures'!$F635/'A. Revenue'!$D$30), ('B. Expenditures'!$G635/'A. Revenue'!$E$30)))*'A. Revenue'!L$30, "")</f>
        <v/>
      </c>
      <c r="T635" s="14" t="str">
        <f>IFERROR((AVERAGE(($E635/'A. Revenue'!$C$30), ('B. Expenditures'!$F635/'A. Revenue'!$D$30), ('B. Expenditures'!$G635/'A. Revenue'!$E$30)))*'A. Revenue'!M$30, "")</f>
        <v/>
      </c>
      <c r="U635" s="14" t="str">
        <f>IFERROR((AVERAGE(($E635/'A. Revenue'!$C$30), ('B. Expenditures'!$F635/'A. Revenue'!$D$30), ('B. Expenditures'!$G635/'A. Revenue'!$E$30)))*'A. Revenue'!N$30, "")</f>
        <v/>
      </c>
      <c r="V635" s="8"/>
      <c r="W635" s="7"/>
      <c r="X635" s="7"/>
      <c r="Y635" s="7"/>
      <c r="Z635" s="7"/>
      <c r="AA635" s="7"/>
      <c r="AC635" s="40" t="s">
        <v>33</v>
      </c>
      <c r="AE635" s="14" t="str">
        <f>IF($AC635=Sheet1!$B$2,'B. Expenditures'!K635,IF('B. Expenditures'!$AC635=Sheet1!$B$4,'B. Expenditures'!W635,IF($AC635=Sheet1!$B$3,'B. Expenditures'!Q635,"")))</f>
        <v/>
      </c>
      <c r="AF635" s="14" t="str">
        <f>IF($AC635=Sheet1!$B$2,'B. Expenditures'!L635,IF('B. Expenditures'!$AC635=Sheet1!$B$4,'B. Expenditures'!X635,IF($AC635=Sheet1!$B$3,'B. Expenditures'!R635,"")))</f>
        <v/>
      </c>
      <c r="AG635" s="14" t="str">
        <f>IF($AC635=Sheet1!$B$2,'B. Expenditures'!M635,IF('B. Expenditures'!$AC635=Sheet1!$B$4,'B. Expenditures'!Y635,IF($AC635=Sheet1!$B$3,'B. Expenditures'!S635,"")))</f>
        <v/>
      </c>
      <c r="AH635" s="14" t="str">
        <f>IF($AC635=Sheet1!$B$2,'B. Expenditures'!N635,IF('B. Expenditures'!$AC635=Sheet1!$B$4,'B. Expenditures'!Z635,IF($AC635=Sheet1!$B$3,'B. Expenditures'!T635,"")))</f>
        <v/>
      </c>
      <c r="AI635" s="14" t="str">
        <f>IF($AC635=Sheet1!$B$2,'B. Expenditures'!O635,IF('B. Expenditures'!$AC635=Sheet1!$B$4,'B. Expenditures'!AA635,IF($AC635=Sheet1!$B$3,'B. Expenditures'!U635,"")))</f>
        <v/>
      </c>
    </row>
    <row r="636" spans="3:35" x14ac:dyDescent="0.35">
      <c r="C636" s="35"/>
      <c r="D636" s="35"/>
      <c r="E636" s="7"/>
      <c r="F636" s="7"/>
      <c r="G636" s="7"/>
      <c r="I636" s="24" t="str">
        <f t="shared" si="615"/>
        <v/>
      </c>
      <c r="K636" s="14" t="str">
        <f t="shared" si="624"/>
        <v/>
      </c>
      <c r="L636" s="14" t="str">
        <f t="shared" ref="L636:O636" si="656">IFERROR((1+$I636)*K636, "")</f>
        <v/>
      </c>
      <c r="M636" s="14" t="str">
        <f t="shared" si="656"/>
        <v/>
      </c>
      <c r="N636" s="14" t="str">
        <f t="shared" si="656"/>
        <v/>
      </c>
      <c r="O636" s="14" t="str">
        <f t="shared" si="656"/>
        <v/>
      </c>
      <c r="P636" s="8"/>
      <c r="Q636" s="14" t="str">
        <f>IFERROR((AVERAGE(($E636/'A. Revenue'!$C$30), ('B. Expenditures'!$F636/'A. Revenue'!$D$30), ('B. Expenditures'!$G636/'A. Revenue'!$E$30)))*'A. Revenue'!J$30, "")</f>
        <v/>
      </c>
      <c r="R636" s="14" t="str">
        <f>IFERROR((AVERAGE(($E636/'A. Revenue'!$C$30), ('B. Expenditures'!$F636/'A. Revenue'!$D$30), ('B. Expenditures'!$G636/'A. Revenue'!$E$30)))*'A. Revenue'!K$30, "")</f>
        <v/>
      </c>
      <c r="S636" s="14" t="str">
        <f>IFERROR((AVERAGE(($E636/'A. Revenue'!$C$30), ('B. Expenditures'!$F636/'A. Revenue'!$D$30), ('B. Expenditures'!$G636/'A. Revenue'!$E$30)))*'A. Revenue'!L$30, "")</f>
        <v/>
      </c>
      <c r="T636" s="14" t="str">
        <f>IFERROR((AVERAGE(($E636/'A. Revenue'!$C$30), ('B. Expenditures'!$F636/'A. Revenue'!$D$30), ('B. Expenditures'!$G636/'A. Revenue'!$E$30)))*'A. Revenue'!M$30, "")</f>
        <v/>
      </c>
      <c r="U636" s="14" t="str">
        <f>IFERROR((AVERAGE(($E636/'A. Revenue'!$C$30), ('B. Expenditures'!$F636/'A. Revenue'!$D$30), ('B. Expenditures'!$G636/'A. Revenue'!$E$30)))*'A. Revenue'!N$30, "")</f>
        <v/>
      </c>
      <c r="V636" s="8"/>
      <c r="W636" s="7"/>
      <c r="X636" s="7"/>
      <c r="Y636" s="7"/>
      <c r="Z636" s="7"/>
      <c r="AA636" s="7"/>
      <c r="AC636" s="40" t="s">
        <v>33</v>
      </c>
      <c r="AE636" s="14" t="str">
        <f>IF($AC636=Sheet1!$B$2,'B. Expenditures'!K636,IF('B. Expenditures'!$AC636=Sheet1!$B$4,'B. Expenditures'!W636,IF($AC636=Sheet1!$B$3,'B. Expenditures'!Q636,"")))</f>
        <v/>
      </c>
      <c r="AF636" s="14" t="str">
        <f>IF($AC636=Sheet1!$B$2,'B. Expenditures'!L636,IF('B. Expenditures'!$AC636=Sheet1!$B$4,'B. Expenditures'!X636,IF($AC636=Sheet1!$B$3,'B. Expenditures'!R636,"")))</f>
        <v/>
      </c>
      <c r="AG636" s="14" t="str">
        <f>IF($AC636=Sheet1!$B$2,'B. Expenditures'!M636,IF('B. Expenditures'!$AC636=Sheet1!$B$4,'B. Expenditures'!Y636,IF($AC636=Sheet1!$B$3,'B. Expenditures'!S636,"")))</f>
        <v/>
      </c>
      <c r="AH636" s="14" t="str">
        <f>IF($AC636=Sheet1!$B$2,'B. Expenditures'!N636,IF('B. Expenditures'!$AC636=Sheet1!$B$4,'B. Expenditures'!Z636,IF($AC636=Sheet1!$B$3,'B. Expenditures'!T636,"")))</f>
        <v/>
      </c>
      <c r="AI636" s="14" t="str">
        <f>IF($AC636=Sheet1!$B$2,'B. Expenditures'!O636,IF('B. Expenditures'!$AC636=Sheet1!$B$4,'B. Expenditures'!AA636,IF($AC636=Sheet1!$B$3,'B. Expenditures'!U636,"")))</f>
        <v/>
      </c>
    </row>
    <row r="637" spans="3:35" x14ac:dyDescent="0.35">
      <c r="C637" s="35"/>
      <c r="D637" s="35"/>
      <c r="E637" s="7"/>
      <c r="F637" s="7"/>
      <c r="G637" s="7"/>
      <c r="I637" s="24" t="str">
        <f t="shared" si="615"/>
        <v/>
      </c>
      <c r="K637" s="14" t="str">
        <f t="shared" si="624"/>
        <v/>
      </c>
      <c r="L637" s="14" t="str">
        <f t="shared" ref="L637:O637" si="657">IFERROR((1+$I637)*K637, "")</f>
        <v/>
      </c>
      <c r="M637" s="14" t="str">
        <f t="shared" si="657"/>
        <v/>
      </c>
      <c r="N637" s="14" t="str">
        <f t="shared" si="657"/>
        <v/>
      </c>
      <c r="O637" s="14" t="str">
        <f t="shared" si="657"/>
        <v/>
      </c>
      <c r="P637" s="8"/>
      <c r="Q637" s="14" t="str">
        <f>IFERROR((AVERAGE(($E637/'A. Revenue'!$C$30), ('B. Expenditures'!$F637/'A. Revenue'!$D$30), ('B. Expenditures'!$G637/'A. Revenue'!$E$30)))*'A. Revenue'!J$30, "")</f>
        <v/>
      </c>
      <c r="R637" s="14" t="str">
        <f>IFERROR((AVERAGE(($E637/'A. Revenue'!$C$30), ('B. Expenditures'!$F637/'A. Revenue'!$D$30), ('B. Expenditures'!$G637/'A. Revenue'!$E$30)))*'A. Revenue'!K$30, "")</f>
        <v/>
      </c>
      <c r="S637" s="14" t="str">
        <f>IFERROR((AVERAGE(($E637/'A. Revenue'!$C$30), ('B. Expenditures'!$F637/'A. Revenue'!$D$30), ('B. Expenditures'!$G637/'A. Revenue'!$E$30)))*'A. Revenue'!L$30, "")</f>
        <v/>
      </c>
      <c r="T637" s="14" t="str">
        <f>IFERROR((AVERAGE(($E637/'A. Revenue'!$C$30), ('B. Expenditures'!$F637/'A. Revenue'!$D$30), ('B. Expenditures'!$G637/'A. Revenue'!$E$30)))*'A. Revenue'!M$30, "")</f>
        <v/>
      </c>
      <c r="U637" s="14" t="str">
        <f>IFERROR((AVERAGE(($E637/'A. Revenue'!$C$30), ('B. Expenditures'!$F637/'A. Revenue'!$D$30), ('B. Expenditures'!$G637/'A. Revenue'!$E$30)))*'A. Revenue'!N$30, "")</f>
        <v/>
      </c>
      <c r="V637" s="8"/>
      <c r="W637" s="7"/>
      <c r="X637" s="7"/>
      <c r="Y637" s="7"/>
      <c r="Z637" s="7"/>
      <c r="AA637" s="7"/>
      <c r="AC637" s="40" t="s">
        <v>33</v>
      </c>
      <c r="AE637" s="14" t="str">
        <f>IF($AC637=Sheet1!$B$2,'B. Expenditures'!K637,IF('B. Expenditures'!$AC637=Sheet1!$B$4,'B. Expenditures'!W637,IF($AC637=Sheet1!$B$3,'B. Expenditures'!Q637,"")))</f>
        <v/>
      </c>
      <c r="AF637" s="14" t="str">
        <f>IF($AC637=Sheet1!$B$2,'B. Expenditures'!L637,IF('B. Expenditures'!$AC637=Sheet1!$B$4,'B. Expenditures'!X637,IF($AC637=Sheet1!$B$3,'B. Expenditures'!R637,"")))</f>
        <v/>
      </c>
      <c r="AG637" s="14" t="str">
        <f>IF($AC637=Sheet1!$B$2,'B. Expenditures'!M637,IF('B. Expenditures'!$AC637=Sheet1!$B$4,'B. Expenditures'!Y637,IF($AC637=Sheet1!$B$3,'B. Expenditures'!S637,"")))</f>
        <v/>
      </c>
      <c r="AH637" s="14" t="str">
        <f>IF($AC637=Sheet1!$B$2,'B. Expenditures'!N637,IF('B. Expenditures'!$AC637=Sheet1!$B$4,'B. Expenditures'!Z637,IF($AC637=Sheet1!$B$3,'B. Expenditures'!T637,"")))</f>
        <v/>
      </c>
      <c r="AI637" s="14" t="str">
        <f>IF($AC637=Sheet1!$B$2,'B. Expenditures'!O637,IF('B. Expenditures'!$AC637=Sheet1!$B$4,'B. Expenditures'!AA637,IF($AC637=Sheet1!$B$3,'B. Expenditures'!U637,"")))</f>
        <v/>
      </c>
    </row>
    <row r="638" spans="3:35" x14ac:dyDescent="0.35">
      <c r="C638" s="35"/>
      <c r="D638" s="35"/>
      <c r="E638" s="7"/>
      <c r="F638" s="7"/>
      <c r="G638" s="7"/>
      <c r="I638" s="24" t="str">
        <f t="shared" si="615"/>
        <v/>
      </c>
      <c r="K638" s="14" t="str">
        <f t="shared" si="624"/>
        <v/>
      </c>
      <c r="L638" s="14" t="str">
        <f t="shared" ref="L638:O638" si="658">IFERROR((1+$I638)*K638, "")</f>
        <v/>
      </c>
      <c r="M638" s="14" t="str">
        <f t="shared" si="658"/>
        <v/>
      </c>
      <c r="N638" s="14" t="str">
        <f t="shared" si="658"/>
        <v/>
      </c>
      <c r="O638" s="14" t="str">
        <f t="shared" si="658"/>
        <v/>
      </c>
      <c r="P638" s="8"/>
      <c r="Q638" s="14" t="str">
        <f>IFERROR((AVERAGE(($E638/'A. Revenue'!$C$30), ('B. Expenditures'!$F638/'A. Revenue'!$D$30), ('B. Expenditures'!$G638/'A. Revenue'!$E$30)))*'A. Revenue'!J$30, "")</f>
        <v/>
      </c>
      <c r="R638" s="14" t="str">
        <f>IFERROR((AVERAGE(($E638/'A. Revenue'!$C$30), ('B. Expenditures'!$F638/'A. Revenue'!$D$30), ('B. Expenditures'!$G638/'A. Revenue'!$E$30)))*'A. Revenue'!K$30, "")</f>
        <v/>
      </c>
      <c r="S638" s="14" t="str">
        <f>IFERROR((AVERAGE(($E638/'A. Revenue'!$C$30), ('B. Expenditures'!$F638/'A. Revenue'!$D$30), ('B. Expenditures'!$G638/'A. Revenue'!$E$30)))*'A. Revenue'!L$30, "")</f>
        <v/>
      </c>
      <c r="T638" s="14" t="str">
        <f>IFERROR((AVERAGE(($E638/'A. Revenue'!$C$30), ('B. Expenditures'!$F638/'A. Revenue'!$D$30), ('B. Expenditures'!$G638/'A. Revenue'!$E$30)))*'A. Revenue'!M$30, "")</f>
        <v/>
      </c>
      <c r="U638" s="14" t="str">
        <f>IFERROR((AVERAGE(($E638/'A. Revenue'!$C$30), ('B. Expenditures'!$F638/'A. Revenue'!$D$30), ('B. Expenditures'!$G638/'A. Revenue'!$E$30)))*'A. Revenue'!N$30, "")</f>
        <v/>
      </c>
      <c r="V638" s="8"/>
      <c r="W638" s="7"/>
      <c r="X638" s="7"/>
      <c r="Y638" s="7"/>
      <c r="Z638" s="7"/>
      <c r="AA638" s="7"/>
      <c r="AC638" s="40" t="s">
        <v>33</v>
      </c>
      <c r="AE638" s="14" t="str">
        <f>IF($AC638=Sheet1!$B$2,'B. Expenditures'!K638,IF('B. Expenditures'!$AC638=Sheet1!$B$4,'B. Expenditures'!W638,IF($AC638=Sheet1!$B$3,'B. Expenditures'!Q638,"")))</f>
        <v/>
      </c>
      <c r="AF638" s="14" t="str">
        <f>IF($AC638=Sheet1!$B$2,'B. Expenditures'!L638,IF('B. Expenditures'!$AC638=Sheet1!$B$4,'B. Expenditures'!X638,IF($AC638=Sheet1!$B$3,'B. Expenditures'!R638,"")))</f>
        <v/>
      </c>
      <c r="AG638" s="14" t="str">
        <f>IF($AC638=Sheet1!$B$2,'B. Expenditures'!M638,IF('B. Expenditures'!$AC638=Sheet1!$B$4,'B. Expenditures'!Y638,IF($AC638=Sheet1!$B$3,'B. Expenditures'!S638,"")))</f>
        <v/>
      </c>
      <c r="AH638" s="14" t="str">
        <f>IF($AC638=Sheet1!$B$2,'B. Expenditures'!N638,IF('B. Expenditures'!$AC638=Sheet1!$B$4,'B. Expenditures'!Z638,IF($AC638=Sheet1!$B$3,'B. Expenditures'!T638,"")))</f>
        <v/>
      </c>
      <c r="AI638" s="14" t="str">
        <f>IF($AC638=Sheet1!$B$2,'B. Expenditures'!O638,IF('B. Expenditures'!$AC638=Sheet1!$B$4,'B. Expenditures'!AA638,IF($AC638=Sheet1!$B$3,'B. Expenditures'!U638,"")))</f>
        <v/>
      </c>
    </row>
    <row r="639" spans="3:35" x14ac:dyDescent="0.35">
      <c r="C639" s="35"/>
      <c r="D639" s="35"/>
      <c r="E639" s="7"/>
      <c r="F639" s="7"/>
      <c r="G639" s="7"/>
      <c r="I639" s="24" t="str">
        <f t="shared" si="615"/>
        <v/>
      </c>
      <c r="K639" s="14" t="str">
        <f t="shared" si="624"/>
        <v/>
      </c>
      <c r="L639" s="14" t="str">
        <f t="shared" ref="L639:O639" si="659">IFERROR((1+$I639)*K639, "")</f>
        <v/>
      </c>
      <c r="M639" s="14" t="str">
        <f t="shared" si="659"/>
        <v/>
      </c>
      <c r="N639" s="14" t="str">
        <f t="shared" si="659"/>
        <v/>
      </c>
      <c r="O639" s="14" t="str">
        <f t="shared" si="659"/>
        <v/>
      </c>
      <c r="P639" s="8"/>
      <c r="Q639" s="14" t="str">
        <f>IFERROR((AVERAGE(($E639/'A. Revenue'!$C$30), ('B. Expenditures'!$F639/'A. Revenue'!$D$30), ('B. Expenditures'!$G639/'A. Revenue'!$E$30)))*'A. Revenue'!J$30, "")</f>
        <v/>
      </c>
      <c r="R639" s="14" t="str">
        <f>IFERROR((AVERAGE(($E639/'A. Revenue'!$C$30), ('B. Expenditures'!$F639/'A. Revenue'!$D$30), ('B. Expenditures'!$G639/'A. Revenue'!$E$30)))*'A. Revenue'!K$30, "")</f>
        <v/>
      </c>
      <c r="S639" s="14" t="str">
        <f>IFERROR((AVERAGE(($E639/'A. Revenue'!$C$30), ('B. Expenditures'!$F639/'A. Revenue'!$D$30), ('B. Expenditures'!$G639/'A. Revenue'!$E$30)))*'A. Revenue'!L$30, "")</f>
        <v/>
      </c>
      <c r="T639" s="14" t="str">
        <f>IFERROR((AVERAGE(($E639/'A. Revenue'!$C$30), ('B. Expenditures'!$F639/'A. Revenue'!$D$30), ('B. Expenditures'!$G639/'A. Revenue'!$E$30)))*'A. Revenue'!M$30, "")</f>
        <v/>
      </c>
      <c r="U639" s="14" t="str">
        <f>IFERROR((AVERAGE(($E639/'A. Revenue'!$C$30), ('B. Expenditures'!$F639/'A. Revenue'!$D$30), ('B. Expenditures'!$G639/'A. Revenue'!$E$30)))*'A. Revenue'!N$30, "")</f>
        <v/>
      </c>
      <c r="V639" s="8"/>
      <c r="W639" s="7"/>
      <c r="X639" s="7"/>
      <c r="Y639" s="7"/>
      <c r="Z639" s="7"/>
      <c r="AA639" s="7"/>
      <c r="AC639" s="40" t="s">
        <v>33</v>
      </c>
      <c r="AE639" s="14" t="str">
        <f>IF($AC639=Sheet1!$B$2,'B. Expenditures'!K639,IF('B. Expenditures'!$AC639=Sheet1!$B$4,'B. Expenditures'!W639,IF($AC639=Sheet1!$B$3,'B. Expenditures'!Q639,"")))</f>
        <v/>
      </c>
      <c r="AF639" s="14" t="str">
        <f>IF($AC639=Sheet1!$B$2,'B. Expenditures'!L639,IF('B. Expenditures'!$AC639=Sheet1!$B$4,'B. Expenditures'!X639,IF($AC639=Sheet1!$B$3,'B. Expenditures'!R639,"")))</f>
        <v/>
      </c>
      <c r="AG639" s="14" t="str">
        <f>IF($AC639=Sheet1!$B$2,'B. Expenditures'!M639,IF('B. Expenditures'!$AC639=Sheet1!$B$4,'B. Expenditures'!Y639,IF($AC639=Sheet1!$B$3,'B. Expenditures'!S639,"")))</f>
        <v/>
      </c>
      <c r="AH639" s="14" t="str">
        <f>IF($AC639=Sheet1!$B$2,'B. Expenditures'!N639,IF('B. Expenditures'!$AC639=Sheet1!$B$4,'B. Expenditures'!Z639,IF($AC639=Sheet1!$B$3,'B. Expenditures'!T639,"")))</f>
        <v/>
      </c>
      <c r="AI639" s="14" t="str">
        <f>IF($AC639=Sheet1!$B$2,'B. Expenditures'!O639,IF('B. Expenditures'!$AC639=Sheet1!$B$4,'B. Expenditures'!AA639,IF($AC639=Sheet1!$B$3,'B. Expenditures'!U639,"")))</f>
        <v/>
      </c>
    </row>
    <row r="640" spans="3:35" x14ac:dyDescent="0.35">
      <c r="C640" s="35"/>
      <c r="D640" s="35"/>
      <c r="E640" s="7"/>
      <c r="F640" s="7"/>
      <c r="G640" s="7"/>
      <c r="I640" s="24" t="str">
        <f t="shared" si="615"/>
        <v/>
      </c>
      <c r="K640" s="14" t="str">
        <f t="shared" si="624"/>
        <v/>
      </c>
      <c r="L640" s="14" t="str">
        <f t="shared" ref="L640:O640" si="660">IFERROR((1+$I640)*K640, "")</f>
        <v/>
      </c>
      <c r="M640" s="14" t="str">
        <f t="shared" si="660"/>
        <v/>
      </c>
      <c r="N640" s="14" t="str">
        <f t="shared" si="660"/>
        <v/>
      </c>
      <c r="O640" s="14" t="str">
        <f t="shared" si="660"/>
        <v/>
      </c>
      <c r="P640" s="8"/>
      <c r="Q640" s="14" t="str">
        <f>IFERROR((AVERAGE(($E640/'A. Revenue'!$C$30), ('B. Expenditures'!$F640/'A. Revenue'!$D$30), ('B. Expenditures'!$G640/'A. Revenue'!$E$30)))*'A. Revenue'!J$30, "")</f>
        <v/>
      </c>
      <c r="R640" s="14" t="str">
        <f>IFERROR((AVERAGE(($E640/'A. Revenue'!$C$30), ('B. Expenditures'!$F640/'A. Revenue'!$D$30), ('B. Expenditures'!$G640/'A. Revenue'!$E$30)))*'A. Revenue'!K$30, "")</f>
        <v/>
      </c>
      <c r="S640" s="14" t="str">
        <f>IFERROR((AVERAGE(($E640/'A. Revenue'!$C$30), ('B. Expenditures'!$F640/'A. Revenue'!$D$30), ('B. Expenditures'!$G640/'A. Revenue'!$E$30)))*'A. Revenue'!L$30, "")</f>
        <v/>
      </c>
      <c r="T640" s="14" t="str">
        <f>IFERROR((AVERAGE(($E640/'A. Revenue'!$C$30), ('B. Expenditures'!$F640/'A. Revenue'!$D$30), ('B. Expenditures'!$G640/'A. Revenue'!$E$30)))*'A. Revenue'!M$30, "")</f>
        <v/>
      </c>
      <c r="U640" s="14" t="str">
        <f>IFERROR((AVERAGE(($E640/'A. Revenue'!$C$30), ('B. Expenditures'!$F640/'A. Revenue'!$D$30), ('B. Expenditures'!$G640/'A. Revenue'!$E$30)))*'A. Revenue'!N$30, "")</f>
        <v/>
      </c>
      <c r="V640" s="8"/>
      <c r="W640" s="7"/>
      <c r="X640" s="7"/>
      <c r="Y640" s="7"/>
      <c r="Z640" s="7"/>
      <c r="AA640" s="7"/>
      <c r="AC640" s="40" t="s">
        <v>33</v>
      </c>
      <c r="AE640" s="14" t="str">
        <f>IF($AC640=Sheet1!$B$2,'B. Expenditures'!K640,IF('B. Expenditures'!$AC640=Sheet1!$B$4,'B. Expenditures'!W640,IF($AC640=Sheet1!$B$3,'B. Expenditures'!Q640,"")))</f>
        <v/>
      </c>
      <c r="AF640" s="14" t="str">
        <f>IF($AC640=Sheet1!$B$2,'B. Expenditures'!L640,IF('B. Expenditures'!$AC640=Sheet1!$B$4,'B. Expenditures'!X640,IF($AC640=Sheet1!$B$3,'B. Expenditures'!R640,"")))</f>
        <v/>
      </c>
      <c r="AG640" s="14" t="str">
        <f>IF($AC640=Sheet1!$B$2,'B. Expenditures'!M640,IF('B. Expenditures'!$AC640=Sheet1!$B$4,'B. Expenditures'!Y640,IF($AC640=Sheet1!$B$3,'B. Expenditures'!S640,"")))</f>
        <v/>
      </c>
      <c r="AH640" s="14" t="str">
        <f>IF($AC640=Sheet1!$B$2,'B. Expenditures'!N640,IF('B. Expenditures'!$AC640=Sheet1!$B$4,'B. Expenditures'!Z640,IF($AC640=Sheet1!$B$3,'B. Expenditures'!T640,"")))</f>
        <v/>
      </c>
      <c r="AI640" s="14" t="str">
        <f>IF($AC640=Sheet1!$B$2,'B. Expenditures'!O640,IF('B. Expenditures'!$AC640=Sheet1!$B$4,'B. Expenditures'!AA640,IF($AC640=Sheet1!$B$3,'B. Expenditures'!U640,"")))</f>
        <v/>
      </c>
    </row>
    <row r="641" spans="3:35" x14ac:dyDescent="0.35">
      <c r="C641" s="35"/>
      <c r="D641" s="35"/>
      <c r="E641" s="7"/>
      <c r="F641" s="7"/>
      <c r="G641" s="7"/>
      <c r="I641" s="24" t="str">
        <f t="shared" si="615"/>
        <v/>
      </c>
      <c r="K641" s="14" t="str">
        <f t="shared" si="624"/>
        <v/>
      </c>
      <c r="L641" s="14" t="str">
        <f t="shared" ref="L641:O641" si="661">IFERROR((1+$I641)*K641, "")</f>
        <v/>
      </c>
      <c r="M641" s="14" t="str">
        <f t="shared" si="661"/>
        <v/>
      </c>
      <c r="N641" s="14" t="str">
        <f t="shared" si="661"/>
        <v/>
      </c>
      <c r="O641" s="14" t="str">
        <f t="shared" si="661"/>
        <v/>
      </c>
      <c r="P641" s="8"/>
      <c r="Q641" s="14" t="str">
        <f>IFERROR((AVERAGE(($E641/'A. Revenue'!$C$30), ('B. Expenditures'!$F641/'A. Revenue'!$D$30), ('B. Expenditures'!$G641/'A. Revenue'!$E$30)))*'A. Revenue'!J$30, "")</f>
        <v/>
      </c>
      <c r="R641" s="14" t="str">
        <f>IFERROR((AVERAGE(($E641/'A. Revenue'!$C$30), ('B. Expenditures'!$F641/'A. Revenue'!$D$30), ('B. Expenditures'!$G641/'A. Revenue'!$E$30)))*'A. Revenue'!K$30, "")</f>
        <v/>
      </c>
      <c r="S641" s="14" t="str">
        <f>IFERROR((AVERAGE(($E641/'A. Revenue'!$C$30), ('B. Expenditures'!$F641/'A. Revenue'!$D$30), ('B. Expenditures'!$G641/'A. Revenue'!$E$30)))*'A. Revenue'!L$30, "")</f>
        <v/>
      </c>
      <c r="T641" s="14" t="str">
        <f>IFERROR((AVERAGE(($E641/'A. Revenue'!$C$30), ('B. Expenditures'!$F641/'A. Revenue'!$D$30), ('B. Expenditures'!$G641/'A. Revenue'!$E$30)))*'A. Revenue'!M$30, "")</f>
        <v/>
      </c>
      <c r="U641" s="14" t="str">
        <f>IFERROR((AVERAGE(($E641/'A. Revenue'!$C$30), ('B. Expenditures'!$F641/'A. Revenue'!$D$30), ('B. Expenditures'!$G641/'A. Revenue'!$E$30)))*'A. Revenue'!N$30, "")</f>
        <v/>
      </c>
      <c r="V641" s="8"/>
      <c r="W641" s="7"/>
      <c r="X641" s="7"/>
      <c r="Y641" s="7"/>
      <c r="Z641" s="7"/>
      <c r="AA641" s="7"/>
      <c r="AC641" s="40" t="s">
        <v>33</v>
      </c>
      <c r="AE641" s="14" t="str">
        <f>IF($AC641=Sheet1!$B$2,'B. Expenditures'!K641,IF('B. Expenditures'!$AC641=Sheet1!$B$4,'B. Expenditures'!W641,IF($AC641=Sheet1!$B$3,'B. Expenditures'!Q641,"")))</f>
        <v/>
      </c>
      <c r="AF641" s="14" t="str">
        <f>IF($AC641=Sheet1!$B$2,'B. Expenditures'!L641,IF('B. Expenditures'!$AC641=Sheet1!$B$4,'B. Expenditures'!X641,IF($AC641=Sheet1!$B$3,'B. Expenditures'!R641,"")))</f>
        <v/>
      </c>
      <c r="AG641" s="14" t="str">
        <f>IF($AC641=Sheet1!$B$2,'B. Expenditures'!M641,IF('B. Expenditures'!$AC641=Sheet1!$B$4,'B. Expenditures'!Y641,IF($AC641=Sheet1!$B$3,'B. Expenditures'!S641,"")))</f>
        <v/>
      </c>
      <c r="AH641" s="14" t="str">
        <f>IF($AC641=Sheet1!$B$2,'B. Expenditures'!N641,IF('B. Expenditures'!$AC641=Sheet1!$B$4,'B. Expenditures'!Z641,IF($AC641=Sheet1!$B$3,'B. Expenditures'!T641,"")))</f>
        <v/>
      </c>
      <c r="AI641" s="14" t="str">
        <f>IF($AC641=Sheet1!$B$2,'B. Expenditures'!O641,IF('B. Expenditures'!$AC641=Sheet1!$B$4,'B. Expenditures'!AA641,IF($AC641=Sheet1!$B$3,'B. Expenditures'!U641,"")))</f>
        <v/>
      </c>
    </row>
    <row r="642" spans="3:35" x14ac:dyDescent="0.35">
      <c r="C642" s="35"/>
      <c r="D642" s="35"/>
      <c r="E642" s="7"/>
      <c r="F642" s="7"/>
      <c r="G642" s="7"/>
      <c r="I642" s="24" t="str">
        <f t="shared" si="615"/>
        <v/>
      </c>
      <c r="K642" s="14" t="str">
        <f t="shared" si="624"/>
        <v/>
      </c>
      <c r="L642" s="14" t="str">
        <f t="shared" ref="L642:O642" si="662">IFERROR((1+$I642)*K642, "")</f>
        <v/>
      </c>
      <c r="M642" s="14" t="str">
        <f t="shared" si="662"/>
        <v/>
      </c>
      <c r="N642" s="14" t="str">
        <f t="shared" si="662"/>
        <v/>
      </c>
      <c r="O642" s="14" t="str">
        <f t="shared" si="662"/>
        <v/>
      </c>
      <c r="P642" s="8"/>
      <c r="Q642" s="14" t="str">
        <f>IFERROR((AVERAGE(($E642/'A. Revenue'!$C$30), ('B. Expenditures'!$F642/'A. Revenue'!$D$30), ('B. Expenditures'!$G642/'A. Revenue'!$E$30)))*'A. Revenue'!J$30, "")</f>
        <v/>
      </c>
      <c r="R642" s="14" t="str">
        <f>IFERROR((AVERAGE(($E642/'A. Revenue'!$C$30), ('B. Expenditures'!$F642/'A. Revenue'!$D$30), ('B. Expenditures'!$G642/'A. Revenue'!$E$30)))*'A. Revenue'!K$30, "")</f>
        <v/>
      </c>
      <c r="S642" s="14" t="str">
        <f>IFERROR((AVERAGE(($E642/'A. Revenue'!$C$30), ('B. Expenditures'!$F642/'A. Revenue'!$D$30), ('B. Expenditures'!$G642/'A. Revenue'!$E$30)))*'A. Revenue'!L$30, "")</f>
        <v/>
      </c>
      <c r="T642" s="14" t="str">
        <f>IFERROR((AVERAGE(($E642/'A. Revenue'!$C$30), ('B. Expenditures'!$F642/'A. Revenue'!$D$30), ('B. Expenditures'!$G642/'A. Revenue'!$E$30)))*'A. Revenue'!M$30, "")</f>
        <v/>
      </c>
      <c r="U642" s="14" t="str">
        <f>IFERROR((AVERAGE(($E642/'A. Revenue'!$C$30), ('B. Expenditures'!$F642/'A. Revenue'!$D$30), ('B. Expenditures'!$G642/'A. Revenue'!$E$30)))*'A. Revenue'!N$30, "")</f>
        <v/>
      </c>
      <c r="V642" s="8"/>
      <c r="W642" s="7"/>
      <c r="X642" s="7"/>
      <c r="Y642" s="7"/>
      <c r="Z642" s="7"/>
      <c r="AA642" s="7"/>
      <c r="AC642" s="40" t="s">
        <v>33</v>
      </c>
      <c r="AE642" s="14" t="str">
        <f>IF($AC642=Sheet1!$B$2,'B. Expenditures'!K642,IF('B. Expenditures'!$AC642=Sheet1!$B$4,'B. Expenditures'!W642,IF($AC642=Sheet1!$B$3,'B. Expenditures'!Q642,"")))</f>
        <v/>
      </c>
      <c r="AF642" s="14" t="str">
        <f>IF($AC642=Sheet1!$B$2,'B. Expenditures'!L642,IF('B. Expenditures'!$AC642=Sheet1!$B$4,'B. Expenditures'!X642,IF($AC642=Sheet1!$B$3,'B. Expenditures'!R642,"")))</f>
        <v/>
      </c>
      <c r="AG642" s="14" t="str">
        <f>IF($AC642=Sheet1!$B$2,'B. Expenditures'!M642,IF('B. Expenditures'!$AC642=Sheet1!$B$4,'B. Expenditures'!Y642,IF($AC642=Sheet1!$B$3,'B. Expenditures'!S642,"")))</f>
        <v/>
      </c>
      <c r="AH642" s="14" t="str">
        <f>IF($AC642=Sheet1!$B$2,'B. Expenditures'!N642,IF('B. Expenditures'!$AC642=Sheet1!$B$4,'B. Expenditures'!Z642,IF($AC642=Sheet1!$B$3,'B. Expenditures'!T642,"")))</f>
        <v/>
      </c>
      <c r="AI642" s="14" t="str">
        <f>IF($AC642=Sheet1!$B$2,'B. Expenditures'!O642,IF('B. Expenditures'!$AC642=Sheet1!$B$4,'B. Expenditures'!AA642,IF($AC642=Sheet1!$B$3,'B. Expenditures'!U642,"")))</f>
        <v/>
      </c>
    </row>
    <row r="643" spans="3:35" x14ac:dyDescent="0.35">
      <c r="C643" s="35"/>
      <c r="D643" s="35"/>
      <c r="E643" s="7"/>
      <c r="F643" s="7"/>
      <c r="G643" s="7"/>
      <c r="I643" s="24" t="str">
        <f t="shared" si="615"/>
        <v/>
      </c>
      <c r="K643" s="14" t="str">
        <f t="shared" si="624"/>
        <v/>
      </c>
      <c r="L643" s="14" t="str">
        <f t="shared" ref="L643:O643" si="663">IFERROR((1+$I643)*K643, "")</f>
        <v/>
      </c>
      <c r="M643" s="14" t="str">
        <f t="shared" si="663"/>
        <v/>
      </c>
      <c r="N643" s="14" t="str">
        <f t="shared" si="663"/>
        <v/>
      </c>
      <c r="O643" s="14" t="str">
        <f t="shared" si="663"/>
        <v/>
      </c>
      <c r="P643" s="8"/>
      <c r="Q643" s="14" t="str">
        <f>IFERROR((AVERAGE(($E643/'A. Revenue'!$C$30), ('B. Expenditures'!$F643/'A. Revenue'!$D$30), ('B. Expenditures'!$G643/'A. Revenue'!$E$30)))*'A. Revenue'!J$30, "")</f>
        <v/>
      </c>
      <c r="R643" s="14" t="str">
        <f>IFERROR((AVERAGE(($E643/'A. Revenue'!$C$30), ('B. Expenditures'!$F643/'A. Revenue'!$D$30), ('B. Expenditures'!$G643/'A. Revenue'!$E$30)))*'A. Revenue'!K$30, "")</f>
        <v/>
      </c>
      <c r="S643" s="14" t="str">
        <f>IFERROR((AVERAGE(($E643/'A. Revenue'!$C$30), ('B. Expenditures'!$F643/'A. Revenue'!$D$30), ('B. Expenditures'!$G643/'A. Revenue'!$E$30)))*'A. Revenue'!L$30, "")</f>
        <v/>
      </c>
      <c r="T643" s="14" t="str">
        <f>IFERROR((AVERAGE(($E643/'A. Revenue'!$C$30), ('B. Expenditures'!$F643/'A. Revenue'!$D$30), ('B. Expenditures'!$G643/'A. Revenue'!$E$30)))*'A. Revenue'!M$30, "")</f>
        <v/>
      </c>
      <c r="U643" s="14" t="str">
        <f>IFERROR((AVERAGE(($E643/'A. Revenue'!$C$30), ('B. Expenditures'!$F643/'A. Revenue'!$D$30), ('B. Expenditures'!$G643/'A. Revenue'!$E$30)))*'A. Revenue'!N$30, "")</f>
        <v/>
      </c>
      <c r="V643" s="8"/>
      <c r="W643" s="7"/>
      <c r="X643" s="7"/>
      <c r="Y643" s="7"/>
      <c r="Z643" s="7"/>
      <c r="AA643" s="7"/>
      <c r="AC643" s="40" t="s">
        <v>33</v>
      </c>
      <c r="AE643" s="14" t="str">
        <f>IF($AC643=Sheet1!$B$2,'B. Expenditures'!K643,IF('B. Expenditures'!$AC643=Sheet1!$B$4,'B. Expenditures'!W643,IF($AC643=Sheet1!$B$3,'B. Expenditures'!Q643,"")))</f>
        <v/>
      </c>
      <c r="AF643" s="14" t="str">
        <f>IF($AC643=Sheet1!$B$2,'B. Expenditures'!L643,IF('B. Expenditures'!$AC643=Sheet1!$B$4,'B. Expenditures'!X643,IF($AC643=Sheet1!$B$3,'B. Expenditures'!R643,"")))</f>
        <v/>
      </c>
      <c r="AG643" s="14" t="str">
        <f>IF($AC643=Sheet1!$B$2,'B. Expenditures'!M643,IF('B. Expenditures'!$AC643=Sheet1!$B$4,'B. Expenditures'!Y643,IF($AC643=Sheet1!$B$3,'B. Expenditures'!S643,"")))</f>
        <v/>
      </c>
      <c r="AH643" s="14" t="str">
        <f>IF($AC643=Sheet1!$B$2,'B. Expenditures'!N643,IF('B. Expenditures'!$AC643=Sheet1!$B$4,'B. Expenditures'!Z643,IF($AC643=Sheet1!$B$3,'B. Expenditures'!T643,"")))</f>
        <v/>
      </c>
      <c r="AI643" s="14" t="str">
        <f>IF($AC643=Sheet1!$B$2,'B. Expenditures'!O643,IF('B. Expenditures'!$AC643=Sheet1!$B$4,'B. Expenditures'!AA643,IF($AC643=Sheet1!$B$3,'B. Expenditures'!U643,"")))</f>
        <v/>
      </c>
    </row>
    <row r="644" spans="3:35" x14ac:dyDescent="0.35">
      <c r="C644" s="35"/>
      <c r="D644" s="35"/>
      <c r="E644" s="7"/>
      <c r="F644" s="7"/>
      <c r="G644" s="7"/>
      <c r="I644" s="24" t="str">
        <f t="shared" si="615"/>
        <v/>
      </c>
      <c r="K644" s="14" t="str">
        <f t="shared" si="624"/>
        <v/>
      </c>
      <c r="L644" s="14" t="str">
        <f t="shared" ref="L644:O644" si="664">IFERROR((1+$I644)*K644, "")</f>
        <v/>
      </c>
      <c r="M644" s="14" t="str">
        <f t="shared" si="664"/>
        <v/>
      </c>
      <c r="N644" s="14" t="str">
        <f t="shared" si="664"/>
        <v/>
      </c>
      <c r="O644" s="14" t="str">
        <f t="shared" si="664"/>
        <v/>
      </c>
      <c r="P644" s="8"/>
      <c r="Q644" s="14" t="str">
        <f>IFERROR((AVERAGE(($E644/'A. Revenue'!$C$30), ('B. Expenditures'!$F644/'A. Revenue'!$D$30), ('B. Expenditures'!$G644/'A. Revenue'!$E$30)))*'A. Revenue'!J$30, "")</f>
        <v/>
      </c>
      <c r="R644" s="14" t="str">
        <f>IFERROR((AVERAGE(($E644/'A. Revenue'!$C$30), ('B. Expenditures'!$F644/'A. Revenue'!$D$30), ('B. Expenditures'!$G644/'A. Revenue'!$E$30)))*'A. Revenue'!K$30, "")</f>
        <v/>
      </c>
      <c r="S644" s="14" t="str">
        <f>IFERROR((AVERAGE(($E644/'A. Revenue'!$C$30), ('B. Expenditures'!$F644/'A. Revenue'!$D$30), ('B. Expenditures'!$G644/'A. Revenue'!$E$30)))*'A. Revenue'!L$30, "")</f>
        <v/>
      </c>
      <c r="T644" s="14" t="str">
        <f>IFERROR((AVERAGE(($E644/'A. Revenue'!$C$30), ('B. Expenditures'!$F644/'A. Revenue'!$D$30), ('B. Expenditures'!$G644/'A. Revenue'!$E$30)))*'A. Revenue'!M$30, "")</f>
        <v/>
      </c>
      <c r="U644" s="14" t="str">
        <f>IFERROR((AVERAGE(($E644/'A. Revenue'!$C$30), ('B. Expenditures'!$F644/'A. Revenue'!$D$30), ('B. Expenditures'!$G644/'A. Revenue'!$E$30)))*'A. Revenue'!N$30, "")</f>
        <v/>
      </c>
      <c r="V644" s="8"/>
      <c r="W644" s="7"/>
      <c r="X644" s="7"/>
      <c r="Y644" s="7"/>
      <c r="Z644" s="7"/>
      <c r="AA644" s="7"/>
      <c r="AC644" s="40" t="s">
        <v>33</v>
      </c>
      <c r="AE644" s="14" t="str">
        <f>IF($AC644=Sheet1!$B$2,'B. Expenditures'!K644,IF('B. Expenditures'!$AC644=Sheet1!$B$4,'B. Expenditures'!W644,IF($AC644=Sheet1!$B$3,'B. Expenditures'!Q644,"")))</f>
        <v/>
      </c>
      <c r="AF644" s="14" t="str">
        <f>IF($AC644=Sheet1!$B$2,'B. Expenditures'!L644,IF('B. Expenditures'!$AC644=Sheet1!$B$4,'B. Expenditures'!X644,IF($AC644=Sheet1!$B$3,'B. Expenditures'!R644,"")))</f>
        <v/>
      </c>
      <c r="AG644" s="14" t="str">
        <f>IF($AC644=Sheet1!$B$2,'B. Expenditures'!M644,IF('B. Expenditures'!$AC644=Sheet1!$B$4,'B. Expenditures'!Y644,IF($AC644=Sheet1!$B$3,'B. Expenditures'!S644,"")))</f>
        <v/>
      </c>
      <c r="AH644" s="14" t="str">
        <f>IF($AC644=Sheet1!$B$2,'B. Expenditures'!N644,IF('B. Expenditures'!$AC644=Sheet1!$B$4,'B. Expenditures'!Z644,IF($AC644=Sheet1!$B$3,'B. Expenditures'!T644,"")))</f>
        <v/>
      </c>
      <c r="AI644" s="14" t="str">
        <f>IF($AC644=Sheet1!$B$2,'B. Expenditures'!O644,IF('B. Expenditures'!$AC644=Sheet1!$B$4,'B. Expenditures'!AA644,IF($AC644=Sheet1!$B$3,'B. Expenditures'!U644,"")))</f>
        <v/>
      </c>
    </row>
    <row r="645" spans="3:35" x14ac:dyDescent="0.35">
      <c r="C645" s="35"/>
      <c r="D645" s="35"/>
      <c r="E645" s="7"/>
      <c r="F645" s="7"/>
      <c r="G645" s="7"/>
      <c r="I645" s="24" t="str">
        <f t="shared" si="615"/>
        <v/>
      </c>
      <c r="K645" s="14" t="str">
        <f t="shared" si="624"/>
        <v/>
      </c>
      <c r="L645" s="14" t="str">
        <f t="shared" ref="L645:O645" si="665">IFERROR((1+$I645)*K645, "")</f>
        <v/>
      </c>
      <c r="M645" s="14" t="str">
        <f t="shared" si="665"/>
        <v/>
      </c>
      <c r="N645" s="14" t="str">
        <f t="shared" si="665"/>
        <v/>
      </c>
      <c r="O645" s="14" t="str">
        <f t="shared" si="665"/>
        <v/>
      </c>
      <c r="P645" s="8"/>
      <c r="Q645" s="14" t="str">
        <f>IFERROR((AVERAGE(($E645/'A. Revenue'!$C$30), ('B. Expenditures'!$F645/'A. Revenue'!$D$30), ('B. Expenditures'!$G645/'A. Revenue'!$E$30)))*'A. Revenue'!J$30, "")</f>
        <v/>
      </c>
      <c r="R645" s="14" t="str">
        <f>IFERROR((AVERAGE(($E645/'A. Revenue'!$C$30), ('B. Expenditures'!$F645/'A. Revenue'!$D$30), ('B. Expenditures'!$G645/'A. Revenue'!$E$30)))*'A. Revenue'!K$30, "")</f>
        <v/>
      </c>
      <c r="S645" s="14" t="str">
        <f>IFERROR((AVERAGE(($E645/'A. Revenue'!$C$30), ('B. Expenditures'!$F645/'A. Revenue'!$D$30), ('B. Expenditures'!$G645/'A. Revenue'!$E$30)))*'A. Revenue'!L$30, "")</f>
        <v/>
      </c>
      <c r="T645" s="14" t="str">
        <f>IFERROR((AVERAGE(($E645/'A. Revenue'!$C$30), ('B. Expenditures'!$F645/'A. Revenue'!$D$30), ('B. Expenditures'!$G645/'A. Revenue'!$E$30)))*'A. Revenue'!M$30, "")</f>
        <v/>
      </c>
      <c r="U645" s="14" t="str">
        <f>IFERROR((AVERAGE(($E645/'A. Revenue'!$C$30), ('B. Expenditures'!$F645/'A. Revenue'!$D$30), ('B. Expenditures'!$G645/'A. Revenue'!$E$30)))*'A. Revenue'!N$30, "")</f>
        <v/>
      </c>
      <c r="V645" s="8"/>
      <c r="W645" s="7"/>
      <c r="X645" s="7"/>
      <c r="Y645" s="7"/>
      <c r="Z645" s="7"/>
      <c r="AA645" s="7"/>
      <c r="AC645" s="40" t="s">
        <v>33</v>
      </c>
      <c r="AE645" s="14" t="str">
        <f>IF($AC645=Sheet1!$B$2,'B. Expenditures'!K645,IF('B. Expenditures'!$AC645=Sheet1!$B$4,'B. Expenditures'!W645,IF($AC645=Sheet1!$B$3,'B. Expenditures'!Q645,"")))</f>
        <v/>
      </c>
      <c r="AF645" s="14" t="str">
        <f>IF($AC645=Sheet1!$B$2,'B. Expenditures'!L645,IF('B. Expenditures'!$AC645=Sheet1!$B$4,'B. Expenditures'!X645,IF($AC645=Sheet1!$B$3,'B. Expenditures'!R645,"")))</f>
        <v/>
      </c>
      <c r="AG645" s="14" t="str">
        <f>IF($AC645=Sheet1!$B$2,'B. Expenditures'!M645,IF('B. Expenditures'!$AC645=Sheet1!$B$4,'B. Expenditures'!Y645,IF($AC645=Sheet1!$B$3,'B. Expenditures'!S645,"")))</f>
        <v/>
      </c>
      <c r="AH645" s="14" t="str">
        <f>IF($AC645=Sheet1!$B$2,'B. Expenditures'!N645,IF('B. Expenditures'!$AC645=Sheet1!$B$4,'B. Expenditures'!Z645,IF($AC645=Sheet1!$B$3,'B. Expenditures'!T645,"")))</f>
        <v/>
      </c>
      <c r="AI645" s="14" t="str">
        <f>IF($AC645=Sheet1!$B$2,'B. Expenditures'!O645,IF('B. Expenditures'!$AC645=Sheet1!$B$4,'B. Expenditures'!AA645,IF($AC645=Sheet1!$B$3,'B. Expenditures'!U645,"")))</f>
        <v/>
      </c>
    </row>
    <row r="646" spans="3:35" x14ac:dyDescent="0.35">
      <c r="C646" s="35"/>
      <c r="D646" s="35"/>
      <c r="E646" s="7"/>
      <c r="F646" s="7"/>
      <c r="G646" s="7"/>
      <c r="I646" s="24" t="str">
        <f t="shared" si="615"/>
        <v/>
      </c>
      <c r="K646" s="14" t="str">
        <f t="shared" si="624"/>
        <v/>
      </c>
      <c r="L646" s="14" t="str">
        <f t="shared" ref="L646:O646" si="666">IFERROR((1+$I646)*K646, "")</f>
        <v/>
      </c>
      <c r="M646" s="14" t="str">
        <f t="shared" si="666"/>
        <v/>
      </c>
      <c r="N646" s="14" t="str">
        <f t="shared" si="666"/>
        <v/>
      </c>
      <c r="O646" s="14" t="str">
        <f t="shared" si="666"/>
        <v/>
      </c>
      <c r="P646" s="8"/>
      <c r="Q646" s="14" t="str">
        <f>IFERROR((AVERAGE(($E646/'A. Revenue'!$C$30), ('B. Expenditures'!$F646/'A. Revenue'!$D$30), ('B. Expenditures'!$G646/'A. Revenue'!$E$30)))*'A. Revenue'!J$30, "")</f>
        <v/>
      </c>
      <c r="R646" s="14" t="str">
        <f>IFERROR((AVERAGE(($E646/'A. Revenue'!$C$30), ('B. Expenditures'!$F646/'A. Revenue'!$D$30), ('B. Expenditures'!$G646/'A. Revenue'!$E$30)))*'A. Revenue'!K$30, "")</f>
        <v/>
      </c>
      <c r="S646" s="14" t="str">
        <f>IFERROR((AVERAGE(($E646/'A. Revenue'!$C$30), ('B. Expenditures'!$F646/'A. Revenue'!$D$30), ('B. Expenditures'!$G646/'A. Revenue'!$E$30)))*'A. Revenue'!L$30, "")</f>
        <v/>
      </c>
      <c r="T646" s="14" t="str">
        <f>IFERROR((AVERAGE(($E646/'A. Revenue'!$C$30), ('B. Expenditures'!$F646/'A. Revenue'!$D$30), ('B. Expenditures'!$G646/'A. Revenue'!$E$30)))*'A. Revenue'!M$30, "")</f>
        <v/>
      </c>
      <c r="U646" s="14" t="str">
        <f>IFERROR((AVERAGE(($E646/'A. Revenue'!$C$30), ('B. Expenditures'!$F646/'A. Revenue'!$D$30), ('B. Expenditures'!$G646/'A. Revenue'!$E$30)))*'A. Revenue'!N$30, "")</f>
        <v/>
      </c>
      <c r="V646" s="8"/>
      <c r="W646" s="7"/>
      <c r="X646" s="7"/>
      <c r="Y646" s="7"/>
      <c r="Z646" s="7"/>
      <c r="AA646" s="7"/>
      <c r="AC646" s="40" t="s">
        <v>33</v>
      </c>
      <c r="AE646" s="14" t="str">
        <f>IF($AC646=Sheet1!$B$2,'B. Expenditures'!K646,IF('B. Expenditures'!$AC646=Sheet1!$B$4,'B. Expenditures'!W646,IF($AC646=Sheet1!$B$3,'B. Expenditures'!Q646,"")))</f>
        <v/>
      </c>
      <c r="AF646" s="14" t="str">
        <f>IF($AC646=Sheet1!$B$2,'B. Expenditures'!L646,IF('B. Expenditures'!$AC646=Sheet1!$B$4,'B. Expenditures'!X646,IF($AC646=Sheet1!$B$3,'B. Expenditures'!R646,"")))</f>
        <v/>
      </c>
      <c r="AG646" s="14" t="str">
        <f>IF($AC646=Sheet1!$B$2,'B. Expenditures'!M646,IF('B. Expenditures'!$AC646=Sheet1!$B$4,'B. Expenditures'!Y646,IF($AC646=Sheet1!$B$3,'B. Expenditures'!S646,"")))</f>
        <v/>
      </c>
      <c r="AH646" s="14" t="str">
        <f>IF($AC646=Sheet1!$B$2,'B. Expenditures'!N646,IF('B. Expenditures'!$AC646=Sheet1!$B$4,'B. Expenditures'!Z646,IF($AC646=Sheet1!$B$3,'B. Expenditures'!T646,"")))</f>
        <v/>
      </c>
      <c r="AI646" s="14" t="str">
        <f>IF($AC646=Sheet1!$B$2,'B. Expenditures'!O646,IF('B. Expenditures'!$AC646=Sheet1!$B$4,'B. Expenditures'!AA646,IF($AC646=Sheet1!$B$3,'B. Expenditures'!U646,"")))</f>
        <v/>
      </c>
    </row>
    <row r="647" spans="3:35" x14ac:dyDescent="0.35">
      <c r="C647" s="35"/>
      <c r="D647" s="35"/>
      <c r="E647" s="7"/>
      <c r="F647" s="7"/>
      <c r="G647" s="7"/>
      <c r="I647" s="24" t="str">
        <f t="shared" si="615"/>
        <v/>
      </c>
      <c r="K647" s="14" t="str">
        <f t="shared" si="624"/>
        <v/>
      </c>
      <c r="L647" s="14" t="str">
        <f t="shared" ref="L647:O647" si="667">IFERROR((1+$I647)*K647, "")</f>
        <v/>
      </c>
      <c r="M647" s="14" t="str">
        <f t="shared" si="667"/>
        <v/>
      </c>
      <c r="N647" s="14" t="str">
        <f t="shared" si="667"/>
        <v/>
      </c>
      <c r="O647" s="14" t="str">
        <f t="shared" si="667"/>
        <v/>
      </c>
      <c r="P647" s="8"/>
      <c r="Q647" s="14" t="str">
        <f>IFERROR((AVERAGE(($E647/'A. Revenue'!$C$30), ('B. Expenditures'!$F647/'A. Revenue'!$D$30), ('B. Expenditures'!$G647/'A. Revenue'!$E$30)))*'A. Revenue'!J$30, "")</f>
        <v/>
      </c>
      <c r="R647" s="14" t="str">
        <f>IFERROR((AVERAGE(($E647/'A. Revenue'!$C$30), ('B. Expenditures'!$F647/'A. Revenue'!$D$30), ('B. Expenditures'!$G647/'A. Revenue'!$E$30)))*'A. Revenue'!K$30, "")</f>
        <v/>
      </c>
      <c r="S647" s="14" t="str">
        <f>IFERROR((AVERAGE(($E647/'A. Revenue'!$C$30), ('B. Expenditures'!$F647/'A. Revenue'!$D$30), ('B. Expenditures'!$G647/'A. Revenue'!$E$30)))*'A. Revenue'!L$30, "")</f>
        <v/>
      </c>
      <c r="T647" s="14" t="str">
        <f>IFERROR((AVERAGE(($E647/'A. Revenue'!$C$30), ('B. Expenditures'!$F647/'A. Revenue'!$D$30), ('B. Expenditures'!$G647/'A. Revenue'!$E$30)))*'A. Revenue'!M$30, "")</f>
        <v/>
      </c>
      <c r="U647" s="14" t="str">
        <f>IFERROR((AVERAGE(($E647/'A. Revenue'!$C$30), ('B. Expenditures'!$F647/'A. Revenue'!$D$30), ('B. Expenditures'!$G647/'A. Revenue'!$E$30)))*'A. Revenue'!N$30, "")</f>
        <v/>
      </c>
      <c r="V647" s="8"/>
      <c r="W647" s="7"/>
      <c r="X647" s="7"/>
      <c r="Y647" s="7"/>
      <c r="Z647" s="7"/>
      <c r="AA647" s="7"/>
      <c r="AC647" s="40" t="s">
        <v>33</v>
      </c>
      <c r="AE647" s="14" t="str">
        <f>IF($AC647=Sheet1!$B$2,'B. Expenditures'!K647,IF('B. Expenditures'!$AC647=Sheet1!$B$4,'B. Expenditures'!W647,IF($AC647=Sheet1!$B$3,'B. Expenditures'!Q647,"")))</f>
        <v/>
      </c>
      <c r="AF647" s="14" t="str">
        <f>IF($AC647=Sheet1!$B$2,'B. Expenditures'!L647,IF('B. Expenditures'!$AC647=Sheet1!$B$4,'B. Expenditures'!X647,IF($AC647=Sheet1!$B$3,'B. Expenditures'!R647,"")))</f>
        <v/>
      </c>
      <c r="AG647" s="14" t="str">
        <f>IF($AC647=Sheet1!$B$2,'B. Expenditures'!M647,IF('B. Expenditures'!$AC647=Sheet1!$B$4,'B. Expenditures'!Y647,IF($AC647=Sheet1!$B$3,'B. Expenditures'!S647,"")))</f>
        <v/>
      </c>
      <c r="AH647" s="14" t="str">
        <f>IF($AC647=Sheet1!$B$2,'B. Expenditures'!N647,IF('B. Expenditures'!$AC647=Sheet1!$B$4,'B. Expenditures'!Z647,IF($AC647=Sheet1!$B$3,'B. Expenditures'!T647,"")))</f>
        <v/>
      </c>
      <c r="AI647" s="14" t="str">
        <f>IF($AC647=Sheet1!$B$2,'B. Expenditures'!O647,IF('B. Expenditures'!$AC647=Sheet1!$B$4,'B. Expenditures'!AA647,IF($AC647=Sheet1!$B$3,'B. Expenditures'!U647,"")))</f>
        <v/>
      </c>
    </row>
    <row r="648" spans="3:35" x14ac:dyDescent="0.35">
      <c r="C648" s="35"/>
      <c r="D648" s="35"/>
      <c r="E648" s="7"/>
      <c r="F648" s="7"/>
      <c r="G648" s="7"/>
      <c r="I648" s="24" t="str">
        <f t="shared" si="615"/>
        <v/>
      </c>
      <c r="K648" s="14" t="str">
        <f t="shared" si="624"/>
        <v/>
      </c>
      <c r="L648" s="14" t="str">
        <f t="shared" ref="L648:O648" si="668">IFERROR((1+$I648)*K648, "")</f>
        <v/>
      </c>
      <c r="M648" s="14" t="str">
        <f t="shared" si="668"/>
        <v/>
      </c>
      <c r="N648" s="14" t="str">
        <f t="shared" si="668"/>
        <v/>
      </c>
      <c r="O648" s="14" t="str">
        <f t="shared" si="668"/>
        <v/>
      </c>
      <c r="P648" s="8"/>
      <c r="Q648" s="14" t="str">
        <f>IFERROR((AVERAGE(($E648/'A. Revenue'!$C$30), ('B. Expenditures'!$F648/'A. Revenue'!$D$30), ('B. Expenditures'!$G648/'A. Revenue'!$E$30)))*'A. Revenue'!J$30, "")</f>
        <v/>
      </c>
      <c r="R648" s="14" t="str">
        <f>IFERROR((AVERAGE(($E648/'A. Revenue'!$C$30), ('B. Expenditures'!$F648/'A. Revenue'!$D$30), ('B. Expenditures'!$G648/'A. Revenue'!$E$30)))*'A. Revenue'!K$30, "")</f>
        <v/>
      </c>
      <c r="S648" s="14" t="str">
        <f>IFERROR((AVERAGE(($E648/'A. Revenue'!$C$30), ('B. Expenditures'!$F648/'A. Revenue'!$D$30), ('B. Expenditures'!$G648/'A. Revenue'!$E$30)))*'A. Revenue'!L$30, "")</f>
        <v/>
      </c>
      <c r="T648" s="14" t="str">
        <f>IFERROR((AVERAGE(($E648/'A. Revenue'!$C$30), ('B. Expenditures'!$F648/'A. Revenue'!$D$30), ('B. Expenditures'!$G648/'A. Revenue'!$E$30)))*'A. Revenue'!M$30, "")</f>
        <v/>
      </c>
      <c r="U648" s="14" t="str">
        <f>IFERROR((AVERAGE(($E648/'A. Revenue'!$C$30), ('B. Expenditures'!$F648/'A. Revenue'!$D$30), ('B. Expenditures'!$G648/'A. Revenue'!$E$30)))*'A. Revenue'!N$30, "")</f>
        <v/>
      </c>
      <c r="V648" s="8"/>
      <c r="W648" s="7"/>
      <c r="X648" s="7"/>
      <c r="Y648" s="7"/>
      <c r="Z648" s="7"/>
      <c r="AA648" s="7"/>
      <c r="AC648" s="40" t="s">
        <v>33</v>
      </c>
      <c r="AE648" s="14" t="str">
        <f>IF($AC648=Sheet1!$B$2,'B. Expenditures'!K648,IF('B. Expenditures'!$AC648=Sheet1!$B$4,'B. Expenditures'!W648,IF($AC648=Sheet1!$B$3,'B. Expenditures'!Q648,"")))</f>
        <v/>
      </c>
      <c r="AF648" s="14" t="str">
        <f>IF($AC648=Sheet1!$B$2,'B. Expenditures'!L648,IF('B. Expenditures'!$AC648=Sheet1!$B$4,'B. Expenditures'!X648,IF($AC648=Sheet1!$B$3,'B. Expenditures'!R648,"")))</f>
        <v/>
      </c>
      <c r="AG648" s="14" t="str">
        <f>IF($AC648=Sheet1!$B$2,'B. Expenditures'!M648,IF('B. Expenditures'!$AC648=Sheet1!$B$4,'B. Expenditures'!Y648,IF($AC648=Sheet1!$B$3,'B. Expenditures'!S648,"")))</f>
        <v/>
      </c>
      <c r="AH648" s="14" t="str">
        <f>IF($AC648=Sheet1!$B$2,'B. Expenditures'!N648,IF('B. Expenditures'!$AC648=Sheet1!$B$4,'B. Expenditures'!Z648,IF($AC648=Sheet1!$B$3,'B. Expenditures'!T648,"")))</f>
        <v/>
      </c>
      <c r="AI648" s="14" t="str">
        <f>IF($AC648=Sheet1!$B$2,'B. Expenditures'!O648,IF('B. Expenditures'!$AC648=Sheet1!$B$4,'B. Expenditures'!AA648,IF($AC648=Sheet1!$B$3,'B. Expenditures'!U648,"")))</f>
        <v/>
      </c>
    </row>
    <row r="649" spans="3:35" x14ac:dyDescent="0.35">
      <c r="C649" s="35"/>
      <c r="D649" s="35"/>
      <c r="E649" s="7"/>
      <c r="F649" s="7"/>
      <c r="G649" s="7"/>
      <c r="I649" s="24" t="str">
        <f t="shared" si="615"/>
        <v/>
      </c>
      <c r="K649" s="14" t="str">
        <f t="shared" si="624"/>
        <v/>
      </c>
      <c r="L649" s="14" t="str">
        <f t="shared" ref="L649:O649" si="669">IFERROR((1+$I649)*K649, "")</f>
        <v/>
      </c>
      <c r="M649" s="14" t="str">
        <f t="shared" si="669"/>
        <v/>
      </c>
      <c r="N649" s="14" t="str">
        <f t="shared" si="669"/>
        <v/>
      </c>
      <c r="O649" s="14" t="str">
        <f t="shared" si="669"/>
        <v/>
      </c>
      <c r="P649" s="8"/>
      <c r="Q649" s="14" t="str">
        <f>IFERROR((AVERAGE(($E649/'A. Revenue'!$C$30), ('B. Expenditures'!$F649/'A. Revenue'!$D$30), ('B. Expenditures'!$G649/'A. Revenue'!$E$30)))*'A. Revenue'!J$30, "")</f>
        <v/>
      </c>
      <c r="R649" s="14" t="str">
        <f>IFERROR((AVERAGE(($E649/'A. Revenue'!$C$30), ('B. Expenditures'!$F649/'A. Revenue'!$D$30), ('B. Expenditures'!$G649/'A. Revenue'!$E$30)))*'A. Revenue'!K$30, "")</f>
        <v/>
      </c>
      <c r="S649" s="14" t="str">
        <f>IFERROR((AVERAGE(($E649/'A. Revenue'!$C$30), ('B. Expenditures'!$F649/'A. Revenue'!$D$30), ('B. Expenditures'!$G649/'A. Revenue'!$E$30)))*'A. Revenue'!L$30, "")</f>
        <v/>
      </c>
      <c r="T649" s="14" t="str">
        <f>IFERROR((AVERAGE(($E649/'A. Revenue'!$C$30), ('B. Expenditures'!$F649/'A. Revenue'!$D$30), ('B. Expenditures'!$G649/'A. Revenue'!$E$30)))*'A. Revenue'!M$30, "")</f>
        <v/>
      </c>
      <c r="U649" s="14" t="str">
        <f>IFERROR((AVERAGE(($E649/'A. Revenue'!$C$30), ('B. Expenditures'!$F649/'A. Revenue'!$D$30), ('B. Expenditures'!$G649/'A. Revenue'!$E$30)))*'A. Revenue'!N$30, "")</f>
        <v/>
      </c>
      <c r="V649" s="8"/>
      <c r="W649" s="7"/>
      <c r="X649" s="7"/>
      <c r="Y649" s="7"/>
      <c r="Z649" s="7"/>
      <c r="AA649" s="7"/>
      <c r="AC649" s="40" t="s">
        <v>33</v>
      </c>
      <c r="AE649" s="14" t="str">
        <f>IF($AC649=Sheet1!$B$2,'B. Expenditures'!K649,IF('B. Expenditures'!$AC649=Sheet1!$B$4,'B. Expenditures'!W649,IF($AC649=Sheet1!$B$3,'B. Expenditures'!Q649,"")))</f>
        <v/>
      </c>
      <c r="AF649" s="14" t="str">
        <f>IF($AC649=Sheet1!$B$2,'B. Expenditures'!L649,IF('B. Expenditures'!$AC649=Sheet1!$B$4,'B. Expenditures'!X649,IF($AC649=Sheet1!$B$3,'B. Expenditures'!R649,"")))</f>
        <v/>
      </c>
      <c r="AG649" s="14" t="str">
        <f>IF($AC649=Sheet1!$B$2,'B. Expenditures'!M649,IF('B. Expenditures'!$AC649=Sheet1!$B$4,'B. Expenditures'!Y649,IF($AC649=Sheet1!$B$3,'B. Expenditures'!S649,"")))</f>
        <v/>
      </c>
      <c r="AH649" s="14" t="str">
        <f>IF($AC649=Sheet1!$B$2,'B. Expenditures'!N649,IF('B. Expenditures'!$AC649=Sheet1!$B$4,'B. Expenditures'!Z649,IF($AC649=Sheet1!$B$3,'B. Expenditures'!T649,"")))</f>
        <v/>
      </c>
      <c r="AI649" s="14" t="str">
        <f>IF($AC649=Sheet1!$B$2,'B. Expenditures'!O649,IF('B. Expenditures'!$AC649=Sheet1!$B$4,'B. Expenditures'!AA649,IF($AC649=Sheet1!$B$3,'B. Expenditures'!U649,"")))</f>
        <v/>
      </c>
    </row>
    <row r="650" spans="3:35" x14ac:dyDescent="0.35">
      <c r="C650" s="35"/>
      <c r="D650" s="35"/>
      <c r="E650" s="7"/>
      <c r="F650" s="7"/>
      <c r="G650" s="7"/>
      <c r="I650" s="24" t="str">
        <f t="shared" si="615"/>
        <v/>
      </c>
      <c r="K650" s="14" t="str">
        <f t="shared" si="624"/>
        <v/>
      </c>
      <c r="L650" s="14" t="str">
        <f t="shared" ref="L650:O650" si="670">IFERROR((1+$I650)*K650, "")</f>
        <v/>
      </c>
      <c r="M650" s="14" t="str">
        <f t="shared" si="670"/>
        <v/>
      </c>
      <c r="N650" s="14" t="str">
        <f t="shared" si="670"/>
        <v/>
      </c>
      <c r="O650" s="14" t="str">
        <f t="shared" si="670"/>
        <v/>
      </c>
      <c r="P650" s="8"/>
      <c r="Q650" s="14" t="str">
        <f>IFERROR((AVERAGE(($E650/'A. Revenue'!$C$30), ('B. Expenditures'!$F650/'A. Revenue'!$D$30), ('B. Expenditures'!$G650/'A. Revenue'!$E$30)))*'A. Revenue'!J$30, "")</f>
        <v/>
      </c>
      <c r="R650" s="14" t="str">
        <f>IFERROR((AVERAGE(($E650/'A. Revenue'!$C$30), ('B. Expenditures'!$F650/'A. Revenue'!$D$30), ('B. Expenditures'!$G650/'A. Revenue'!$E$30)))*'A. Revenue'!K$30, "")</f>
        <v/>
      </c>
      <c r="S650" s="14" t="str">
        <f>IFERROR((AVERAGE(($E650/'A. Revenue'!$C$30), ('B. Expenditures'!$F650/'A. Revenue'!$D$30), ('B. Expenditures'!$G650/'A. Revenue'!$E$30)))*'A. Revenue'!L$30, "")</f>
        <v/>
      </c>
      <c r="T650" s="14" t="str">
        <f>IFERROR((AVERAGE(($E650/'A. Revenue'!$C$30), ('B. Expenditures'!$F650/'A. Revenue'!$D$30), ('B. Expenditures'!$G650/'A. Revenue'!$E$30)))*'A. Revenue'!M$30, "")</f>
        <v/>
      </c>
      <c r="U650" s="14" t="str">
        <f>IFERROR((AVERAGE(($E650/'A. Revenue'!$C$30), ('B. Expenditures'!$F650/'A. Revenue'!$D$30), ('B. Expenditures'!$G650/'A. Revenue'!$E$30)))*'A. Revenue'!N$30, "")</f>
        <v/>
      </c>
      <c r="V650" s="8"/>
      <c r="W650" s="7"/>
      <c r="X650" s="7"/>
      <c r="Y650" s="7"/>
      <c r="Z650" s="7"/>
      <c r="AA650" s="7"/>
      <c r="AC650" s="40" t="s">
        <v>33</v>
      </c>
      <c r="AE650" s="14" t="str">
        <f>IF($AC650=Sheet1!$B$2,'B. Expenditures'!K650,IF('B. Expenditures'!$AC650=Sheet1!$B$4,'B. Expenditures'!W650,IF($AC650=Sheet1!$B$3,'B. Expenditures'!Q650,"")))</f>
        <v/>
      </c>
      <c r="AF650" s="14" t="str">
        <f>IF($AC650=Sheet1!$B$2,'B. Expenditures'!L650,IF('B. Expenditures'!$AC650=Sheet1!$B$4,'B. Expenditures'!X650,IF($AC650=Sheet1!$B$3,'B. Expenditures'!R650,"")))</f>
        <v/>
      </c>
      <c r="AG650" s="14" t="str">
        <f>IF($AC650=Sheet1!$B$2,'B. Expenditures'!M650,IF('B. Expenditures'!$AC650=Sheet1!$B$4,'B. Expenditures'!Y650,IF($AC650=Sheet1!$B$3,'B. Expenditures'!S650,"")))</f>
        <v/>
      </c>
      <c r="AH650" s="14" t="str">
        <f>IF($AC650=Sheet1!$B$2,'B. Expenditures'!N650,IF('B. Expenditures'!$AC650=Sheet1!$B$4,'B. Expenditures'!Z650,IF($AC650=Sheet1!$B$3,'B. Expenditures'!T650,"")))</f>
        <v/>
      </c>
      <c r="AI650" s="14" t="str">
        <f>IF($AC650=Sheet1!$B$2,'B. Expenditures'!O650,IF('B. Expenditures'!$AC650=Sheet1!$B$4,'B. Expenditures'!AA650,IF($AC650=Sheet1!$B$3,'B. Expenditures'!U650,"")))</f>
        <v/>
      </c>
    </row>
    <row r="651" spans="3:35" x14ac:dyDescent="0.35">
      <c r="C651" s="35"/>
      <c r="D651" s="35"/>
      <c r="E651" s="7"/>
      <c r="F651" s="7"/>
      <c r="G651" s="7"/>
      <c r="I651" s="24" t="str">
        <f t="shared" si="615"/>
        <v/>
      </c>
      <c r="K651" s="14" t="str">
        <f t="shared" si="624"/>
        <v/>
      </c>
      <c r="L651" s="14" t="str">
        <f t="shared" ref="L651:O651" si="671">IFERROR((1+$I651)*K651, "")</f>
        <v/>
      </c>
      <c r="M651" s="14" t="str">
        <f t="shared" si="671"/>
        <v/>
      </c>
      <c r="N651" s="14" t="str">
        <f t="shared" si="671"/>
        <v/>
      </c>
      <c r="O651" s="14" t="str">
        <f t="shared" si="671"/>
        <v/>
      </c>
      <c r="P651" s="8"/>
      <c r="Q651" s="14" t="str">
        <f>IFERROR((AVERAGE(($E651/'A. Revenue'!$C$30), ('B. Expenditures'!$F651/'A. Revenue'!$D$30), ('B. Expenditures'!$G651/'A. Revenue'!$E$30)))*'A. Revenue'!J$30, "")</f>
        <v/>
      </c>
      <c r="R651" s="14" t="str">
        <f>IFERROR((AVERAGE(($E651/'A. Revenue'!$C$30), ('B. Expenditures'!$F651/'A. Revenue'!$D$30), ('B. Expenditures'!$G651/'A. Revenue'!$E$30)))*'A. Revenue'!K$30, "")</f>
        <v/>
      </c>
      <c r="S651" s="14" t="str">
        <f>IFERROR((AVERAGE(($E651/'A. Revenue'!$C$30), ('B. Expenditures'!$F651/'A. Revenue'!$D$30), ('B. Expenditures'!$G651/'A. Revenue'!$E$30)))*'A. Revenue'!L$30, "")</f>
        <v/>
      </c>
      <c r="T651" s="14" t="str">
        <f>IFERROR((AVERAGE(($E651/'A. Revenue'!$C$30), ('B. Expenditures'!$F651/'A. Revenue'!$D$30), ('B. Expenditures'!$G651/'A. Revenue'!$E$30)))*'A. Revenue'!M$30, "")</f>
        <v/>
      </c>
      <c r="U651" s="14" t="str">
        <f>IFERROR((AVERAGE(($E651/'A. Revenue'!$C$30), ('B. Expenditures'!$F651/'A. Revenue'!$D$30), ('B. Expenditures'!$G651/'A. Revenue'!$E$30)))*'A. Revenue'!N$30, "")</f>
        <v/>
      </c>
      <c r="V651" s="8"/>
      <c r="W651" s="7"/>
      <c r="X651" s="7"/>
      <c r="Y651" s="7"/>
      <c r="Z651" s="7"/>
      <c r="AA651" s="7"/>
      <c r="AC651" s="40" t="s">
        <v>33</v>
      </c>
      <c r="AE651" s="14" t="str">
        <f>IF($AC651=Sheet1!$B$2,'B. Expenditures'!K651,IF('B. Expenditures'!$AC651=Sheet1!$B$4,'B. Expenditures'!W651,IF($AC651=Sheet1!$B$3,'B. Expenditures'!Q651,"")))</f>
        <v/>
      </c>
      <c r="AF651" s="14" t="str">
        <f>IF($AC651=Sheet1!$B$2,'B. Expenditures'!L651,IF('B. Expenditures'!$AC651=Sheet1!$B$4,'B. Expenditures'!X651,IF($AC651=Sheet1!$B$3,'B. Expenditures'!R651,"")))</f>
        <v/>
      </c>
      <c r="AG651" s="14" t="str">
        <f>IF($AC651=Sheet1!$B$2,'B. Expenditures'!M651,IF('B. Expenditures'!$AC651=Sheet1!$B$4,'B. Expenditures'!Y651,IF($AC651=Sheet1!$B$3,'B. Expenditures'!S651,"")))</f>
        <v/>
      </c>
      <c r="AH651" s="14" t="str">
        <f>IF($AC651=Sheet1!$B$2,'B. Expenditures'!N651,IF('B. Expenditures'!$AC651=Sheet1!$B$4,'B. Expenditures'!Z651,IF($AC651=Sheet1!$B$3,'B. Expenditures'!T651,"")))</f>
        <v/>
      </c>
      <c r="AI651" s="14" t="str">
        <f>IF($AC651=Sheet1!$B$2,'B. Expenditures'!O651,IF('B. Expenditures'!$AC651=Sheet1!$B$4,'B. Expenditures'!AA651,IF($AC651=Sheet1!$B$3,'B. Expenditures'!U651,"")))</f>
        <v/>
      </c>
    </row>
    <row r="652" spans="3:35" x14ac:dyDescent="0.35">
      <c r="C652" s="35"/>
      <c r="D652" s="35"/>
      <c r="E652" s="7"/>
      <c r="F652" s="7"/>
      <c r="G652" s="7"/>
      <c r="I652" s="24" t="str">
        <f t="shared" si="615"/>
        <v/>
      </c>
      <c r="K652" s="14" t="str">
        <f t="shared" si="624"/>
        <v/>
      </c>
      <c r="L652" s="14" t="str">
        <f t="shared" ref="L652:O652" si="672">IFERROR((1+$I652)*K652, "")</f>
        <v/>
      </c>
      <c r="M652" s="14" t="str">
        <f t="shared" si="672"/>
        <v/>
      </c>
      <c r="N652" s="14" t="str">
        <f t="shared" si="672"/>
        <v/>
      </c>
      <c r="O652" s="14" t="str">
        <f t="shared" si="672"/>
        <v/>
      </c>
      <c r="P652" s="8"/>
      <c r="Q652" s="14" t="str">
        <f>IFERROR((AVERAGE(($E652/'A. Revenue'!$C$30), ('B. Expenditures'!$F652/'A. Revenue'!$D$30), ('B. Expenditures'!$G652/'A. Revenue'!$E$30)))*'A. Revenue'!J$30, "")</f>
        <v/>
      </c>
      <c r="R652" s="14" t="str">
        <f>IFERROR((AVERAGE(($E652/'A. Revenue'!$C$30), ('B. Expenditures'!$F652/'A. Revenue'!$D$30), ('B. Expenditures'!$G652/'A. Revenue'!$E$30)))*'A. Revenue'!K$30, "")</f>
        <v/>
      </c>
      <c r="S652" s="14" t="str">
        <f>IFERROR((AVERAGE(($E652/'A. Revenue'!$C$30), ('B. Expenditures'!$F652/'A. Revenue'!$D$30), ('B. Expenditures'!$G652/'A. Revenue'!$E$30)))*'A. Revenue'!L$30, "")</f>
        <v/>
      </c>
      <c r="T652" s="14" t="str">
        <f>IFERROR((AVERAGE(($E652/'A. Revenue'!$C$30), ('B. Expenditures'!$F652/'A. Revenue'!$D$30), ('B. Expenditures'!$G652/'A. Revenue'!$E$30)))*'A. Revenue'!M$30, "")</f>
        <v/>
      </c>
      <c r="U652" s="14" t="str">
        <f>IFERROR((AVERAGE(($E652/'A. Revenue'!$C$30), ('B. Expenditures'!$F652/'A. Revenue'!$D$30), ('B. Expenditures'!$G652/'A. Revenue'!$E$30)))*'A. Revenue'!N$30, "")</f>
        <v/>
      </c>
      <c r="V652" s="8"/>
      <c r="W652" s="7"/>
      <c r="X652" s="7"/>
      <c r="Y652" s="7"/>
      <c r="Z652" s="7"/>
      <c r="AA652" s="7"/>
      <c r="AC652" s="40" t="s">
        <v>33</v>
      </c>
      <c r="AE652" s="14" t="str">
        <f>IF($AC652=Sheet1!$B$2,'B. Expenditures'!K652,IF('B. Expenditures'!$AC652=Sheet1!$B$4,'B. Expenditures'!W652,IF($AC652=Sheet1!$B$3,'B. Expenditures'!Q652,"")))</f>
        <v/>
      </c>
      <c r="AF652" s="14" t="str">
        <f>IF($AC652=Sheet1!$B$2,'B. Expenditures'!L652,IF('B. Expenditures'!$AC652=Sheet1!$B$4,'B. Expenditures'!X652,IF($AC652=Sheet1!$B$3,'B. Expenditures'!R652,"")))</f>
        <v/>
      </c>
      <c r="AG652" s="14" t="str">
        <f>IF($AC652=Sheet1!$B$2,'B. Expenditures'!M652,IF('B. Expenditures'!$AC652=Sheet1!$B$4,'B. Expenditures'!Y652,IF($AC652=Sheet1!$B$3,'B. Expenditures'!S652,"")))</f>
        <v/>
      </c>
      <c r="AH652" s="14" t="str">
        <f>IF($AC652=Sheet1!$B$2,'B. Expenditures'!N652,IF('B. Expenditures'!$AC652=Sheet1!$B$4,'B. Expenditures'!Z652,IF($AC652=Sheet1!$B$3,'B. Expenditures'!T652,"")))</f>
        <v/>
      </c>
      <c r="AI652" s="14" t="str">
        <f>IF($AC652=Sheet1!$B$2,'B. Expenditures'!O652,IF('B. Expenditures'!$AC652=Sheet1!$B$4,'B. Expenditures'!AA652,IF($AC652=Sheet1!$B$3,'B. Expenditures'!U652,"")))</f>
        <v/>
      </c>
    </row>
    <row r="653" spans="3:35" x14ac:dyDescent="0.35">
      <c r="C653" s="35"/>
      <c r="D653" s="35"/>
      <c r="E653" s="7"/>
      <c r="F653" s="7"/>
      <c r="G653" s="7"/>
      <c r="I653" s="24" t="str">
        <f t="shared" si="615"/>
        <v/>
      </c>
      <c r="K653" s="14" t="str">
        <f t="shared" si="624"/>
        <v/>
      </c>
      <c r="L653" s="14" t="str">
        <f t="shared" ref="L653:O653" si="673">IFERROR((1+$I653)*K653, "")</f>
        <v/>
      </c>
      <c r="M653" s="14" t="str">
        <f t="shared" si="673"/>
        <v/>
      </c>
      <c r="N653" s="14" t="str">
        <f t="shared" si="673"/>
        <v/>
      </c>
      <c r="O653" s="14" t="str">
        <f t="shared" si="673"/>
        <v/>
      </c>
      <c r="P653" s="8"/>
      <c r="Q653" s="14" t="str">
        <f>IFERROR((AVERAGE(($E653/'A. Revenue'!$C$30), ('B. Expenditures'!$F653/'A. Revenue'!$D$30), ('B. Expenditures'!$G653/'A. Revenue'!$E$30)))*'A. Revenue'!J$30, "")</f>
        <v/>
      </c>
      <c r="R653" s="14" t="str">
        <f>IFERROR((AVERAGE(($E653/'A. Revenue'!$C$30), ('B. Expenditures'!$F653/'A. Revenue'!$D$30), ('B. Expenditures'!$G653/'A. Revenue'!$E$30)))*'A. Revenue'!K$30, "")</f>
        <v/>
      </c>
      <c r="S653" s="14" t="str">
        <f>IFERROR((AVERAGE(($E653/'A. Revenue'!$C$30), ('B. Expenditures'!$F653/'A. Revenue'!$D$30), ('B. Expenditures'!$G653/'A. Revenue'!$E$30)))*'A. Revenue'!L$30, "")</f>
        <v/>
      </c>
      <c r="T653" s="14" t="str">
        <f>IFERROR((AVERAGE(($E653/'A. Revenue'!$C$30), ('B. Expenditures'!$F653/'A. Revenue'!$D$30), ('B. Expenditures'!$G653/'A. Revenue'!$E$30)))*'A. Revenue'!M$30, "")</f>
        <v/>
      </c>
      <c r="U653" s="14" t="str">
        <f>IFERROR((AVERAGE(($E653/'A. Revenue'!$C$30), ('B. Expenditures'!$F653/'A. Revenue'!$D$30), ('B. Expenditures'!$G653/'A. Revenue'!$E$30)))*'A. Revenue'!N$30, "")</f>
        <v/>
      </c>
      <c r="V653" s="8"/>
      <c r="W653" s="7"/>
      <c r="X653" s="7"/>
      <c r="Y653" s="7"/>
      <c r="Z653" s="7"/>
      <c r="AA653" s="7"/>
      <c r="AC653" s="40" t="s">
        <v>33</v>
      </c>
      <c r="AE653" s="14" t="str">
        <f>IF($AC653=Sheet1!$B$2,'B. Expenditures'!K653,IF('B. Expenditures'!$AC653=Sheet1!$B$4,'B. Expenditures'!W653,IF($AC653=Sheet1!$B$3,'B. Expenditures'!Q653,"")))</f>
        <v/>
      </c>
      <c r="AF653" s="14" t="str">
        <f>IF($AC653=Sheet1!$B$2,'B. Expenditures'!L653,IF('B. Expenditures'!$AC653=Sheet1!$B$4,'B. Expenditures'!X653,IF($AC653=Sheet1!$B$3,'B. Expenditures'!R653,"")))</f>
        <v/>
      </c>
      <c r="AG653" s="14" t="str">
        <f>IF($AC653=Sheet1!$B$2,'B. Expenditures'!M653,IF('B. Expenditures'!$AC653=Sheet1!$B$4,'B. Expenditures'!Y653,IF($AC653=Sheet1!$B$3,'B. Expenditures'!S653,"")))</f>
        <v/>
      </c>
      <c r="AH653" s="14" t="str">
        <f>IF($AC653=Sheet1!$B$2,'B. Expenditures'!N653,IF('B. Expenditures'!$AC653=Sheet1!$B$4,'B. Expenditures'!Z653,IF($AC653=Sheet1!$B$3,'B. Expenditures'!T653,"")))</f>
        <v/>
      </c>
      <c r="AI653" s="14" t="str">
        <f>IF($AC653=Sheet1!$B$2,'B. Expenditures'!O653,IF('B. Expenditures'!$AC653=Sheet1!$B$4,'B. Expenditures'!AA653,IF($AC653=Sheet1!$B$3,'B. Expenditures'!U653,"")))</f>
        <v/>
      </c>
    </row>
    <row r="654" spans="3:35" x14ac:dyDescent="0.35">
      <c r="C654" s="35"/>
      <c r="D654" s="35"/>
      <c r="E654" s="7"/>
      <c r="F654" s="7"/>
      <c r="G654" s="7"/>
      <c r="I654" s="24" t="str">
        <f t="shared" si="615"/>
        <v/>
      </c>
      <c r="K654" s="14" t="str">
        <f t="shared" si="624"/>
        <v/>
      </c>
      <c r="L654" s="14" t="str">
        <f t="shared" ref="L654:O654" si="674">IFERROR((1+$I654)*K654, "")</f>
        <v/>
      </c>
      <c r="M654" s="14" t="str">
        <f t="shared" si="674"/>
        <v/>
      </c>
      <c r="N654" s="14" t="str">
        <f t="shared" si="674"/>
        <v/>
      </c>
      <c r="O654" s="14" t="str">
        <f t="shared" si="674"/>
        <v/>
      </c>
      <c r="P654" s="8"/>
      <c r="Q654" s="14" t="str">
        <f>IFERROR((AVERAGE(($E654/'A. Revenue'!$C$30), ('B. Expenditures'!$F654/'A. Revenue'!$D$30), ('B. Expenditures'!$G654/'A. Revenue'!$E$30)))*'A. Revenue'!J$30, "")</f>
        <v/>
      </c>
      <c r="R654" s="14" t="str">
        <f>IFERROR((AVERAGE(($E654/'A. Revenue'!$C$30), ('B. Expenditures'!$F654/'A. Revenue'!$D$30), ('B. Expenditures'!$G654/'A. Revenue'!$E$30)))*'A. Revenue'!K$30, "")</f>
        <v/>
      </c>
      <c r="S654" s="14" t="str">
        <f>IFERROR((AVERAGE(($E654/'A. Revenue'!$C$30), ('B. Expenditures'!$F654/'A. Revenue'!$D$30), ('B. Expenditures'!$G654/'A. Revenue'!$E$30)))*'A. Revenue'!L$30, "")</f>
        <v/>
      </c>
      <c r="T654" s="14" t="str">
        <f>IFERROR((AVERAGE(($E654/'A. Revenue'!$C$30), ('B. Expenditures'!$F654/'A. Revenue'!$D$30), ('B. Expenditures'!$G654/'A. Revenue'!$E$30)))*'A. Revenue'!M$30, "")</f>
        <v/>
      </c>
      <c r="U654" s="14" t="str">
        <f>IFERROR((AVERAGE(($E654/'A. Revenue'!$C$30), ('B. Expenditures'!$F654/'A. Revenue'!$D$30), ('B. Expenditures'!$G654/'A. Revenue'!$E$30)))*'A. Revenue'!N$30, "")</f>
        <v/>
      </c>
      <c r="V654" s="8"/>
      <c r="W654" s="7"/>
      <c r="X654" s="7"/>
      <c r="Y654" s="7"/>
      <c r="Z654" s="7"/>
      <c r="AA654" s="7"/>
      <c r="AC654" s="40" t="s">
        <v>33</v>
      </c>
      <c r="AE654" s="14" t="str">
        <f>IF($AC654=Sheet1!$B$2,'B. Expenditures'!K654,IF('B. Expenditures'!$AC654=Sheet1!$B$4,'B. Expenditures'!W654,IF($AC654=Sheet1!$B$3,'B. Expenditures'!Q654,"")))</f>
        <v/>
      </c>
      <c r="AF654" s="14" t="str">
        <f>IF($AC654=Sheet1!$B$2,'B. Expenditures'!L654,IF('B. Expenditures'!$AC654=Sheet1!$B$4,'B. Expenditures'!X654,IF($AC654=Sheet1!$B$3,'B. Expenditures'!R654,"")))</f>
        <v/>
      </c>
      <c r="AG654" s="14" t="str">
        <f>IF($AC654=Sheet1!$B$2,'B. Expenditures'!M654,IF('B. Expenditures'!$AC654=Sheet1!$B$4,'B. Expenditures'!Y654,IF($AC654=Sheet1!$B$3,'B. Expenditures'!S654,"")))</f>
        <v/>
      </c>
      <c r="AH654" s="14" t="str">
        <f>IF($AC654=Sheet1!$B$2,'B. Expenditures'!N654,IF('B. Expenditures'!$AC654=Sheet1!$B$4,'B. Expenditures'!Z654,IF($AC654=Sheet1!$B$3,'B. Expenditures'!T654,"")))</f>
        <v/>
      </c>
      <c r="AI654" s="14" t="str">
        <f>IF($AC654=Sheet1!$B$2,'B. Expenditures'!O654,IF('B. Expenditures'!$AC654=Sheet1!$B$4,'B. Expenditures'!AA654,IF($AC654=Sheet1!$B$3,'B. Expenditures'!U654,"")))</f>
        <v/>
      </c>
    </row>
    <row r="655" spans="3:35" x14ac:dyDescent="0.35">
      <c r="C655" s="35"/>
      <c r="D655" s="35"/>
      <c r="E655" s="7"/>
      <c r="F655" s="7"/>
      <c r="G655" s="7"/>
      <c r="I655" s="24" t="str">
        <f t="shared" si="615"/>
        <v/>
      </c>
      <c r="K655" s="14" t="str">
        <f t="shared" si="624"/>
        <v/>
      </c>
      <c r="L655" s="14" t="str">
        <f t="shared" ref="L655:O655" si="675">IFERROR((1+$I655)*K655, "")</f>
        <v/>
      </c>
      <c r="M655" s="14" t="str">
        <f t="shared" si="675"/>
        <v/>
      </c>
      <c r="N655" s="14" t="str">
        <f t="shared" si="675"/>
        <v/>
      </c>
      <c r="O655" s="14" t="str">
        <f t="shared" si="675"/>
        <v/>
      </c>
      <c r="P655" s="8"/>
      <c r="Q655" s="14" t="str">
        <f>IFERROR((AVERAGE(($E655/'A. Revenue'!$C$30), ('B. Expenditures'!$F655/'A. Revenue'!$D$30), ('B. Expenditures'!$G655/'A. Revenue'!$E$30)))*'A. Revenue'!J$30, "")</f>
        <v/>
      </c>
      <c r="R655" s="14" t="str">
        <f>IFERROR((AVERAGE(($E655/'A. Revenue'!$C$30), ('B. Expenditures'!$F655/'A. Revenue'!$D$30), ('B. Expenditures'!$G655/'A. Revenue'!$E$30)))*'A. Revenue'!K$30, "")</f>
        <v/>
      </c>
      <c r="S655" s="14" t="str">
        <f>IFERROR((AVERAGE(($E655/'A. Revenue'!$C$30), ('B. Expenditures'!$F655/'A. Revenue'!$D$30), ('B. Expenditures'!$G655/'A. Revenue'!$E$30)))*'A. Revenue'!L$30, "")</f>
        <v/>
      </c>
      <c r="T655" s="14" t="str">
        <f>IFERROR((AVERAGE(($E655/'A. Revenue'!$C$30), ('B. Expenditures'!$F655/'A. Revenue'!$D$30), ('B. Expenditures'!$G655/'A. Revenue'!$E$30)))*'A. Revenue'!M$30, "")</f>
        <v/>
      </c>
      <c r="U655" s="14" t="str">
        <f>IFERROR((AVERAGE(($E655/'A. Revenue'!$C$30), ('B. Expenditures'!$F655/'A. Revenue'!$D$30), ('B. Expenditures'!$G655/'A. Revenue'!$E$30)))*'A. Revenue'!N$30, "")</f>
        <v/>
      </c>
      <c r="V655" s="8"/>
      <c r="W655" s="7"/>
      <c r="X655" s="7"/>
      <c r="Y655" s="7"/>
      <c r="Z655" s="7"/>
      <c r="AA655" s="7"/>
      <c r="AC655" s="40" t="s">
        <v>33</v>
      </c>
      <c r="AE655" s="14" t="str">
        <f>IF($AC655=Sheet1!$B$2,'B. Expenditures'!K655,IF('B. Expenditures'!$AC655=Sheet1!$B$4,'B. Expenditures'!W655,IF($AC655=Sheet1!$B$3,'B. Expenditures'!Q655,"")))</f>
        <v/>
      </c>
      <c r="AF655" s="14" t="str">
        <f>IF($AC655=Sheet1!$B$2,'B. Expenditures'!L655,IF('B. Expenditures'!$AC655=Sheet1!$B$4,'B. Expenditures'!X655,IF($AC655=Sheet1!$B$3,'B. Expenditures'!R655,"")))</f>
        <v/>
      </c>
      <c r="AG655" s="14" t="str">
        <f>IF($AC655=Sheet1!$B$2,'B. Expenditures'!M655,IF('B. Expenditures'!$AC655=Sheet1!$B$4,'B. Expenditures'!Y655,IF($AC655=Sheet1!$B$3,'B. Expenditures'!S655,"")))</f>
        <v/>
      </c>
      <c r="AH655" s="14" t="str">
        <f>IF($AC655=Sheet1!$B$2,'B. Expenditures'!N655,IF('B. Expenditures'!$AC655=Sheet1!$B$4,'B. Expenditures'!Z655,IF($AC655=Sheet1!$B$3,'B. Expenditures'!T655,"")))</f>
        <v/>
      </c>
      <c r="AI655" s="14" t="str">
        <f>IF($AC655=Sheet1!$B$2,'B. Expenditures'!O655,IF('B. Expenditures'!$AC655=Sheet1!$B$4,'B. Expenditures'!AA655,IF($AC655=Sheet1!$B$3,'B. Expenditures'!U655,"")))</f>
        <v/>
      </c>
    </row>
    <row r="656" spans="3:35" x14ac:dyDescent="0.35">
      <c r="C656" s="35"/>
      <c r="D656" s="35"/>
      <c r="E656" s="7"/>
      <c r="F656" s="7"/>
      <c r="G656" s="7"/>
      <c r="I656" s="24" t="str">
        <f t="shared" si="615"/>
        <v/>
      </c>
      <c r="K656" s="14" t="str">
        <f t="shared" si="624"/>
        <v/>
      </c>
      <c r="L656" s="14" t="str">
        <f t="shared" ref="L656:O656" si="676">IFERROR((1+$I656)*K656, "")</f>
        <v/>
      </c>
      <c r="M656" s="14" t="str">
        <f t="shared" si="676"/>
        <v/>
      </c>
      <c r="N656" s="14" t="str">
        <f t="shared" si="676"/>
        <v/>
      </c>
      <c r="O656" s="14" t="str">
        <f t="shared" si="676"/>
        <v/>
      </c>
      <c r="P656" s="8"/>
      <c r="Q656" s="14" t="str">
        <f>IFERROR((AVERAGE(($E656/'A. Revenue'!$C$30), ('B. Expenditures'!$F656/'A. Revenue'!$D$30), ('B. Expenditures'!$G656/'A. Revenue'!$E$30)))*'A. Revenue'!J$30, "")</f>
        <v/>
      </c>
      <c r="R656" s="14" t="str">
        <f>IFERROR((AVERAGE(($E656/'A. Revenue'!$C$30), ('B. Expenditures'!$F656/'A. Revenue'!$D$30), ('B. Expenditures'!$G656/'A. Revenue'!$E$30)))*'A. Revenue'!K$30, "")</f>
        <v/>
      </c>
      <c r="S656" s="14" t="str">
        <f>IFERROR((AVERAGE(($E656/'A. Revenue'!$C$30), ('B. Expenditures'!$F656/'A. Revenue'!$D$30), ('B. Expenditures'!$G656/'A. Revenue'!$E$30)))*'A. Revenue'!L$30, "")</f>
        <v/>
      </c>
      <c r="T656" s="14" t="str">
        <f>IFERROR((AVERAGE(($E656/'A. Revenue'!$C$30), ('B. Expenditures'!$F656/'A. Revenue'!$D$30), ('B. Expenditures'!$G656/'A. Revenue'!$E$30)))*'A. Revenue'!M$30, "")</f>
        <v/>
      </c>
      <c r="U656" s="14" t="str">
        <f>IFERROR((AVERAGE(($E656/'A. Revenue'!$C$30), ('B. Expenditures'!$F656/'A. Revenue'!$D$30), ('B. Expenditures'!$G656/'A. Revenue'!$E$30)))*'A. Revenue'!N$30, "")</f>
        <v/>
      </c>
      <c r="V656" s="8"/>
      <c r="W656" s="7"/>
      <c r="X656" s="7"/>
      <c r="Y656" s="7"/>
      <c r="Z656" s="7"/>
      <c r="AA656" s="7"/>
      <c r="AC656" s="40" t="s">
        <v>33</v>
      </c>
      <c r="AE656" s="14" t="str">
        <f>IF($AC656=Sheet1!$B$2,'B. Expenditures'!K656,IF('B. Expenditures'!$AC656=Sheet1!$B$4,'B. Expenditures'!W656,IF($AC656=Sheet1!$B$3,'B. Expenditures'!Q656,"")))</f>
        <v/>
      </c>
      <c r="AF656" s="14" t="str">
        <f>IF($AC656=Sheet1!$B$2,'B. Expenditures'!L656,IF('B. Expenditures'!$AC656=Sheet1!$B$4,'B. Expenditures'!X656,IF($AC656=Sheet1!$B$3,'B. Expenditures'!R656,"")))</f>
        <v/>
      </c>
      <c r="AG656" s="14" t="str">
        <f>IF($AC656=Sheet1!$B$2,'B. Expenditures'!M656,IF('B. Expenditures'!$AC656=Sheet1!$B$4,'B. Expenditures'!Y656,IF($AC656=Sheet1!$B$3,'B. Expenditures'!S656,"")))</f>
        <v/>
      </c>
      <c r="AH656" s="14" t="str">
        <f>IF($AC656=Sheet1!$B$2,'B. Expenditures'!N656,IF('B. Expenditures'!$AC656=Sheet1!$B$4,'B. Expenditures'!Z656,IF($AC656=Sheet1!$B$3,'B. Expenditures'!T656,"")))</f>
        <v/>
      </c>
      <c r="AI656" s="14" t="str">
        <f>IF($AC656=Sheet1!$B$2,'B. Expenditures'!O656,IF('B. Expenditures'!$AC656=Sheet1!$B$4,'B. Expenditures'!AA656,IF($AC656=Sheet1!$B$3,'B. Expenditures'!U656,"")))</f>
        <v/>
      </c>
    </row>
    <row r="657" spans="3:35" x14ac:dyDescent="0.35">
      <c r="C657" s="35"/>
      <c r="D657" s="35"/>
      <c r="E657" s="7"/>
      <c r="F657" s="7"/>
      <c r="G657" s="7"/>
      <c r="I657" s="24" t="str">
        <f t="shared" si="615"/>
        <v/>
      </c>
      <c r="K657" s="14" t="str">
        <f t="shared" si="624"/>
        <v/>
      </c>
      <c r="L657" s="14" t="str">
        <f t="shared" ref="L657:O657" si="677">IFERROR((1+$I657)*K657, "")</f>
        <v/>
      </c>
      <c r="M657" s="14" t="str">
        <f t="shared" si="677"/>
        <v/>
      </c>
      <c r="N657" s="14" t="str">
        <f t="shared" si="677"/>
        <v/>
      </c>
      <c r="O657" s="14" t="str">
        <f t="shared" si="677"/>
        <v/>
      </c>
      <c r="P657" s="8"/>
      <c r="Q657" s="14" t="str">
        <f>IFERROR((AVERAGE(($E657/'A. Revenue'!$C$30), ('B. Expenditures'!$F657/'A. Revenue'!$D$30), ('B. Expenditures'!$G657/'A. Revenue'!$E$30)))*'A. Revenue'!J$30, "")</f>
        <v/>
      </c>
      <c r="R657" s="14" t="str">
        <f>IFERROR((AVERAGE(($E657/'A. Revenue'!$C$30), ('B. Expenditures'!$F657/'A. Revenue'!$D$30), ('B. Expenditures'!$G657/'A. Revenue'!$E$30)))*'A. Revenue'!K$30, "")</f>
        <v/>
      </c>
      <c r="S657" s="14" t="str">
        <f>IFERROR((AVERAGE(($E657/'A. Revenue'!$C$30), ('B. Expenditures'!$F657/'A. Revenue'!$D$30), ('B. Expenditures'!$G657/'A. Revenue'!$E$30)))*'A. Revenue'!L$30, "")</f>
        <v/>
      </c>
      <c r="T657" s="14" t="str">
        <f>IFERROR((AVERAGE(($E657/'A. Revenue'!$C$30), ('B. Expenditures'!$F657/'A. Revenue'!$D$30), ('B. Expenditures'!$G657/'A. Revenue'!$E$30)))*'A. Revenue'!M$30, "")</f>
        <v/>
      </c>
      <c r="U657" s="14" t="str">
        <f>IFERROR((AVERAGE(($E657/'A. Revenue'!$C$30), ('B. Expenditures'!$F657/'A. Revenue'!$D$30), ('B. Expenditures'!$G657/'A. Revenue'!$E$30)))*'A. Revenue'!N$30, "")</f>
        <v/>
      </c>
      <c r="V657" s="8"/>
      <c r="W657" s="7"/>
      <c r="X657" s="7"/>
      <c r="Y657" s="7"/>
      <c r="Z657" s="7"/>
      <c r="AA657" s="7"/>
      <c r="AC657" s="40" t="s">
        <v>33</v>
      </c>
      <c r="AE657" s="14" t="str">
        <f>IF($AC657=Sheet1!$B$2,'B. Expenditures'!K657,IF('B. Expenditures'!$AC657=Sheet1!$B$4,'B. Expenditures'!W657,IF($AC657=Sheet1!$B$3,'B. Expenditures'!Q657,"")))</f>
        <v/>
      </c>
      <c r="AF657" s="14" t="str">
        <f>IF($AC657=Sheet1!$B$2,'B. Expenditures'!L657,IF('B. Expenditures'!$AC657=Sheet1!$B$4,'B. Expenditures'!X657,IF($AC657=Sheet1!$B$3,'B. Expenditures'!R657,"")))</f>
        <v/>
      </c>
      <c r="AG657" s="14" t="str">
        <f>IF($AC657=Sheet1!$B$2,'B. Expenditures'!M657,IF('B. Expenditures'!$AC657=Sheet1!$B$4,'B. Expenditures'!Y657,IF($AC657=Sheet1!$B$3,'B. Expenditures'!S657,"")))</f>
        <v/>
      </c>
      <c r="AH657" s="14" t="str">
        <f>IF($AC657=Sheet1!$B$2,'B. Expenditures'!N657,IF('B. Expenditures'!$AC657=Sheet1!$B$4,'B. Expenditures'!Z657,IF($AC657=Sheet1!$B$3,'B. Expenditures'!T657,"")))</f>
        <v/>
      </c>
      <c r="AI657" s="14" t="str">
        <f>IF($AC657=Sheet1!$B$2,'B. Expenditures'!O657,IF('B. Expenditures'!$AC657=Sheet1!$B$4,'B. Expenditures'!AA657,IF($AC657=Sheet1!$B$3,'B. Expenditures'!U657,"")))</f>
        <v/>
      </c>
    </row>
    <row r="658" spans="3:35" x14ac:dyDescent="0.35">
      <c r="C658" s="35"/>
      <c r="D658" s="35"/>
      <c r="E658" s="7"/>
      <c r="F658" s="7"/>
      <c r="G658" s="7"/>
      <c r="I658" s="24" t="str">
        <f t="shared" si="615"/>
        <v/>
      </c>
      <c r="K658" s="14" t="str">
        <f t="shared" si="624"/>
        <v/>
      </c>
      <c r="L658" s="14" t="str">
        <f t="shared" ref="L658:O658" si="678">IFERROR((1+$I658)*K658, "")</f>
        <v/>
      </c>
      <c r="M658" s="14" t="str">
        <f t="shared" si="678"/>
        <v/>
      </c>
      <c r="N658" s="14" t="str">
        <f t="shared" si="678"/>
        <v/>
      </c>
      <c r="O658" s="14" t="str">
        <f t="shared" si="678"/>
        <v/>
      </c>
      <c r="P658" s="8"/>
      <c r="Q658" s="14" t="str">
        <f>IFERROR((AVERAGE(($E658/'A. Revenue'!$C$30), ('B. Expenditures'!$F658/'A. Revenue'!$D$30), ('B. Expenditures'!$G658/'A. Revenue'!$E$30)))*'A. Revenue'!J$30, "")</f>
        <v/>
      </c>
      <c r="R658" s="14" t="str">
        <f>IFERROR((AVERAGE(($E658/'A. Revenue'!$C$30), ('B. Expenditures'!$F658/'A. Revenue'!$D$30), ('B. Expenditures'!$G658/'A. Revenue'!$E$30)))*'A. Revenue'!K$30, "")</f>
        <v/>
      </c>
      <c r="S658" s="14" t="str">
        <f>IFERROR((AVERAGE(($E658/'A. Revenue'!$C$30), ('B. Expenditures'!$F658/'A. Revenue'!$D$30), ('B. Expenditures'!$G658/'A. Revenue'!$E$30)))*'A. Revenue'!L$30, "")</f>
        <v/>
      </c>
      <c r="T658" s="14" t="str">
        <f>IFERROR((AVERAGE(($E658/'A. Revenue'!$C$30), ('B. Expenditures'!$F658/'A. Revenue'!$D$30), ('B. Expenditures'!$G658/'A. Revenue'!$E$30)))*'A. Revenue'!M$30, "")</f>
        <v/>
      </c>
      <c r="U658" s="14" t="str">
        <f>IFERROR((AVERAGE(($E658/'A. Revenue'!$C$30), ('B. Expenditures'!$F658/'A. Revenue'!$D$30), ('B. Expenditures'!$G658/'A. Revenue'!$E$30)))*'A. Revenue'!N$30, "")</f>
        <v/>
      </c>
      <c r="V658" s="8"/>
      <c r="W658" s="7"/>
      <c r="X658" s="7"/>
      <c r="Y658" s="7"/>
      <c r="Z658" s="7"/>
      <c r="AA658" s="7"/>
      <c r="AC658" s="40" t="s">
        <v>33</v>
      </c>
      <c r="AE658" s="14" t="str">
        <f>IF($AC658=Sheet1!$B$2,'B. Expenditures'!K658,IF('B. Expenditures'!$AC658=Sheet1!$B$4,'B. Expenditures'!W658,IF($AC658=Sheet1!$B$3,'B. Expenditures'!Q658,"")))</f>
        <v/>
      </c>
      <c r="AF658" s="14" t="str">
        <f>IF($AC658=Sheet1!$B$2,'B. Expenditures'!L658,IF('B. Expenditures'!$AC658=Sheet1!$B$4,'B. Expenditures'!X658,IF($AC658=Sheet1!$B$3,'B. Expenditures'!R658,"")))</f>
        <v/>
      </c>
      <c r="AG658" s="14" t="str">
        <f>IF($AC658=Sheet1!$B$2,'B. Expenditures'!M658,IF('B. Expenditures'!$AC658=Sheet1!$B$4,'B. Expenditures'!Y658,IF($AC658=Sheet1!$B$3,'B. Expenditures'!S658,"")))</f>
        <v/>
      </c>
      <c r="AH658" s="14" t="str">
        <f>IF($AC658=Sheet1!$B$2,'B. Expenditures'!N658,IF('B. Expenditures'!$AC658=Sheet1!$B$4,'B. Expenditures'!Z658,IF($AC658=Sheet1!$B$3,'B. Expenditures'!T658,"")))</f>
        <v/>
      </c>
      <c r="AI658" s="14" t="str">
        <f>IF($AC658=Sheet1!$B$2,'B. Expenditures'!O658,IF('B. Expenditures'!$AC658=Sheet1!$B$4,'B. Expenditures'!AA658,IF($AC658=Sheet1!$B$3,'B. Expenditures'!U658,"")))</f>
        <v/>
      </c>
    </row>
    <row r="659" spans="3:35" x14ac:dyDescent="0.35">
      <c r="C659" s="35"/>
      <c r="D659" s="35"/>
      <c r="E659" s="7"/>
      <c r="F659" s="7"/>
      <c r="G659" s="7"/>
      <c r="I659" s="24" t="str">
        <f t="shared" si="615"/>
        <v/>
      </c>
      <c r="K659" s="14" t="str">
        <f t="shared" si="624"/>
        <v/>
      </c>
      <c r="L659" s="14" t="str">
        <f t="shared" ref="L659:O659" si="679">IFERROR((1+$I659)*K659, "")</f>
        <v/>
      </c>
      <c r="M659" s="14" t="str">
        <f t="shared" si="679"/>
        <v/>
      </c>
      <c r="N659" s="14" t="str">
        <f t="shared" si="679"/>
        <v/>
      </c>
      <c r="O659" s="14" t="str">
        <f t="shared" si="679"/>
        <v/>
      </c>
      <c r="P659" s="8"/>
      <c r="Q659" s="14" t="str">
        <f>IFERROR((AVERAGE(($E659/'A. Revenue'!$C$30), ('B. Expenditures'!$F659/'A. Revenue'!$D$30), ('B. Expenditures'!$G659/'A. Revenue'!$E$30)))*'A. Revenue'!J$30, "")</f>
        <v/>
      </c>
      <c r="R659" s="14" t="str">
        <f>IFERROR((AVERAGE(($E659/'A. Revenue'!$C$30), ('B. Expenditures'!$F659/'A. Revenue'!$D$30), ('B. Expenditures'!$G659/'A. Revenue'!$E$30)))*'A. Revenue'!K$30, "")</f>
        <v/>
      </c>
      <c r="S659" s="14" t="str">
        <f>IFERROR((AVERAGE(($E659/'A. Revenue'!$C$30), ('B. Expenditures'!$F659/'A. Revenue'!$D$30), ('B. Expenditures'!$G659/'A. Revenue'!$E$30)))*'A. Revenue'!L$30, "")</f>
        <v/>
      </c>
      <c r="T659" s="14" t="str">
        <f>IFERROR((AVERAGE(($E659/'A. Revenue'!$C$30), ('B. Expenditures'!$F659/'A. Revenue'!$D$30), ('B. Expenditures'!$G659/'A. Revenue'!$E$30)))*'A. Revenue'!M$30, "")</f>
        <v/>
      </c>
      <c r="U659" s="14" t="str">
        <f>IFERROR((AVERAGE(($E659/'A. Revenue'!$C$30), ('B. Expenditures'!$F659/'A. Revenue'!$D$30), ('B. Expenditures'!$G659/'A. Revenue'!$E$30)))*'A. Revenue'!N$30, "")</f>
        <v/>
      </c>
      <c r="V659" s="8"/>
      <c r="W659" s="7"/>
      <c r="X659" s="7"/>
      <c r="Y659" s="7"/>
      <c r="Z659" s="7"/>
      <c r="AA659" s="7"/>
      <c r="AC659" s="40" t="s">
        <v>33</v>
      </c>
      <c r="AE659" s="14" t="str">
        <f>IF($AC659=Sheet1!$B$2,'B. Expenditures'!K659,IF('B. Expenditures'!$AC659=Sheet1!$B$4,'B. Expenditures'!W659,IF($AC659=Sheet1!$B$3,'B. Expenditures'!Q659,"")))</f>
        <v/>
      </c>
      <c r="AF659" s="14" t="str">
        <f>IF($AC659=Sheet1!$B$2,'B. Expenditures'!L659,IF('B. Expenditures'!$AC659=Sheet1!$B$4,'B. Expenditures'!X659,IF($AC659=Sheet1!$B$3,'B. Expenditures'!R659,"")))</f>
        <v/>
      </c>
      <c r="AG659" s="14" t="str">
        <f>IF($AC659=Sheet1!$B$2,'B. Expenditures'!M659,IF('B. Expenditures'!$AC659=Sheet1!$B$4,'B. Expenditures'!Y659,IF($AC659=Sheet1!$B$3,'B. Expenditures'!S659,"")))</f>
        <v/>
      </c>
      <c r="AH659" s="14" t="str">
        <f>IF($AC659=Sheet1!$B$2,'B. Expenditures'!N659,IF('B. Expenditures'!$AC659=Sheet1!$B$4,'B. Expenditures'!Z659,IF($AC659=Sheet1!$B$3,'B. Expenditures'!T659,"")))</f>
        <v/>
      </c>
      <c r="AI659" s="14" t="str">
        <f>IF($AC659=Sheet1!$B$2,'B. Expenditures'!O659,IF('B. Expenditures'!$AC659=Sheet1!$B$4,'B. Expenditures'!AA659,IF($AC659=Sheet1!$B$3,'B. Expenditures'!U659,"")))</f>
        <v/>
      </c>
    </row>
    <row r="660" spans="3:35" x14ac:dyDescent="0.35">
      <c r="C660" s="35"/>
      <c r="D660" s="35"/>
      <c r="E660" s="7"/>
      <c r="F660" s="7"/>
      <c r="G660" s="7"/>
      <c r="I660" s="24" t="str">
        <f t="shared" si="615"/>
        <v/>
      </c>
      <c r="K660" s="14" t="str">
        <f t="shared" si="624"/>
        <v/>
      </c>
      <c r="L660" s="14" t="str">
        <f t="shared" ref="L660:O660" si="680">IFERROR((1+$I660)*K660, "")</f>
        <v/>
      </c>
      <c r="M660" s="14" t="str">
        <f t="shared" si="680"/>
        <v/>
      </c>
      <c r="N660" s="14" t="str">
        <f t="shared" si="680"/>
        <v/>
      </c>
      <c r="O660" s="14" t="str">
        <f t="shared" si="680"/>
        <v/>
      </c>
      <c r="P660" s="8"/>
      <c r="Q660" s="14" t="str">
        <f>IFERROR((AVERAGE(($E660/'A. Revenue'!$C$30), ('B. Expenditures'!$F660/'A. Revenue'!$D$30), ('B. Expenditures'!$G660/'A. Revenue'!$E$30)))*'A. Revenue'!J$30, "")</f>
        <v/>
      </c>
      <c r="R660" s="14" t="str">
        <f>IFERROR((AVERAGE(($E660/'A. Revenue'!$C$30), ('B. Expenditures'!$F660/'A. Revenue'!$D$30), ('B. Expenditures'!$G660/'A. Revenue'!$E$30)))*'A. Revenue'!K$30, "")</f>
        <v/>
      </c>
      <c r="S660" s="14" t="str">
        <f>IFERROR((AVERAGE(($E660/'A. Revenue'!$C$30), ('B. Expenditures'!$F660/'A. Revenue'!$D$30), ('B. Expenditures'!$G660/'A. Revenue'!$E$30)))*'A. Revenue'!L$30, "")</f>
        <v/>
      </c>
      <c r="T660" s="14" t="str">
        <f>IFERROR((AVERAGE(($E660/'A. Revenue'!$C$30), ('B. Expenditures'!$F660/'A. Revenue'!$D$30), ('B. Expenditures'!$G660/'A. Revenue'!$E$30)))*'A. Revenue'!M$30, "")</f>
        <v/>
      </c>
      <c r="U660" s="14" t="str">
        <f>IFERROR((AVERAGE(($E660/'A. Revenue'!$C$30), ('B. Expenditures'!$F660/'A. Revenue'!$D$30), ('B. Expenditures'!$G660/'A. Revenue'!$E$30)))*'A. Revenue'!N$30, "")</f>
        <v/>
      </c>
      <c r="V660" s="8"/>
      <c r="W660" s="7"/>
      <c r="X660" s="7"/>
      <c r="Y660" s="7"/>
      <c r="Z660" s="7"/>
      <c r="AA660" s="7"/>
      <c r="AC660" s="40" t="s">
        <v>33</v>
      </c>
      <c r="AE660" s="14" t="str">
        <f>IF($AC660=Sheet1!$B$2,'B. Expenditures'!K660,IF('B. Expenditures'!$AC660=Sheet1!$B$4,'B. Expenditures'!W660,IF($AC660=Sheet1!$B$3,'B. Expenditures'!Q660,"")))</f>
        <v/>
      </c>
      <c r="AF660" s="14" t="str">
        <f>IF($AC660=Sheet1!$B$2,'B. Expenditures'!L660,IF('B. Expenditures'!$AC660=Sheet1!$B$4,'B. Expenditures'!X660,IF($AC660=Sheet1!$B$3,'B. Expenditures'!R660,"")))</f>
        <v/>
      </c>
      <c r="AG660" s="14" t="str">
        <f>IF($AC660=Sheet1!$B$2,'B. Expenditures'!M660,IF('B. Expenditures'!$AC660=Sheet1!$B$4,'B. Expenditures'!Y660,IF($AC660=Sheet1!$B$3,'B. Expenditures'!S660,"")))</f>
        <v/>
      </c>
      <c r="AH660" s="14" t="str">
        <f>IF($AC660=Sheet1!$B$2,'B. Expenditures'!N660,IF('B. Expenditures'!$AC660=Sheet1!$B$4,'B. Expenditures'!Z660,IF($AC660=Sheet1!$B$3,'B. Expenditures'!T660,"")))</f>
        <v/>
      </c>
      <c r="AI660" s="14" t="str">
        <f>IF($AC660=Sheet1!$B$2,'B. Expenditures'!O660,IF('B. Expenditures'!$AC660=Sheet1!$B$4,'B. Expenditures'!AA660,IF($AC660=Sheet1!$B$3,'B. Expenditures'!U660,"")))</f>
        <v/>
      </c>
    </row>
    <row r="661" spans="3:35" x14ac:dyDescent="0.35">
      <c r="C661" s="35"/>
      <c r="D661" s="35"/>
      <c r="E661" s="7"/>
      <c r="F661" s="7"/>
      <c r="G661" s="7"/>
      <c r="I661" s="24" t="str">
        <f t="shared" ref="I661:I724" si="681">IFERROR(RATE(2,,-E661,G661), "")</f>
        <v/>
      </c>
      <c r="K661" s="14" t="str">
        <f t="shared" si="624"/>
        <v/>
      </c>
      <c r="L661" s="14" t="str">
        <f t="shared" ref="L661:O661" si="682">IFERROR((1+$I661)*K661, "")</f>
        <v/>
      </c>
      <c r="M661" s="14" t="str">
        <f t="shared" si="682"/>
        <v/>
      </c>
      <c r="N661" s="14" t="str">
        <f t="shared" si="682"/>
        <v/>
      </c>
      <c r="O661" s="14" t="str">
        <f t="shared" si="682"/>
        <v/>
      </c>
      <c r="P661" s="8"/>
      <c r="Q661" s="14" t="str">
        <f>IFERROR((AVERAGE(($E661/'A. Revenue'!$C$30), ('B. Expenditures'!$F661/'A. Revenue'!$D$30), ('B. Expenditures'!$G661/'A. Revenue'!$E$30)))*'A. Revenue'!J$30, "")</f>
        <v/>
      </c>
      <c r="R661" s="14" t="str">
        <f>IFERROR((AVERAGE(($E661/'A. Revenue'!$C$30), ('B. Expenditures'!$F661/'A. Revenue'!$D$30), ('B. Expenditures'!$G661/'A. Revenue'!$E$30)))*'A. Revenue'!K$30, "")</f>
        <v/>
      </c>
      <c r="S661" s="14" t="str">
        <f>IFERROR((AVERAGE(($E661/'A. Revenue'!$C$30), ('B. Expenditures'!$F661/'A. Revenue'!$D$30), ('B. Expenditures'!$G661/'A. Revenue'!$E$30)))*'A. Revenue'!L$30, "")</f>
        <v/>
      </c>
      <c r="T661" s="14" t="str">
        <f>IFERROR((AVERAGE(($E661/'A. Revenue'!$C$30), ('B. Expenditures'!$F661/'A. Revenue'!$D$30), ('B. Expenditures'!$G661/'A. Revenue'!$E$30)))*'A. Revenue'!M$30, "")</f>
        <v/>
      </c>
      <c r="U661" s="14" t="str">
        <f>IFERROR((AVERAGE(($E661/'A. Revenue'!$C$30), ('B. Expenditures'!$F661/'A. Revenue'!$D$30), ('B. Expenditures'!$G661/'A. Revenue'!$E$30)))*'A. Revenue'!N$30, "")</f>
        <v/>
      </c>
      <c r="V661" s="8"/>
      <c r="W661" s="7"/>
      <c r="X661" s="7"/>
      <c r="Y661" s="7"/>
      <c r="Z661" s="7"/>
      <c r="AA661" s="7"/>
      <c r="AC661" s="40" t="s">
        <v>33</v>
      </c>
      <c r="AE661" s="14" t="str">
        <f>IF($AC661=Sheet1!$B$2,'B. Expenditures'!K661,IF('B. Expenditures'!$AC661=Sheet1!$B$4,'B. Expenditures'!W661,IF($AC661=Sheet1!$B$3,'B. Expenditures'!Q661,"")))</f>
        <v/>
      </c>
      <c r="AF661" s="14" t="str">
        <f>IF($AC661=Sheet1!$B$2,'B. Expenditures'!L661,IF('B. Expenditures'!$AC661=Sheet1!$B$4,'B. Expenditures'!X661,IF($AC661=Sheet1!$B$3,'B. Expenditures'!R661,"")))</f>
        <v/>
      </c>
      <c r="AG661" s="14" t="str">
        <f>IF($AC661=Sheet1!$B$2,'B. Expenditures'!M661,IF('B. Expenditures'!$AC661=Sheet1!$B$4,'B. Expenditures'!Y661,IF($AC661=Sheet1!$B$3,'B. Expenditures'!S661,"")))</f>
        <v/>
      </c>
      <c r="AH661" s="14" t="str">
        <f>IF($AC661=Sheet1!$B$2,'B. Expenditures'!N661,IF('B. Expenditures'!$AC661=Sheet1!$B$4,'B. Expenditures'!Z661,IF($AC661=Sheet1!$B$3,'B. Expenditures'!T661,"")))</f>
        <v/>
      </c>
      <c r="AI661" s="14" t="str">
        <f>IF($AC661=Sheet1!$B$2,'B. Expenditures'!O661,IF('B. Expenditures'!$AC661=Sheet1!$B$4,'B. Expenditures'!AA661,IF($AC661=Sheet1!$B$3,'B. Expenditures'!U661,"")))</f>
        <v/>
      </c>
    </row>
    <row r="662" spans="3:35" x14ac:dyDescent="0.35">
      <c r="C662" s="35"/>
      <c r="D662" s="35"/>
      <c r="E662" s="7"/>
      <c r="F662" s="7"/>
      <c r="G662" s="7"/>
      <c r="I662" s="24" t="str">
        <f t="shared" si="681"/>
        <v/>
      </c>
      <c r="K662" s="14" t="str">
        <f t="shared" si="624"/>
        <v/>
      </c>
      <c r="L662" s="14" t="str">
        <f t="shared" ref="L662:O662" si="683">IFERROR((1+$I662)*K662, "")</f>
        <v/>
      </c>
      <c r="M662" s="14" t="str">
        <f t="shared" si="683"/>
        <v/>
      </c>
      <c r="N662" s="14" t="str">
        <f t="shared" si="683"/>
        <v/>
      </c>
      <c r="O662" s="14" t="str">
        <f t="shared" si="683"/>
        <v/>
      </c>
      <c r="P662" s="8"/>
      <c r="Q662" s="14" t="str">
        <f>IFERROR((AVERAGE(($E662/'A. Revenue'!$C$30), ('B. Expenditures'!$F662/'A. Revenue'!$D$30), ('B. Expenditures'!$G662/'A. Revenue'!$E$30)))*'A. Revenue'!J$30, "")</f>
        <v/>
      </c>
      <c r="R662" s="14" t="str">
        <f>IFERROR((AVERAGE(($E662/'A. Revenue'!$C$30), ('B. Expenditures'!$F662/'A. Revenue'!$D$30), ('B. Expenditures'!$G662/'A. Revenue'!$E$30)))*'A. Revenue'!K$30, "")</f>
        <v/>
      </c>
      <c r="S662" s="14" t="str">
        <f>IFERROR((AVERAGE(($E662/'A. Revenue'!$C$30), ('B. Expenditures'!$F662/'A. Revenue'!$D$30), ('B. Expenditures'!$G662/'A. Revenue'!$E$30)))*'A. Revenue'!L$30, "")</f>
        <v/>
      </c>
      <c r="T662" s="14" t="str">
        <f>IFERROR((AVERAGE(($E662/'A. Revenue'!$C$30), ('B. Expenditures'!$F662/'A. Revenue'!$D$30), ('B. Expenditures'!$G662/'A. Revenue'!$E$30)))*'A. Revenue'!M$30, "")</f>
        <v/>
      </c>
      <c r="U662" s="14" t="str">
        <f>IFERROR((AVERAGE(($E662/'A. Revenue'!$C$30), ('B. Expenditures'!$F662/'A. Revenue'!$D$30), ('B. Expenditures'!$G662/'A. Revenue'!$E$30)))*'A. Revenue'!N$30, "")</f>
        <v/>
      </c>
      <c r="V662" s="8"/>
      <c r="W662" s="7"/>
      <c r="X662" s="7"/>
      <c r="Y662" s="7"/>
      <c r="Z662" s="7"/>
      <c r="AA662" s="7"/>
      <c r="AC662" s="40" t="s">
        <v>33</v>
      </c>
      <c r="AE662" s="14" t="str">
        <f>IF($AC662=Sheet1!$B$2,'B. Expenditures'!K662,IF('B. Expenditures'!$AC662=Sheet1!$B$4,'B. Expenditures'!W662,IF($AC662=Sheet1!$B$3,'B. Expenditures'!Q662,"")))</f>
        <v/>
      </c>
      <c r="AF662" s="14" t="str">
        <f>IF($AC662=Sheet1!$B$2,'B. Expenditures'!L662,IF('B. Expenditures'!$AC662=Sheet1!$B$4,'B. Expenditures'!X662,IF($AC662=Sheet1!$B$3,'B. Expenditures'!R662,"")))</f>
        <v/>
      </c>
      <c r="AG662" s="14" t="str">
        <f>IF($AC662=Sheet1!$B$2,'B. Expenditures'!M662,IF('B. Expenditures'!$AC662=Sheet1!$B$4,'B. Expenditures'!Y662,IF($AC662=Sheet1!$B$3,'B. Expenditures'!S662,"")))</f>
        <v/>
      </c>
      <c r="AH662" s="14" t="str">
        <f>IF($AC662=Sheet1!$B$2,'B. Expenditures'!N662,IF('B. Expenditures'!$AC662=Sheet1!$B$4,'B. Expenditures'!Z662,IF($AC662=Sheet1!$B$3,'B. Expenditures'!T662,"")))</f>
        <v/>
      </c>
      <c r="AI662" s="14" t="str">
        <f>IF($AC662=Sheet1!$B$2,'B. Expenditures'!O662,IF('B. Expenditures'!$AC662=Sheet1!$B$4,'B. Expenditures'!AA662,IF($AC662=Sheet1!$B$3,'B. Expenditures'!U662,"")))</f>
        <v/>
      </c>
    </row>
    <row r="663" spans="3:35" x14ac:dyDescent="0.35">
      <c r="C663" s="35"/>
      <c r="D663" s="35"/>
      <c r="E663" s="7"/>
      <c r="F663" s="7"/>
      <c r="G663" s="7"/>
      <c r="I663" s="24" t="str">
        <f t="shared" si="681"/>
        <v/>
      </c>
      <c r="K663" s="14" t="str">
        <f t="shared" si="624"/>
        <v/>
      </c>
      <c r="L663" s="14" t="str">
        <f t="shared" ref="L663:O663" si="684">IFERROR((1+$I663)*K663, "")</f>
        <v/>
      </c>
      <c r="M663" s="14" t="str">
        <f t="shared" si="684"/>
        <v/>
      </c>
      <c r="N663" s="14" t="str">
        <f t="shared" si="684"/>
        <v/>
      </c>
      <c r="O663" s="14" t="str">
        <f t="shared" si="684"/>
        <v/>
      </c>
      <c r="P663" s="8"/>
      <c r="Q663" s="14" t="str">
        <f>IFERROR((AVERAGE(($E663/'A. Revenue'!$C$30), ('B. Expenditures'!$F663/'A. Revenue'!$D$30), ('B. Expenditures'!$G663/'A. Revenue'!$E$30)))*'A. Revenue'!J$30, "")</f>
        <v/>
      </c>
      <c r="R663" s="14" t="str">
        <f>IFERROR((AVERAGE(($E663/'A. Revenue'!$C$30), ('B. Expenditures'!$F663/'A. Revenue'!$D$30), ('B. Expenditures'!$G663/'A. Revenue'!$E$30)))*'A. Revenue'!K$30, "")</f>
        <v/>
      </c>
      <c r="S663" s="14" t="str">
        <f>IFERROR((AVERAGE(($E663/'A. Revenue'!$C$30), ('B. Expenditures'!$F663/'A. Revenue'!$D$30), ('B. Expenditures'!$G663/'A. Revenue'!$E$30)))*'A. Revenue'!L$30, "")</f>
        <v/>
      </c>
      <c r="T663" s="14" t="str">
        <f>IFERROR((AVERAGE(($E663/'A. Revenue'!$C$30), ('B. Expenditures'!$F663/'A. Revenue'!$D$30), ('B. Expenditures'!$G663/'A. Revenue'!$E$30)))*'A. Revenue'!M$30, "")</f>
        <v/>
      </c>
      <c r="U663" s="14" t="str">
        <f>IFERROR((AVERAGE(($E663/'A. Revenue'!$C$30), ('B. Expenditures'!$F663/'A. Revenue'!$D$30), ('B. Expenditures'!$G663/'A. Revenue'!$E$30)))*'A. Revenue'!N$30, "")</f>
        <v/>
      </c>
      <c r="V663" s="8"/>
      <c r="W663" s="7"/>
      <c r="X663" s="7"/>
      <c r="Y663" s="7"/>
      <c r="Z663" s="7"/>
      <c r="AA663" s="7"/>
      <c r="AC663" s="40" t="s">
        <v>33</v>
      </c>
      <c r="AE663" s="14" t="str">
        <f>IF($AC663=Sheet1!$B$2,'B. Expenditures'!K663,IF('B. Expenditures'!$AC663=Sheet1!$B$4,'B. Expenditures'!W663,IF($AC663=Sheet1!$B$3,'B. Expenditures'!Q663,"")))</f>
        <v/>
      </c>
      <c r="AF663" s="14" t="str">
        <f>IF($AC663=Sheet1!$B$2,'B. Expenditures'!L663,IF('B. Expenditures'!$AC663=Sheet1!$B$4,'B. Expenditures'!X663,IF($AC663=Sheet1!$B$3,'B. Expenditures'!R663,"")))</f>
        <v/>
      </c>
      <c r="AG663" s="14" t="str">
        <f>IF($AC663=Sheet1!$B$2,'B. Expenditures'!M663,IF('B. Expenditures'!$AC663=Sheet1!$B$4,'B. Expenditures'!Y663,IF($AC663=Sheet1!$B$3,'B. Expenditures'!S663,"")))</f>
        <v/>
      </c>
      <c r="AH663" s="14" t="str">
        <f>IF($AC663=Sheet1!$B$2,'B. Expenditures'!N663,IF('B. Expenditures'!$AC663=Sheet1!$B$4,'B. Expenditures'!Z663,IF($AC663=Sheet1!$B$3,'B. Expenditures'!T663,"")))</f>
        <v/>
      </c>
      <c r="AI663" s="14" t="str">
        <f>IF($AC663=Sheet1!$B$2,'B. Expenditures'!O663,IF('B. Expenditures'!$AC663=Sheet1!$B$4,'B. Expenditures'!AA663,IF($AC663=Sheet1!$B$3,'B. Expenditures'!U663,"")))</f>
        <v/>
      </c>
    </row>
    <row r="664" spans="3:35" x14ac:dyDescent="0.35">
      <c r="C664" s="35"/>
      <c r="D664" s="35"/>
      <c r="E664" s="7"/>
      <c r="F664" s="7"/>
      <c r="G664" s="7"/>
      <c r="I664" s="24" t="str">
        <f t="shared" si="681"/>
        <v/>
      </c>
      <c r="K664" s="14" t="str">
        <f t="shared" si="624"/>
        <v/>
      </c>
      <c r="L664" s="14" t="str">
        <f t="shared" ref="L664:O664" si="685">IFERROR((1+$I664)*K664, "")</f>
        <v/>
      </c>
      <c r="M664" s="14" t="str">
        <f t="shared" si="685"/>
        <v/>
      </c>
      <c r="N664" s="14" t="str">
        <f t="shared" si="685"/>
        <v/>
      </c>
      <c r="O664" s="14" t="str">
        <f t="shared" si="685"/>
        <v/>
      </c>
      <c r="P664" s="8"/>
      <c r="Q664" s="14" t="str">
        <f>IFERROR((AVERAGE(($E664/'A. Revenue'!$C$30), ('B. Expenditures'!$F664/'A. Revenue'!$D$30), ('B. Expenditures'!$G664/'A. Revenue'!$E$30)))*'A. Revenue'!J$30, "")</f>
        <v/>
      </c>
      <c r="R664" s="14" t="str">
        <f>IFERROR((AVERAGE(($E664/'A. Revenue'!$C$30), ('B. Expenditures'!$F664/'A. Revenue'!$D$30), ('B. Expenditures'!$G664/'A. Revenue'!$E$30)))*'A. Revenue'!K$30, "")</f>
        <v/>
      </c>
      <c r="S664" s="14" t="str">
        <f>IFERROR((AVERAGE(($E664/'A. Revenue'!$C$30), ('B. Expenditures'!$F664/'A. Revenue'!$D$30), ('B. Expenditures'!$G664/'A. Revenue'!$E$30)))*'A. Revenue'!L$30, "")</f>
        <v/>
      </c>
      <c r="T664" s="14" t="str">
        <f>IFERROR((AVERAGE(($E664/'A. Revenue'!$C$30), ('B. Expenditures'!$F664/'A. Revenue'!$D$30), ('B. Expenditures'!$G664/'A. Revenue'!$E$30)))*'A. Revenue'!M$30, "")</f>
        <v/>
      </c>
      <c r="U664" s="14" t="str">
        <f>IFERROR((AVERAGE(($E664/'A. Revenue'!$C$30), ('B. Expenditures'!$F664/'A. Revenue'!$D$30), ('B. Expenditures'!$G664/'A. Revenue'!$E$30)))*'A. Revenue'!N$30, "")</f>
        <v/>
      </c>
      <c r="V664" s="8"/>
      <c r="W664" s="7"/>
      <c r="X664" s="7"/>
      <c r="Y664" s="7"/>
      <c r="Z664" s="7"/>
      <c r="AA664" s="7"/>
      <c r="AC664" s="40" t="s">
        <v>33</v>
      </c>
      <c r="AE664" s="14" t="str">
        <f>IF($AC664=Sheet1!$B$2,'B. Expenditures'!K664,IF('B. Expenditures'!$AC664=Sheet1!$B$4,'B. Expenditures'!W664,IF($AC664=Sheet1!$B$3,'B. Expenditures'!Q664,"")))</f>
        <v/>
      </c>
      <c r="AF664" s="14" t="str">
        <f>IF($AC664=Sheet1!$B$2,'B. Expenditures'!L664,IF('B. Expenditures'!$AC664=Sheet1!$B$4,'B. Expenditures'!X664,IF($AC664=Sheet1!$B$3,'B. Expenditures'!R664,"")))</f>
        <v/>
      </c>
      <c r="AG664" s="14" t="str">
        <f>IF($AC664=Sheet1!$B$2,'B. Expenditures'!M664,IF('B. Expenditures'!$AC664=Sheet1!$B$4,'B. Expenditures'!Y664,IF($AC664=Sheet1!$B$3,'B. Expenditures'!S664,"")))</f>
        <v/>
      </c>
      <c r="AH664" s="14" t="str">
        <f>IF($AC664=Sheet1!$B$2,'B. Expenditures'!N664,IF('B. Expenditures'!$AC664=Sheet1!$B$4,'B. Expenditures'!Z664,IF($AC664=Sheet1!$B$3,'B. Expenditures'!T664,"")))</f>
        <v/>
      </c>
      <c r="AI664" s="14" t="str">
        <f>IF($AC664=Sheet1!$B$2,'B. Expenditures'!O664,IF('B. Expenditures'!$AC664=Sheet1!$B$4,'B. Expenditures'!AA664,IF($AC664=Sheet1!$B$3,'B. Expenditures'!U664,"")))</f>
        <v/>
      </c>
    </row>
    <row r="665" spans="3:35" x14ac:dyDescent="0.35">
      <c r="C665" s="35"/>
      <c r="D665" s="35"/>
      <c r="E665" s="7"/>
      <c r="F665" s="7"/>
      <c r="G665" s="7"/>
      <c r="I665" s="24" t="str">
        <f t="shared" si="681"/>
        <v/>
      </c>
      <c r="K665" s="14" t="str">
        <f t="shared" si="624"/>
        <v/>
      </c>
      <c r="L665" s="14" t="str">
        <f t="shared" ref="L665:O665" si="686">IFERROR((1+$I665)*K665, "")</f>
        <v/>
      </c>
      <c r="M665" s="14" t="str">
        <f t="shared" si="686"/>
        <v/>
      </c>
      <c r="N665" s="14" t="str">
        <f t="shared" si="686"/>
        <v/>
      </c>
      <c r="O665" s="14" t="str">
        <f t="shared" si="686"/>
        <v/>
      </c>
      <c r="P665" s="8"/>
      <c r="Q665" s="14" t="str">
        <f>IFERROR((AVERAGE(($E665/'A. Revenue'!$C$30), ('B. Expenditures'!$F665/'A. Revenue'!$D$30), ('B. Expenditures'!$G665/'A. Revenue'!$E$30)))*'A. Revenue'!J$30, "")</f>
        <v/>
      </c>
      <c r="R665" s="14" t="str">
        <f>IFERROR((AVERAGE(($E665/'A. Revenue'!$C$30), ('B. Expenditures'!$F665/'A. Revenue'!$D$30), ('B. Expenditures'!$G665/'A. Revenue'!$E$30)))*'A. Revenue'!K$30, "")</f>
        <v/>
      </c>
      <c r="S665" s="14" t="str">
        <f>IFERROR((AVERAGE(($E665/'A. Revenue'!$C$30), ('B. Expenditures'!$F665/'A. Revenue'!$D$30), ('B. Expenditures'!$G665/'A. Revenue'!$E$30)))*'A. Revenue'!L$30, "")</f>
        <v/>
      </c>
      <c r="T665" s="14" t="str">
        <f>IFERROR((AVERAGE(($E665/'A. Revenue'!$C$30), ('B. Expenditures'!$F665/'A. Revenue'!$D$30), ('B. Expenditures'!$G665/'A. Revenue'!$E$30)))*'A. Revenue'!M$30, "")</f>
        <v/>
      </c>
      <c r="U665" s="14" t="str">
        <f>IFERROR((AVERAGE(($E665/'A. Revenue'!$C$30), ('B. Expenditures'!$F665/'A. Revenue'!$D$30), ('B. Expenditures'!$G665/'A. Revenue'!$E$30)))*'A. Revenue'!N$30, "")</f>
        <v/>
      </c>
      <c r="V665" s="8"/>
      <c r="W665" s="7"/>
      <c r="X665" s="7"/>
      <c r="Y665" s="7"/>
      <c r="Z665" s="7"/>
      <c r="AA665" s="7"/>
      <c r="AC665" s="40" t="s">
        <v>33</v>
      </c>
      <c r="AE665" s="14" t="str">
        <f>IF($AC665=Sheet1!$B$2,'B. Expenditures'!K665,IF('B. Expenditures'!$AC665=Sheet1!$B$4,'B. Expenditures'!W665,IF($AC665=Sheet1!$B$3,'B. Expenditures'!Q665,"")))</f>
        <v/>
      </c>
      <c r="AF665" s="14" t="str">
        <f>IF($AC665=Sheet1!$B$2,'B. Expenditures'!L665,IF('B. Expenditures'!$AC665=Sheet1!$B$4,'B. Expenditures'!X665,IF($AC665=Sheet1!$B$3,'B. Expenditures'!R665,"")))</f>
        <v/>
      </c>
      <c r="AG665" s="14" t="str">
        <f>IF($AC665=Sheet1!$B$2,'B. Expenditures'!M665,IF('B. Expenditures'!$AC665=Sheet1!$B$4,'B. Expenditures'!Y665,IF($AC665=Sheet1!$B$3,'B. Expenditures'!S665,"")))</f>
        <v/>
      </c>
      <c r="AH665" s="14" t="str">
        <f>IF($AC665=Sheet1!$B$2,'B. Expenditures'!N665,IF('B. Expenditures'!$AC665=Sheet1!$B$4,'B. Expenditures'!Z665,IF($AC665=Sheet1!$B$3,'B. Expenditures'!T665,"")))</f>
        <v/>
      </c>
      <c r="AI665" s="14" t="str">
        <f>IF($AC665=Sheet1!$B$2,'B. Expenditures'!O665,IF('B. Expenditures'!$AC665=Sheet1!$B$4,'B. Expenditures'!AA665,IF($AC665=Sheet1!$B$3,'B. Expenditures'!U665,"")))</f>
        <v/>
      </c>
    </row>
    <row r="666" spans="3:35" x14ac:dyDescent="0.35">
      <c r="C666" s="35"/>
      <c r="D666" s="35"/>
      <c r="E666" s="7"/>
      <c r="F666" s="7"/>
      <c r="G666" s="7"/>
      <c r="I666" s="24" t="str">
        <f t="shared" si="681"/>
        <v/>
      </c>
      <c r="K666" s="14" t="str">
        <f t="shared" si="624"/>
        <v/>
      </c>
      <c r="L666" s="14" t="str">
        <f t="shared" ref="L666:O666" si="687">IFERROR((1+$I666)*K666, "")</f>
        <v/>
      </c>
      <c r="M666" s="14" t="str">
        <f t="shared" si="687"/>
        <v/>
      </c>
      <c r="N666" s="14" t="str">
        <f t="shared" si="687"/>
        <v/>
      </c>
      <c r="O666" s="14" t="str">
        <f t="shared" si="687"/>
        <v/>
      </c>
      <c r="P666" s="8"/>
      <c r="Q666" s="14" t="str">
        <f>IFERROR((AVERAGE(($E666/'A. Revenue'!$C$30), ('B. Expenditures'!$F666/'A. Revenue'!$D$30), ('B. Expenditures'!$G666/'A. Revenue'!$E$30)))*'A. Revenue'!J$30, "")</f>
        <v/>
      </c>
      <c r="R666" s="14" t="str">
        <f>IFERROR((AVERAGE(($E666/'A. Revenue'!$C$30), ('B. Expenditures'!$F666/'A. Revenue'!$D$30), ('B. Expenditures'!$G666/'A. Revenue'!$E$30)))*'A. Revenue'!K$30, "")</f>
        <v/>
      </c>
      <c r="S666" s="14" t="str">
        <f>IFERROR((AVERAGE(($E666/'A. Revenue'!$C$30), ('B. Expenditures'!$F666/'A. Revenue'!$D$30), ('B. Expenditures'!$G666/'A. Revenue'!$E$30)))*'A. Revenue'!L$30, "")</f>
        <v/>
      </c>
      <c r="T666" s="14" t="str">
        <f>IFERROR((AVERAGE(($E666/'A. Revenue'!$C$30), ('B. Expenditures'!$F666/'A. Revenue'!$D$30), ('B. Expenditures'!$G666/'A. Revenue'!$E$30)))*'A. Revenue'!M$30, "")</f>
        <v/>
      </c>
      <c r="U666" s="14" t="str">
        <f>IFERROR((AVERAGE(($E666/'A. Revenue'!$C$30), ('B. Expenditures'!$F666/'A. Revenue'!$D$30), ('B. Expenditures'!$G666/'A. Revenue'!$E$30)))*'A. Revenue'!N$30, "")</f>
        <v/>
      </c>
      <c r="V666" s="8"/>
      <c r="W666" s="7"/>
      <c r="X666" s="7"/>
      <c r="Y666" s="7"/>
      <c r="Z666" s="7"/>
      <c r="AA666" s="7"/>
      <c r="AC666" s="40" t="s">
        <v>33</v>
      </c>
      <c r="AE666" s="14" t="str">
        <f>IF($AC666=Sheet1!$B$2,'B. Expenditures'!K666,IF('B. Expenditures'!$AC666=Sheet1!$B$4,'B. Expenditures'!W666,IF($AC666=Sheet1!$B$3,'B. Expenditures'!Q666,"")))</f>
        <v/>
      </c>
      <c r="AF666" s="14" t="str">
        <f>IF($AC666=Sheet1!$B$2,'B. Expenditures'!L666,IF('B. Expenditures'!$AC666=Sheet1!$B$4,'B. Expenditures'!X666,IF($AC666=Sheet1!$B$3,'B. Expenditures'!R666,"")))</f>
        <v/>
      </c>
      <c r="AG666" s="14" t="str">
        <f>IF($AC666=Sheet1!$B$2,'B. Expenditures'!M666,IF('B. Expenditures'!$AC666=Sheet1!$B$4,'B. Expenditures'!Y666,IF($AC666=Sheet1!$B$3,'B. Expenditures'!S666,"")))</f>
        <v/>
      </c>
      <c r="AH666" s="14" t="str">
        <f>IF($AC666=Sheet1!$B$2,'B. Expenditures'!N666,IF('B. Expenditures'!$AC666=Sheet1!$B$4,'B. Expenditures'!Z666,IF($AC666=Sheet1!$B$3,'B. Expenditures'!T666,"")))</f>
        <v/>
      </c>
      <c r="AI666" s="14" t="str">
        <f>IF($AC666=Sheet1!$B$2,'B. Expenditures'!O666,IF('B. Expenditures'!$AC666=Sheet1!$B$4,'B. Expenditures'!AA666,IF($AC666=Sheet1!$B$3,'B. Expenditures'!U666,"")))</f>
        <v/>
      </c>
    </row>
    <row r="667" spans="3:35" x14ac:dyDescent="0.35">
      <c r="C667" s="35"/>
      <c r="D667" s="35"/>
      <c r="E667" s="7"/>
      <c r="F667" s="7"/>
      <c r="G667" s="7"/>
      <c r="I667" s="24" t="str">
        <f t="shared" si="681"/>
        <v/>
      </c>
      <c r="K667" s="14" t="str">
        <f t="shared" si="624"/>
        <v/>
      </c>
      <c r="L667" s="14" t="str">
        <f t="shared" ref="L667:O667" si="688">IFERROR((1+$I667)*K667, "")</f>
        <v/>
      </c>
      <c r="M667" s="14" t="str">
        <f t="shared" si="688"/>
        <v/>
      </c>
      <c r="N667" s="14" t="str">
        <f t="shared" si="688"/>
        <v/>
      </c>
      <c r="O667" s="14" t="str">
        <f t="shared" si="688"/>
        <v/>
      </c>
      <c r="P667" s="8"/>
      <c r="Q667" s="14" t="str">
        <f>IFERROR((AVERAGE(($E667/'A. Revenue'!$C$30), ('B. Expenditures'!$F667/'A. Revenue'!$D$30), ('B. Expenditures'!$G667/'A. Revenue'!$E$30)))*'A. Revenue'!J$30, "")</f>
        <v/>
      </c>
      <c r="R667" s="14" t="str">
        <f>IFERROR((AVERAGE(($E667/'A. Revenue'!$C$30), ('B. Expenditures'!$F667/'A. Revenue'!$D$30), ('B. Expenditures'!$G667/'A. Revenue'!$E$30)))*'A. Revenue'!K$30, "")</f>
        <v/>
      </c>
      <c r="S667" s="14" t="str">
        <f>IFERROR((AVERAGE(($E667/'A. Revenue'!$C$30), ('B. Expenditures'!$F667/'A. Revenue'!$D$30), ('B. Expenditures'!$G667/'A. Revenue'!$E$30)))*'A. Revenue'!L$30, "")</f>
        <v/>
      </c>
      <c r="T667" s="14" t="str">
        <f>IFERROR((AVERAGE(($E667/'A. Revenue'!$C$30), ('B. Expenditures'!$F667/'A. Revenue'!$D$30), ('B. Expenditures'!$G667/'A. Revenue'!$E$30)))*'A. Revenue'!M$30, "")</f>
        <v/>
      </c>
      <c r="U667" s="14" t="str">
        <f>IFERROR((AVERAGE(($E667/'A. Revenue'!$C$30), ('B. Expenditures'!$F667/'A. Revenue'!$D$30), ('B. Expenditures'!$G667/'A. Revenue'!$E$30)))*'A. Revenue'!N$30, "")</f>
        <v/>
      </c>
      <c r="V667" s="8"/>
      <c r="W667" s="7"/>
      <c r="X667" s="7"/>
      <c r="Y667" s="7"/>
      <c r="Z667" s="7"/>
      <c r="AA667" s="7"/>
      <c r="AC667" s="40" t="s">
        <v>33</v>
      </c>
      <c r="AE667" s="14" t="str">
        <f>IF($AC667=Sheet1!$B$2,'B. Expenditures'!K667,IF('B. Expenditures'!$AC667=Sheet1!$B$4,'B. Expenditures'!W667,IF($AC667=Sheet1!$B$3,'B. Expenditures'!Q667,"")))</f>
        <v/>
      </c>
      <c r="AF667" s="14" t="str">
        <f>IF($AC667=Sheet1!$B$2,'B. Expenditures'!L667,IF('B. Expenditures'!$AC667=Sheet1!$B$4,'B. Expenditures'!X667,IF($AC667=Sheet1!$B$3,'B. Expenditures'!R667,"")))</f>
        <v/>
      </c>
      <c r="AG667" s="14" t="str">
        <f>IF($AC667=Sheet1!$B$2,'B. Expenditures'!M667,IF('B. Expenditures'!$AC667=Sheet1!$B$4,'B. Expenditures'!Y667,IF($AC667=Sheet1!$B$3,'B. Expenditures'!S667,"")))</f>
        <v/>
      </c>
      <c r="AH667" s="14" t="str">
        <f>IF($AC667=Sheet1!$B$2,'B. Expenditures'!N667,IF('B. Expenditures'!$AC667=Sheet1!$B$4,'B. Expenditures'!Z667,IF($AC667=Sheet1!$B$3,'B. Expenditures'!T667,"")))</f>
        <v/>
      </c>
      <c r="AI667" s="14" t="str">
        <f>IF($AC667=Sheet1!$B$2,'B. Expenditures'!O667,IF('B. Expenditures'!$AC667=Sheet1!$B$4,'B. Expenditures'!AA667,IF($AC667=Sheet1!$B$3,'B. Expenditures'!U667,"")))</f>
        <v/>
      </c>
    </row>
    <row r="668" spans="3:35" x14ac:dyDescent="0.35">
      <c r="C668" s="35"/>
      <c r="D668" s="35"/>
      <c r="E668" s="7"/>
      <c r="F668" s="7"/>
      <c r="G668" s="7"/>
      <c r="I668" s="24" t="str">
        <f t="shared" si="681"/>
        <v/>
      </c>
      <c r="K668" s="14" t="str">
        <f t="shared" si="624"/>
        <v/>
      </c>
      <c r="L668" s="14" t="str">
        <f t="shared" ref="L668:O668" si="689">IFERROR((1+$I668)*K668, "")</f>
        <v/>
      </c>
      <c r="M668" s="14" t="str">
        <f t="shared" si="689"/>
        <v/>
      </c>
      <c r="N668" s="14" t="str">
        <f t="shared" si="689"/>
        <v/>
      </c>
      <c r="O668" s="14" t="str">
        <f t="shared" si="689"/>
        <v/>
      </c>
      <c r="P668" s="8"/>
      <c r="Q668" s="14" t="str">
        <f>IFERROR((AVERAGE(($E668/'A. Revenue'!$C$30), ('B. Expenditures'!$F668/'A. Revenue'!$D$30), ('B. Expenditures'!$G668/'A. Revenue'!$E$30)))*'A. Revenue'!J$30, "")</f>
        <v/>
      </c>
      <c r="R668" s="14" t="str">
        <f>IFERROR((AVERAGE(($E668/'A. Revenue'!$C$30), ('B. Expenditures'!$F668/'A. Revenue'!$D$30), ('B. Expenditures'!$G668/'A. Revenue'!$E$30)))*'A. Revenue'!K$30, "")</f>
        <v/>
      </c>
      <c r="S668" s="14" t="str">
        <f>IFERROR((AVERAGE(($E668/'A. Revenue'!$C$30), ('B. Expenditures'!$F668/'A. Revenue'!$D$30), ('B. Expenditures'!$G668/'A. Revenue'!$E$30)))*'A. Revenue'!L$30, "")</f>
        <v/>
      </c>
      <c r="T668" s="14" t="str">
        <f>IFERROR((AVERAGE(($E668/'A. Revenue'!$C$30), ('B. Expenditures'!$F668/'A. Revenue'!$D$30), ('B. Expenditures'!$G668/'A. Revenue'!$E$30)))*'A. Revenue'!M$30, "")</f>
        <v/>
      </c>
      <c r="U668" s="14" t="str">
        <f>IFERROR((AVERAGE(($E668/'A. Revenue'!$C$30), ('B. Expenditures'!$F668/'A. Revenue'!$D$30), ('B. Expenditures'!$G668/'A. Revenue'!$E$30)))*'A. Revenue'!N$30, "")</f>
        <v/>
      </c>
      <c r="V668" s="8"/>
      <c r="W668" s="7"/>
      <c r="X668" s="7"/>
      <c r="Y668" s="7"/>
      <c r="Z668" s="7"/>
      <c r="AA668" s="7"/>
      <c r="AC668" s="40" t="s">
        <v>33</v>
      </c>
      <c r="AE668" s="14" t="str">
        <f>IF($AC668=Sheet1!$B$2,'B. Expenditures'!K668,IF('B. Expenditures'!$AC668=Sheet1!$B$4,'B. Expenditures'!W668,IF($AC668=Sheet1!$B$3,'B. Expenditures'!Q668,"")))</f>
        <v/>
      </c>
      <c r="AF668" s="14" t="str">
        <f>IF($AC668=Sheet1!$B$2,'B. Expenditures'!L668,IF('B. Expenditures'!$AC668=Sheet1!$B$4,'B. Expenditures'!X668,IF($AC668=Sheet1!$B$3,'B. Expenditures'!R668,"")))</f>
        <v/>
      </c>
      <c r="AG668" s="14" t="str">
        <f>IF($AC668=Sheet1!$B$2,'B. Expenditures'!M668,IF('B. Expenditures'!$AC668=Sheet1!$B$4,'B. Expenditures'!Y668,IF($AC668=Sheet1!$B$3,'B. Expenditures'!S668,"")))</f>
        <v/>
      </c>
      <c r="AH668" s="14" t="str">
        <f>IF($AC668=Sheet1!$B$2,'B. Expenditures'!N668,IF('B. Expenditures'!$AC668=Sheet1!$B$4,'B. Expenditures'!Z668,IF($AC668=Sheet1!$B$3,'B. Expenditures'!T668,"")))</f>
        <v/>
      </c>
      <c r="AI668" s="14" t="str">
        <f>IF($AC668=Sheet1!$B$2,'B. Expenditures'!O668,IF('B. Expenditures'!$AC668=Sheet1!$B$4,'B. Expenditures'!AA668,IF($AC668=Sheet1!$B$3,'B. Expenditures'!U668,"")))</f>
        <v/>
      </c>
    </row>
    <row r="669" spans="3:35" x14ac:dyDescent="0.35">
      <c r="C669" s="35"/>
      <c r="D669" s="35"/>
      <c r="E669" s="7"/>
      <c r="F669" s="7"/>
      <c r="G669" s="7"/>
      <c r="I669" s="24" t="str">
        <f t="shared" si="681"/>
        <v/>
      </c>
      <c r="K669" s="14" t="str">
        <f t="shared" ref="K669:K732" si="690">IFERROR((1+$I669)*G669, "")</f>
        <v/>
      </c>
      <c r="L669" s="14" t="str">
        <f t="shared" ref="L669:O669" si="691">IFERROR((1+$I669)*K669, "")</f>
        <v/>
      </c>
      <c r="M669" s="14" t="str">
        <f t="shared" si="691"/>
        <v/>
      </c>
      <c r="N669" s="14" t="str">
        <f t="shared" si="691"/>
        <v/>
      </c>
      <c r="O669" s="14" t="str">
        <f t="shared" si="691"/>
        <v/>
      </c>
      <c r="P669" s="8"/>
      <c r="Q669" s="14" t="str">
        <f>IFERROR((AVERAGE(($E669/'A. Revenue'!$C$30), ('B. Expenditures'!$F669/'A. Revenue'!$D$30), ('B. Expenditures'!$G669/'A. Revenue'!$E$30)))*'A. Revenue'!J$30, "")</f>
        <v/>
      </c>
      <c r="R669" s="14" t="str">
        <f>IFERROR((AVERAGE(($E669/'A. Revenue'!$C$30), ('B. Expenditures'!$F669/'A. Revenue'!$D$30), ('B. Expenditures'!$G669/'A. Revenue'!$E$30)))*'A. Revenue'!K$30, "")</f>
        <v/>
      </c>
      <c r="S669" s="14" t="str">
        <f>IFERROR((AVERAGE(($E669/'A. Revenue'!$C$30), ('B. Expenditures'!$F669/'A. Revenue'!$D$30), ('B. Expenditures'!$G669/'A. Revenue'!$E$30)))*'A. Revenue'!L$30, "")</f>
        <v/>
      </c>
      <c r="T669" s="14" t="str">
        <f>IFERROR((AVERAGE(($E669/'A. Revenue'!$C$30), ('B. Expenditures'!$F669/'A. Revenue'!$D$30), ('B. Expenditures'!$G669/'A. Revenue'!$E$30)))*'A. Revenue'!M$30, "")</f>
        <v/>
      </c>
      <c r="U669" s="14" t="str">
        <f>IFERROR((AVERAGE(($E669/'A. Revenue'!$C$30), ('B. Expenditures'!$F669/'A. Revenue'!$D$30), ('B. Expenditures'!$G669/'A. Revenue'!$E$30)))*'A. Revenue'!N$30, "")</f>
        <v/>
      </c>
      <c r="V669" s="8"/>
      <c r="W669" s="7"/>
      <c r="X669" s="7"/>
      <c r="Y669" s="7"/>
      <c r="Z669" s="7"/>
      <c r="AA669" s="7"/>
      <c r="AC669" s="40" t="s">
        <v>33</v>
      </c>
      <c r="AE669" s="14" t="str">
        <f>IF($AC669=Sheet1!$B$2,'B. Expenditures'!K669,IF('B. Expenditures'!$AC669=Sheet1!$B$4,'B. Expenditures'!W669,IF($AC669=Sheet1!$B$3,'B. Expenditures'!Q669,"")))</f>
        <v/>
      </c>
      <c r="AF669" s="14" t="str">
        <f>IF($AC669=Sheet1!$B$2,'B. Expenditures'!L669,IF('B. Expenditures'!$AC669=Sheet1!$B$4,'B. Expenditures'!X669,IF($AC669=Sheet1!$B$3,'B. Expenditures'!R669,"")))</f>
        <v/>
      </c>
      <c r="AG669" s="14" t="str">
        <f>IF($AC669=Sheet1!$B$2,'B. Expenditures'!M669,IF('B. Expenditures'!$AC669=Sheet1!$B$4,'B. Expenditures'!Y669,IF($AC669=Sheet1!$B$3,'B. Expenditures'!S669,"")))</f>
        <v/>
      </c>
      <c r="AH669" s="14" t="str">
        <f>IF($AC669=Sheet1!$B$2,'B. Expenditures'!N669,IF('B. Expenditures'!$AC669=Sheet1!$B$4,'B. Expenditures'!Z669,IF($AC669=Sheet1!$B$3,'B. Expenditures'!T669,"")))</f>
        <v/>
      </c>
      <c r="AI669" s="14" t="str">
        <f>IF($AC669=Sheet1!$B$2,'B. Expenditures'!O669,IF('B. Expenditures'!$AC669=Sheet1!$B$4,'B. Expenditures'!AA669,IF($AC669=Sheet1!$B$3,'B. Expenditures'!U669,"")))</f>
        <v/>
      </c>
    </row>
    <row r="670" spans="3:35" x14ac:dyDescent="0.35">
      <c r="C670" s="35"/>
      <c r="D670" s="35"/>
      <c r="E670" s="7"/>
      <c r="F670" s="7"/>
      <c r="G670" s="7"/>
      <c r="I670" s="24" t="str">
        <f t="shared" si="681"/>
        <v/>
      </c>
      <c r="K670" s="14" t="str">
        <f t="shared" si="690"/>
        <v/>
      </c>
      <c r="L670" s="14" t="str">
        <f t="shared" ref="L670:O670" si="692">IFERROR((1+$I670)*K670, "")</f>
        <v/>
      </c>
      <c r="M670" s="14" t="str">
        <f t="shared" si="692"/>
        <v/>
      </c>
      <c r="N670" s="14" t="str">
        <f t="shared" si="692"/>
        <v/>
      </c>
      <c r="O670" s="14" t="str">
        <f t="shared" si="692"/>
        <v/>
      </c>
      <c r="P670" s="8"/>
      <c r="Q670" s="14" t="str">
        <f>IFERROR((AVERAGE(($E670/'A. Revenue'!$C$30), ('B. Expenditures'!$F670/'A. Revenue'!$D$30), ('B. Expenditures'!$G670/'A. Revenue'!$E$30)))*'A. Revenue'!J$30, "")</f>
        <v/>
      </c>
      <c r="R670" s="14" t="str">
        <f>IFERROR((AVERAGE(($E670/'A. Revenue'!$C$30), ('B. Expenditures'!$F670/'A. Revenue'!$D$30), ('B. Expenditures'!$G670/'A. Revenue'!$E$30)))*'A. Revenue'!K$30, "")</f>
        <v/>
      </c>
      <c r="S670" s="14" t="str">
        <f>IFERROR((AVERAGE(($E670/'A. Revenue'!$C$30), ('B. Expenditures'!$F670/'A. Revenue'!$D$30), ('B. Expenditures'!$G670/'A. Revenue'!$E$30)))*'A. Revenue'!L$30, "")</f>
        <v/>
      </c>
      <c r="T670" s="14" t="str">
        <f>IFERROR((AVERAGE(($E670/'A. Revenue'!$C$30), ('B. Expenditures'!$F670/'A. Revenue'!$D$30), ('B. Expenditures'!$G670/'A. Revenue'!$E$30)))*'A. Revenue'!M$30, "")</f>
        <v/>
      </c>
      <c r="U670" s="14" t="str">
        <f>IFERROR((AVERAGE(($E670/'A. Revenue'!$C$30), ('B. Expenditures'!$F670/'A. Revenue'!$D$30), ('B. Expenditures'!$G670/'A. Revenue'!$E$30)))*'A. Revenue'!N$30, "")</f>
        <v/>
      </c>
      <c r="V670" s="8"/>
      <c r="W670" s="7"/>
      <c r="X670" s="7"/>
      <c r="Y670" s="7"/>
      <c r="Z670" s="7"/>
      <c r="AA670" s="7"/>
      <c r="AC670" s="40" t="s">
        <v>33</v>
      </c>
      <c r="AE670" s="14" t="str">
        <f>IF($AC670=Sheet1!$B$2,'B. Expenditures'!K670,IF('B. Expenditures'!$AC670=Sheet1!$B$4,'B. Expenditures'!W670,IF($AC670=Sheet1!$B$3,'B. Expenditures'!Q670,"")))</f>
        <v/>
      </c>
      <c r="AF670" s="14" t="str">
        <f>IF($AC670=Sheet1!$B$2,'B. Expenditures'!L670,IF('B. Expenditures'!$AC670=Sheet1!$B$4,'B. Expenditures'!X670,IF($AC670=Sheet1!$B$3,'B. Expenditures'!R670,"")))</f>
        <v/>
      </c>
      <c r="AG670" s="14" t="str">
        <f>IF($AC670=Sheet1!$B$2,'B. Expenditures'!M670,IF('B. Expenditures'!$AC670=Sheet1!$B$4,'B. Expenditures'!Y670,IF($AC670=Sheet1!$B$3,'B. Expenditures'!S670,"")))</f>
        <v/>
      </c>
      <c r="AH670" s="14" t="str">
        <f>IF($AC670=Sheet1!$B$2,'B. Expenditures'!N670,IF('B. Expenditures'!$AC670=Sheet1!$B$4,'B. Expenditures'!Z670,IF($AC670=Sheet1!$B$3,'B. Expenditures'!T670,"")))</f>
        <v/>
      </c>
      <c r="AI670" s="14" t="str">
        <f>IF($AC670=Sheet1!$B$2,'B. Expenditures'!O670,IF('B. Expenditures'!$AC670=Sheet1!$B$4,'B. Expenditures'!AA670,IF($AC670=Sheet1!$B$3,'B. Expenditures'!U670,"")))</f>
        <v/>
      </c>
    </row>
    <row r="671" spans="3:35" x14ac:dyDescent="0.35">
      <c r="C671" s="35"/>
      <c r="D671" s="35"/>
      <c r="E671" s="7"/>
      <c r="F671" s="7"/>
      <c r="G671" s="7"/>
      <c r="I671" s="24" t="str">
        <f t="shared" si="681"/>
        <v/>
      </c>
      <c r="K671" s="14" t="str">
        <f t="shared" si="690"/>
        <v/>
      </c>
      <c r="L671" s="14" t="str">
        <f t="shared" ref="L671:O671" si="693">IFERROR((1+$I671)*K671, "")</f>
        <v/>
      </c>
      <c r="M671" s="14" t="str">
        <f t="shared" si="693"/>
        <v/>
      </c>
      <c r="N671" s="14" t="str">
        <f t="shared" si="693"/>
        <v/>
      </c>
      <c r="O671" s="14" t="str">
        <f t="shared" si="693"/>
        <v/>
      </c>
      <c r="P671" s="8"/>
      <c r="Q671" s="14" t="str">
        <f>IFERROR((AVERAGE(($E671/'A. Revenue'!$C$30), ('B. Expenditures'!$F671/'A. Revenue'!$D$30), ('B. Expenditures'!$G671/'A. Revenue'!$E$30)))*'A. Revenue'!J$30, "")</f>
        <v/>
      </c>
      <c r="R671" s="14" t="str">
        <f>IFERROR((AVERAGE(($E671/'A. Revenue'!$C$30), ('B. Expenditures'!$F671/'A. Revenue'!$D$30), ('B. Expenditures'!$G671/'A. Revenue'!$E$30)))*'A. Revenue'!K$30, "")</f>
        <v/>
      </c>
      <c r="S671" s="14" t="str">
        <f>IFERROR((AVERAGE(($E671/'A. Revenue'!$C$30), ('B. Expenditures'!$F671/'A. Revenue'!$D$30), ('B. Expenditures'!$G671/'A. Revenue'!$E$30)))*'A. Revenue'!L$30, "")</f>
        <v/>
      </c>
      <c r="T671" s="14" t="str">
        <f>IFERROR((AVERAGE(($E671/'A. Revenue'!$C$30), ('B. Expenditures'!$F671/'A. Revenue'!$D$30), ('B. Expenditures'!$G671/'A. Revenue'!$E$30)))*'A. Revenue'!M$30, "")</f>
        <v/>
      </c>
      <c r="U671" s="14" t="str">
        <f>IFERROR((AVERAGE(($E671/'A. Revenue'!$C$30), ('B. Expenditures'!$F671/'A. Revenue'!$D$30), ('B. Expenditures'!$G671/'A. Revenue'!$E$30)))*'A. Revenue'!N$30, "")</f>
        <v/>
      </c>
      <c r="V671" s="8"/>
      <c r="W671" s="7"/>
      <c r="X671" s="7"/>
      <c r="Y671" s="7"/>
      <c r="Z671" s="7"/>
      <c r="AA671" s="7"/>
      <c r="AC671" s="40" t="s">
        <v>33</v>
      </c>
      <c r="AE671" s="14" t="str">
        <f>IF($AC671=Sheet1!$B$2,'B. Expenditures'!K671,IF('B. Expenditures'!$AC671=Sheet1!$B$4,'B. Expenditures'!W671,IF($AC671=Sheet1!$B$3,'B. Expenditures'!Q671,"")))</f>
        <v/>
      </c>
      <c r="AF671" s="14" t="str">
        <f>IF($AC671=Sheet1!$B$2,'B. Expenditures'!L671,IF('B. Expenditures'!$AC671=Sheet1!$B$4,'B. Expenditures'!X671,IF($AC671=Sheet1!$B$3,'B. Expenditures'!R671,"")))</f>
        <v/>
      </c>
      <c r="AG671" s="14" t="str">
        <f>IF($AC671=Sheet1!$B$2,'B. Expenditures'!M671,IF('B. Expenditures'!$AC671=Sheet1!$B$4,'B. Expenditures'!Y671,IF($AC671=Sheet1!$B$3,'B. Expenditures'!S671,"")))</f>
        <v/>
      </c>
      <c r="AH671" s="14" t="str">
        <f>IF($AC671=Sheet1!$B$2,'B. Expenditures'!N671,IF('B. Expenditures'!$AC671=Sheet1!$B$4,'B. Expenditures'!Z671,IF($AC671=Sheet1!$B$3,'B. Expenditures'!T671,"")))</f>
        <v/>
      </c>
      <c r="AI671" s="14" t="str">
        <f>IF($AC671=Sheet1!$B$2,'B. Expenditures'!O671,IF('B. Expenditures'!$AC671=Sheet1!$B$4,'B. Expenditures'!AA671,IF($AC671=Sheet1!$B$3,'B. Expenditures'!U671,"")))</f>
        <v/>
      </c>
    </row>
    <row r="672" spans="3:35" x14ac:dyDescent="0.35">
      <c r="C672" s="35"/>
      <c r="D672" s="35"/>
      <c r="E672" s="7"/>
      <c r="F672" s="7"/>
      <c r="G672" s="7"/>
      <c r="I672" s="24" t="str">
        <f t="shared" si="681"/>
        <v/>
      </c>
      <c r="K672" s="14" t="str">
        <f t="shared" si="690"/>
        <v/>
      </c>
      <c r="L672" s="14" t="str">
        <f t="shared" ref="L672:O672" si="694">IFERROR((1+$I672)*K672, "")</f>
        <v/>
      </c>
      <c r="M672" s="14" t="str">
        <f t="shared" si="694"/>
        <v/>
      </c>
      <c r="N672" s="14" t="str">
        <f t="shared" si="694"/>
        <v/>
      </c>
      <c r="O672" s="14" t="str">
        <f t="shared" si="694"/>
        <v/>
      </c>
      <c r="P672" s="8"/>
      <c r="Q672" s="14" t="str">
        <f>IFERROR((AVERAGE(($E672/'A. Revenue'!$C$30), ('B. Expenditures'!$F672/'A. Revenue'!$D$30), ('B. Expenditures'!$G672/'A. Revenue'!$E$30)))*'A. Revenue'!J$30, "")</f>
        <v/>
      </c>
      <c r="R672" s="14" t="str">
        <f>IFERROR((AVERAGE(($E672/'A. Revenue'!$C$30), ('B. Expenditures'!$F672/'A. Revenue'!$D$30), ('B. Expenditures'!$G672/'A. Revenue'!$E$30)))*'A. Revenue'!K$30, "")</f>
        <v/>
      </c>
      <c r="S672" s="14" t="str">
        <f>IFERROR((AVERAGE(($E672/'A. Revenue'!$C$30), ('B. Expenditures'!$F672/'A. Revenue'!$D$30), ('B. Expenditures'!$G672/'A. Revenue'!$E$30)))*'A. Revenue'!L$30, "")</f>
        <v/>
      </c>
      <c r="T672" s="14" t="str">
        <f>IFERROR((AVERAGE(($E672/'A. Revenue'!$C$30), ('B. Expenditures'!$F672/'A. Revenue'!$D$30), ('B. Expenditures'!$G672/'A. Revenue'!$E$30)))*'A. Revenue'!M$30, "")</f>
        <v/>
      </c>
      <c r="U672" s="14" t="str">
        <f>IFERROR((AVERAGE(($E672/'A. Revenue'!$C$30), ('B. Expenditures'!$F672/'A. Revenue'!$D$30), ('B. Expenditures'!$G672/'A. Revenue'!$E$30)))*'A. Revenue'!N$30, "")</f>
        <v/>
      </c>
      <c r="V672" s="8"/>
      <c r="W672" s="7"/>
      <c r="X672" s="7"/>
      <c r="Y672" s="7"/>
      <c r="Z672" s="7"/>
      <c r="AA672" s="7"/>
      <c r="AC672" s="40" t="s">
        <v>33</v>
      </c>
      <c r="AE672" s="14" t="str">
        <f>IF($AC672=Sheet1!$B$2,'B. Expenditures'!K672,IF('B. Expenditures'!$AC672=Sheet1!$B$4,'B. Expenditures'!W672,IF($AC672=Sheet1!$B$3,'B. Expenditures'!Q672,"")))</f>
        <v/>
      </c>
      <c r="AF672" s="14" t="str">
        <f>IF($AC672=Sheet1!$B$2,'B. Expenditures'!L672,IF('B. Expenditures'!$AC672=Sheet1!$B$4,'B. Expenditures'!X672,IF($AC672=Sheet1!$B$3,'B. Expenditures'!R672,"")))</f>
        <v/>
      </c>
      <c r="AG672" s="14" t="str">
        <f>IF($AC672=Sheet1!$B$2,'B. Expenditures'!M672,IF('B. Expenditures'!$AC672=Sheet1!$B$4,'B. Expenditures'!Y672,IF($AC672=Sheet1!$B$3,'B. Expenditures'!S672,"")))</f>
        <v/>
      </c>
      <c r="AH672" s="14" t="str">
        <f>IF($AC672=Sheet1!$B$2,'B. Expenditures'!N672,IF('B. Expenditures'!$AC672=Sheet1!$B$4,'B. Expenditures'!Z672,IF($AC672=Sheet1!$B$3,'B. Expenditures'!T672,"")))</f>
        <v/>
      </c>
      <c r="AI672" s="14" t="str">
        <f>IF($AC672=Sheet1!$B$2,'B. Expenditures'!O672,IF('B. Expenditures'!$AC672=Sheet1!$B$4,'B. Expenditures'!AA672,IF($AC672=Sheet1!$B$3,'B. Expenditures'!U672,"")))</f>
        <v/>
      </c>
    </row>
    <row r="673" spans="3:35" x14ac:dyDescent="0.35">
      <c r="C673" s="35"/>
      <c r="D673" s="35"/>
      <c r="E673" s="7"/>
      <c r="F673" s="7"/>
      <c r="G673" s="7"/>
      <c r="I673" s="24" t="str">
        <f t="shared" si="681"/>
        <v/>
      </c>
      <c r="K673" s="14" t="str">
        <f t="shared" si="690"/>
        <v/>
      </c>
      <c r="L673" s="14" t="str">
        <f t="shared" ref="L673:O673" si="695">IFERROR((1+$I673)*K673, "")</f>
        <v/>
      </c>
      <c r="M673" s="14" t="str">
        <f t="shared" si="695"/>
        <v/>
      </c>
      <c r="N673" s="14" t="str">
        <f t="shared" si="695"/>
        <v/>
      </c>
      <c r="O673" s="14" t="str">
        <f t="shared" si="695"/>
        <v/>
      </c>
      <c r="P673" s="8"/>
      <c r="Q673" s="14" t="str">
        <f>IFERROR((AVERAGE(($E673/'A. Revenue'!$C$30), ('B. Expenditures'!$F673/'A. Revenue'!$D$30), ('B. Expenditures'!$G673/'A. Revenue'!$E$30)))*'A. Revenue'!J$30, "")</f>
        <v/>
      </c>
      <c r="R673" s="14" t="str">
        <f>IFERROR((AVERAGE(($E673/'A. Revenue'!$C$30), ('B. Expenditures'!$F673/'A. Revenue'!$D$30), ('B. Expenditures'!$G673/'A. Revenue'!$E$30)))*'A. Revenue'!K$30, "")</f>
        <v/>
      </c>
      <c r="S673" s="14" t="str">
        <f>IFERROR((AVERAGE(($E673/'A. Revenue'!$C$30), ('B. Expenditures'!$F673/'A. Revenue'!$D$30), ('B. Expenditures'!$G673/'A. Revenue'!$E$30)))*'A. Revenue'!L$30, "")</f>
        <v/>
      </c>
      <c r="T673" s="14" t="str">
        <f>IFERROR((AVERAGE(($E673/'A. Revenue'!$C$30), ('B. Expenditures'!$F673/'A. Revenue'!$D$30), ('B. Expenditures'!$G673/'A. Revenue'!$E$30)))*'A. Revenue'!M$30, "")</f>
        <v/>
      </c>
      <c r="U673" s="14" t="str">
        <f>IFERROR((AVERAGE(($E673/'A. Revenue'!$C$30), ('B. Expenditures'!$F673/'A. Revenue'!$D$30), ('B. Expenditures'!$G673/'A. Revenue'!$E$30)))*'A. Revenue'!N$30, "")</f>
        <v/>
      </c>
      <c r="V673" s="8"/>
      <c r="W673" s="7"/>
      <c r="X673" s="7"/>
      <c r="Y673" s="7"/>
      <c r="Z673" s="7"/>
      <c r="AA673" s="7"/>
      <c r="AC673" s="40" t="s">
        <v>33</v>
      </c>
      <c r="AE673" s="14" t="str">
        <f>IF($AC673=Sheet1!$B$2,'B. Expenditures'!K673,IF('B. Expenditures'!$AC673=Sheet1!$B$4,'B. Expenditures'!W673,IF($AC673=Sheet1!$B$3,'B. Expenditures'!Q673,"")))</f>
        <v/>
      </c>
      <c r="AF673" s="14" t="str">
        <f>IF($AC673=Sheet1!$B$2,'B. Expenditures'!L673,IF('B. Expenditures'!$AC673=Sheet1!$B$4,'B. Expenditures'!X673,IF($AC673=Sheet1!$B$3,'B. Expenditures'!R673,"")))</f>
        <v/>
      </c>
      <c r="AG673" s="14" t="str">
        <f>IF($AC673=Sheet1!$B$2,'B. Expenditures'!M673,IF('B. Expenditures'!$AC673=Sheet1!$B$4,'B. Expenditures'!Y673,IF($AC673=Sheet1!$B$3,'B. Expenditures'!S673,"")))</f>
        <v/>
      </c>
      <c r="AH673" s="14" t="str">
        <f>IF($AC673=Sheet1!$B$2,'B. Expenditures'!N673,IF('B. Expenditures'!$AC673=Sheet1!$B$4,'B. Expenditures'!Z673,IF($AC673=Sheet1!$B$3,'B. Expenditures'!T673,"")))</f>
        <v/>
      </c>
      <c r="AI673" s="14" t="str">
        <f>IF($AC673=Sheet1!$B$2,'B. Expenditures'!O673,IF('B. Expenditures'!$AC673=Sheet1!$B$4,'B. Expenditures'!AA673,IF($AC673=Sheet1!$B$3,'B. Expenditures'!U673,"")))</f>
        <v/>
      </c>
    </row>
    <row r="674" spans="3:35" x14ac:dyDescent="0.35">
      <c r="C674" s="35"/>
      <c r="D674" s="35"/>
      <c r="E674" s="7"/>
      <c r="F674" s="7"/>
      <c r="G674" s="7"/>
      <c r="I674" s="24" t="str">
        <f t="shared" si="681"/>
        <v/>
      </c>
      <c r="K674" s="14" t="str">
        <f t="shared" si="690"/>
        <v/>
      </c>
      <c r="L674" s="14" t="str">
        <f t="shared" ref="L674:O674" si="696">IFERROR((1+$I674)*K674, "")</f>
        <v/>
      </c>
      <c r="M674" s="14" t="str">
        <f t="shared" si="696"/>
        <v/>
      </c>
      <c r="N674" s="14" t="str">
        <f t="shared" si="696"/>
        <v/>
      </c>
      <c r="O674" s="14" t="str">
        <f t="shared" si="696"/>
        <v/>
      </c>
      <c r="P674" s="8"/>
      <c r="Q674" s="14" t="str">
        <f>IFERROR((AVERAGE(($E674/'A. Revenue'!$C$30), ('B. Expenditures'!$F674/'A. Revenue'!$D$30), ('B. Expenditures'!$G674/'A. Revenue'!$E$30)))*'A. Revenue'!J$30, "")</f>
        <v/>
      </c>
      <c r="R674" s="14" t="str">
        <f>IFERROR((AVERAGE(($E674/'A. Revenue'!$C$30), ('B. Expenditures'!$F674/'A. Revenue'!$D$30), ('B. Expenditures'!$G674/'A. Revenue'!$E$30)))*'A. Revenue'!K$30, "")</f>
        <v/>
      </c>
      <c r="S674" s="14" t="str">
        <f>IFERROR((AVERAGE(($E674/'A. Revenue'!$C$30), ('B. Expenditures'!$F674/'A. Revenue'!$D$30), ('B. Expenditures'!$G674/'A. Revenue'!$E$30)))*'A. Revenue'!L$30, "")</f>
        <v/>
      </c>
      <c r="T674" s="14" t="str">
        <f>IFERROR((AVERAGE(($E674/'A. Revenue'!$C$30), ('B. Expenditures'!$F674/'A. Revenue'!$D$30), ('B. Expenditures'!$G674/'A. Revenue'!$E$30)))*'A. Revenue'!M$30, "")</f>
        <v/>
      </c>
      <c r="U674" s="14" t="str">
        <f>IFERROR((AVERAGE(($E674/'A. Revenue'!$C$30), ('B. Expenditures'!$F674/'A. Revenue'!$D$30), ('B. Expenditures'!$G674/'A. Revenue'!$E$30)))*'A. Revenue'!N$30, "")</f>
        <v/>
      </c>
      <c r="V674" s="8"/>
      <c r="W674" s="7"/>
      <c r="X674" s="7"/>
      <c r="Y674" s="7"/>
      <c r="Z674" s="7"/>
      <c r="AA674" s="7"/>
      <c r="AC674" s="40" t="s">
        <v>33</v>
      </c>
      <c r="AE674" s="14" t="str">
        <f>IF($AC674=Sheet1!$B$2,'B. Expenditures'!K674,IF('B. Expenditures'!$AC674=Sheet1!$B$4,'B. Expenditures'!W674,IF($AC674=Sheet1!$B$3,'B. Expenditures'!Q674,"")))</f>
        <v/>
      </c>
      <c r="AF674" s="14" t="str">
        <f>IF($AC674=Sheet1!$B$2,'B. Expenditures'!L674,IF('B. Expenditures'!$AC674=Sheet1!$B$4,'B. Expenditures'!X674,IF($AC674=Sheet1!$B$3,'B. Expenditures'!R674,"")))</f>
        <v/>
      </c>
      <c r="AG674" s="14" t="str">
        <f>IF($AC674=Sheet1!$B$2,'B. Expenditures'!M674,IF('B. Expenditures'!$AC674=Sheet1!$B$4,'B. Expenditures'!Y674,IF($AC674=Sheet1!$B$3,'B. Expenditures'!S674,"")))</f>
        <v/>
      </c>
      <c r="AH674" s="14" t="str">
        <f>IF($AC674=Sheet1!$B$2,'B. Expenditures'!N674,IF('B. Expenditures'!$AC674=Sheet1!$B$4,'B. Expenditures'!Z674,IF($AC674=Sheet1!$B$3,'B. Expenditures'!T674,"")))</f>
        <v/>
      </c>
      <c r="AI674" s="14" t="str">
        <f>IF($AC674=Sheet1!$B$2,'B. Expenditures'!O674,IF('B. Expenditures'!$AC674=Sheet1!$B$4,'B. Expenditures'!AA674,IF($AC674=Sheet1!$B$3,'B. Expenditures'!U674,"")))</f>
        <v/>
      </c>
    </row>
    <row r="675" spans="3:35" x14ac:dyDescent="0.35">
      <c r="C675" s="35"/>
      <c r="D675" s="35"/>
      <c r="E675" s="7"/>
      <c r="F675" s="7"/>
      <c r="G675" s="7"/>
      <c r="I675" s="24" t="str">
        <f t="shared" si="681"/>
        <v/>
      </c>
      <c r="K675" s="14" t="str">
        <f t="shared" si="690"/>
        <v/>
      </c>
      <c r="L675" s="14" t="str">
        <f t="shared" ref="L675:O675" si="697">IFERROR((1+$I675)*K675, "")</f>
        <v/>
      </c>
      <c r="M675" s="14" t="str">
        <f t="shared" si="697"/>
        <v/>
      </c>
      <c r="N675" s="14" t="str">
        <f t="shared" si="697"/>
        <v/>
      </c>
      <c r="O675" s="14" t="str">
        <f t="shared" si="697"/>
        <v/>
      </c>
      <c r="P675" s="8"/>
      <c r="Q675" s="14" t="str">
        <f>IFERROR((AVERAGE(($E675/'A. Revenue'!$C$30), ('B. Expenditures'!$F675/'A. Revenue'!$D$30), ('B. Expenditures'!$G675/'A. Revenue'!$E$30)))*'A. Revenue'!J$30, "")</f>
        <v/>
      </c>
      <c r="R675" s="14" t="str">
        <f>IFERROR((AVERAGE(($E675/'A. Revenue'!$C$30), ('B. Expenditures'!$F675/'A. Revenue'!$D$30), ('B. Expenditures'!$G675/'A. Revenue'!$E$30)))*'A. Revenue'!K$30, "")</f>
        <v/>
      </c>
      <c r="S675" s="14" t="str">
        <f>IFERROR((AVERAGE(($E675/'A. Revenue'!$C$30), ('B. Expenditures'!$F675/'A. Revenue'!$D$30), ('B. Expenditures'!$G675/'A. Revenue'!$E$30)))*'A. Revenue'!L$30, "")</f>
        <v/>
      </c>
      <c r="T675" s="14" t="str">
        <f>IFERROR((AVERAGE(($E675/'A. Revenue'!$C$30), ('B. Expenditures'!$F675/'A. Revenue'!$D$30), ('B. Expenditures'!$G675/'A. Revenue'!$E$30)))*'A. Revenue'!M$30, "")</f>
        <v/>
      </c>
      <c r="U675" s="14" t="str">
        <f>IFERROR((AVERAGE(($E675/'A. Revenue'!$C$30), ('B. Expenditures'!$F675/'A. Revenue'!$D$30), ('B. Expenditures'!$G675/'A. Revenue'!$E$30)))*'A. Revenue'!N$30, "")</f>
        <v/>
      </c>
      <c r="V675" s="8"/>
      <c r="W675" s="7"/>
      <c r="X675" s="7"/>
      <c r="Y675" s="7"/>
      <c r="Z675" s="7"/>
      <c r="AA675" s="7"/>
      <c r="AC675" s="40" t="s">
        <v>33</v>
      </c>
      <c r="AE675" s="14" t="str">
        <f>IF($AC675=Sheet1!$B$2,'B. Expenditures'!K675,IF('B. Expenditures'!$AC675=Sheet1!$B$4,'B. Expenditures'!W675,IF($AC675=Sheet1!$B$3,'B. Expenditures'!Q675,"")))</f>
        <v/>
      </c>
      <c r="AF675" s="14" t="str">
        <f>IF($AC675=Sheet1!$B$2,'B. Expenditures'!L675,IF('B. Expenditures'!$AC675=Sheet1!$B$4,'B. Expenditures'!X675,IF($AC675=Sheet1!$B$3,'B. Expenditures'!R675,"")))</f>
        <v/>
      </c>
      <c r="AG675" s="14" t="str">
        <f>IF($AC675=Sheet1!$B$2,'B. Expenditures'!M675,IF('B. Expenditures'!$AC675=Sheet1!$B$4,'B. Expenditures'!Y675,IF($AC675=Sheet1!$B$3,'B. Expenditures'!S675,"")))</f>
        <v/>
      </c>
      <c r="AH675" s="14" t="str">
        <f>IF($AC675=Sheet1!$B$2,'B. Expenditures'!N675,IF('B. Expenditures'!$AC675=Sheet1!$B$4,'B. Expenditures'!Z675,IF($AC675=Sheet1!$B$3,'B. Expenditures'!T675,"")))</f>
        <v/>
      </c>
      <c r="AI675" s="14" t="str">
        <f>IF($AC675=Sheet1!$B$2,'B. Expenditures'!O675,IF('B. Expenditures'!$AC675=Sheet1!$B$4,'B. Expenditures'!AA675,IF($AC675=Sheet1!$B$3,'B. Expenditures'!U675,"")))</f>
        <v/>
      </c>
    </row>
    <row r="676" spans="3:35" x14ac:dyDescent="0.35">
      <c r="C676" s="35"/>
      <c r="D676" s="35"/>
      <c r="E676" s="7"/>
      <c r="F676" s="7"/>
      <c r="G676" s="7"/>
      <c r="I676" s="24" t="str">
        <f t="shared" si="681"/>
        <v/>
      </c>
      <c r="K676" s="14" t="str">
        <f t="shared" si="690"/>
        <v/>
      </c>
      <c r="L676" s="14" t="str">
        <f t="shared" ref="L676:O676" si="698">IFERROR((1+$I676)*K676, "")</f>
        <v/>
      </c>
      <c r="M676" s="14" t="str">
        <f t="shared" si="698"/>
        <v/>
      </c>
      <c r="N676" s="14" t="str">
        <f t="shared" si="698"/>
        <v/>
      </c>
      <c r="O676" s="14" t="str">
        <f t="shared" si="698"/>
        <v/>
      </c>
      <c r="P676" s="8"/>
      <c r="Q676" s="14" t="str">
        <f>IFERROR((AVERAGE(($E676/'A. Revenue'!$C$30), ('B. Expenditures'!$F676/'A. Revenue'!$D$30), ('B. Expenditures'!$G676/'A. Revenue'!$E$30)))*'A. Revenue'!J$30, "")</f>
        <v/>
      </c>
      <c r="R676" s="14" t="str">
        <f>IFERROR((AVERAGE(($E676/'A. Revenue'!$C$30), ('B. Expenditures'!$F676/'A. Revenue'!$D$30), ('B. Expenditures'!$G676/'A. Revenue'!$E$30)))*'A. Revenue'!K$30, "")</f>
        <v/>
      </c>
      <c r="S676" s="14" t="str">
        <f>IFERROR((AVERAGE(($E676/'A. Revenue'!$C$30), ('B. Expenditures'!$F676/'A. Revenue'!$D$30), ('B. Expenditures'!$G676/'A. Revenue'!$E$30)))*'A. Revenue'!L$30, "")</f>
        <v/>
      </c>
      <c r="T676" s="14" t="str">
        <f>IFERROR((AVERAGE(($E676/'A. Revenue'!$C$30), ('B. Expenditures'!$F676/'A. Revenue'!$D$30), ('B. Expenditures'!$G676/'A. Revenue'!$E$30)))*'A. Revenue'!M$30, "")</f>
        <v/>
      </c>
      <c r="U676" s="14" t="str">
        <f>IFERROR((AVERAGE(($E676/'A. Revenue'!$C$30), ('B. Expenditures'!$F676/'A. Revenue'!$D$30), ('B. Expenditures'!$G676/'A. Revenue'!$E$30)))*'A. Revenue'!N$30, "")</f>
        <v/>
      </c>
      <c r="V676" s="8"/>
      <c r="W676" s="7"/>
      <c r="X676" s="7"/>
      <c r="Y676" s="7"/>
      <c r="Z676" s="7"/>
      <c r="AA676" s="7"/>
      <c r="AC676" s="40" t="s">
        <v>33</v>
      </c>
      <c r="AE676" s="14" t="str">
        <f>IF($AC676=Sheet1!$B$2,'B. Expenditures'!K676,IF('B. Expenditures'!$AC676=Sheet1!$B$4,'B. Expenditures'!W676,IF($AC676=Sheet1!$B$3,'B. Expenditures'!Q676,"")))</f>
        <v/>
      </c>
      <c r="AF676" s="14" t="str">
        <f>IF($AC676=Sheet1!$B$2,'B. Expenditures'!L676,IF('B. Expenditures'!$AC676=Sheet1!$B$4,'B. Expenditures'!X676,IF($AC676=Sheet1!$B$3,'B. Expenditures'!R676,"")))</f>
        <v/>
      </c>
      <c r="AG676" s="14" t="str">
        <f>IF($AC676=Sheet1!$B$2,'B. Expenditures'!M676,IF('B. Expenditures'!$AC676=Sheet1!$B$4,'B. Expenditures'!Y676,IF($AC676=Sheet1!$B$3,'B. Expenditures'!S676,"")))</f>
        <v/>
      </c>
      <c r="AH676" s="14" t="str">
        <f>IF($AC676=Sheet1!$B$2,'B. Expenditures'!N676,IF('B. Expenditures'!$AC676=Sheet1!$B$4,'B. Expenditures'!Z676,IF($AC676=Sheet1!$B$3,'B. Expenditures'!T676,"")))</f>
        <v/>
      </c>
      <c r="AI676" s="14" t="str">
        <f>IF($AC676=Sheet1!$B$2,'B. Expenditures'!O676,IF('B. Expenditures'!$AC676=Sheet1!$B$4,'B. Expenditures'!AA676,IF($AC676=Sheet1!$B$3,'B. Expenditures'!U676,"")))</f>
        <v/>
      </c>
    </row>
    <row r="677" spans="3:35" x14ac:dyDescent="0.35">
      <c r="C677" s="35"/>
      <c r="D677" s="35"/>
      <c r="E677" s="7"/>
      <c r="F677" s="7"/>
      <c r="G677" s="7"/>
      <c r="I677" s="24" t="str">
        <f t="shared" si="681"/>
        <v/>
      </c>
      <c r="K677" s="14" t="str">
        <f t="shared" si="690"/>
        <v/>
      </c>
      <c r="L677" s="14" t="str">
        <f t="shared" ref="L677:O677" si="699">IFERROR((1+$I677)*K677, "")</f>
        <v/>
      </c>
      <c r="M677" s="14" t="str">
        <f t="shared" si="699"/>
        <v/>
      </c>
      <c r="N677" s="14" t="str">
        <f t="shared" si="699"/>
        <v/>
      </c>
      <c r="O677" s="14" t="str">
        <f t="shared" si="699"/>
        <v/>
      </c>
      <c r="P677" s="8"/>
      <c r="Q677" s="14" t="str">
        <f>IFERROR((AVERAGE(($E677/'A. Revenue'!$C$30), ('B. Expenditures'!$F677/'A. Revenue'!$D$30), ('B. Expenditures'!$G677/'A. Revenue'!$E$30)))*'A. Revenue'!J$30, "")</f>
        <v/>
      </c>
      <c r="R677" s="14" t="str">
        <f>IFERROR((AVERAGE(($E677/'A. Revenue'!$C$30), ('B. Expenditures'!$F677/'A. Revenue'!$D$30), ('B. Expenditures'!$G677/'A. Revenue'!$E$30)))*'A. Revenue'!K$30, "")</f>
        <v/>
      </c>
      <c r="S677" s="14" t="str">
        <f>IFERROR((AVERAGE(($E677/'A. Revenue'!$C$30), ('B. Expenditures'!$F677/'A. Revenue'!$D$30), ('B. Expenditures'!$G677/'A. Revenue'!$E$30)))*'A. Revenue'!L$30, "")</f>
        <v/>
      </c>
      <c r="T677" s="14" t="str">
        <f>IFERROR((AVERAGE(($E677/'A. Revenue'!$C$30), ('B. Expenditures'!$F677/'A. Revenue'!$D$30), ('B. Expenditures'!$G677/'A. Revenue'!$E$30)))*'A. Revenue'!M$30, "")</f>
        <v/>
      </c>
      <c r="U677" s="14" t="str">
        <f>IFERROR((AVERAGE(($E677/'A. Revenue'!$C$30), ('B. Expenditures'!$F677/'A. Revenue'!$D$30), ('B. Expenditures'!$G677/'A. Revenue'!$E$30)))*'A. Revenue'!N$30, "")</f>
        <v/>
      </c>
      <c r="V677" s="8"/>
      <c r="W677" s="7"/>
      <c r="X677" s="7"/>
      <c r="Y677" s="7"/>
      <c r="Z677" s="7"/>
      <c r="AA677" s="7"/>
      <c r="AC677" s="40" t="s">
        <v>33</v>
      </c>
      <c r="AE677" s="14" t="str">
        <f>IF($AC677=Sheet1!$B$2,'B. Expenditures'!K677,IF('B. Expenditures'!$AC677=Sheet1!$B$4,'B. Expenditures'!W677,IF($AC677=Sheet1!$B$3,'B. Expenditures'!Q677,"")))</f>
        <v/>
      </c>
      <c r="AF677" s="14" t="str">
        <f>IF($AC677=Sheet1!$B$2,'B. Expenditures'!L677,IF('B. Expenditures'!$AC677=Sheet1!$B$4,'B. Expenditures'!X677,IF($AC677=Sheet1!$B$3,'B. Expenditures'!R677,"")))</f>
        <v/>
      </c>
      <c r="AG677" s="14" t="str">
        <f>IF($AC677=Sheet1!$B$2,'B. Expenditures'!M677,IF('B. Expenditures'!$AC677=Sheet1!$B$4,'B. Expenditures'!Y677,IF($AC677=Sheet1!$B$3,'B. Expenditures'!S677,"")))</f>
        <v/>
      </c>
      <c r="AH677" s="14" t="str">
        <f>IF($AC677=Sheet1!$B$2,'B. Expenditures'!N677,IF('B. Expenditures'!$AC677=Sheet1!$B$4,'B. Expenditures'!Z677,IF($AC677=Sheet1!$B$3,'B. Expenditures'!T677,"")))</f>
        <v/>
      </c>
      <c r="AI677" s="14" t="str">
        <f>IF($AC677=Sheet1!$B$2,'B. Expenditures'!O677,IF('B. Expenditures'!$AC677=Sheet1!$B$4,'B. Expenditures'!AA677,IF($AC677=Sheet1!$B$3,'B. Expenditures'!U677,"")))</f>
        <v/>
      </c>
    </row>
    <row r="678" spans="3:35" x14ac:dyDescent="0.35">
      <c r="C678" s="35"/>
      <c r="D678" s="35"/>
      <c r="E678" s="7"/>
      <c r="F678" s="7"/>
      <c r="G678" s="7"/>
      <c r="I678" s="24" t="str">
        <f t="shared" si="681"/>
        <v/>
      </c>
      <c r="K678" s="14" t="str">
        <f t="shared" si="690"/>
        <v/>
      </c>
      <c r="L678" s="14" t="str">
        <f t="shared" ref="L678:O678" si="700">IFERROR((1+$I678)*K678, "")</f>
        <v/>
      </c>
      <c r="M678" s="14" t="str">
        <f t="shared" si="700"/>
        <v/>
      </c>
      <c r="N678" s="14" t="str">
        <f t="shared" si="700"/>
        <v/>
      </c>
      <c r="O678" s="14" t="str">
        <f t="shared" si="700"/>
        <v/>
      </c>
      <c r="P678" s="8"/>
      <c r="Q678" s="14" t="str">
        <f>IFERROR((AVERAGE(($E678/'A. Revenue'!$C$30), ('B. Expenditures'!$F678/'A. Revenue'!$D$30), ('B. Expenditures'!$G678/'A. Revenue'!$E$30)))*'A. Revenue'!J$30, "")</f>
        <v/>
      </c>
      <c r="R678" s="14" t="str">
        <f>IFERROR((AVERAGE(($E678/'A. Revenue'!$C$30), ('B. Expenditures'!$F678/'A. Revenue'!$D$30), ('B. Expenditures'!$G678/'A. Revenue'!$E$30)))*'A. Revenue'!K$30, "")</f>
        <v/>
      </c>
      <c r="S678" s="14" t="str">
        <f>IFERROR((AVERAGE(($E678/'A. Revenue'!$C$30), ('B. Expenditures'!$F678/'A. Revenue'!$D$30), ('B. Expenditures'!$G678/'A. Revenue'!$E$30)))*'A. Revenue'!L$30, "")</f>
        <v/>
      </c>
      <c r="T678" s="14" t="str">
        <f>IFERROR((AVERAGE(($E678/'A. Revenue'!$C$30), ('B. Expenditures'!$F678/'A. Revenue'!$D$30), ('B. Expenditures'!$G678/'A. Revenue'!$E$30)))*'A. Revenue'!M$30, "")</f>
        <v/>
      </c>
      <c r="U678" s="14" t="str">
        <f>IFERROR((AVERAGE(($E678/'A. Revenue'!$C$30), ('B. Expenditures'!$F678/'A. Revenue'!$D$30), ('B. Expenditures'!$G678/'A. Revenue'!$E$30)))*'A. Revenue'!N$30, "")</f>
        <v/>
      </c>
      <c r="V678" s="8"/>
      <c r="W678" s="7"/>
      <c r="X678" s="7"/>
      <c r="Y678" s="7"/>
      <c r="Z678" s="7"/>
      <c r="AA678" s="7"/>
      <c r="AC678" s="40" t="s">
        <v>33</v>
      </c>
      <c r="AE678" s="14" t="str">
        <f>IF($AC678=Sheet1!$B$2,'B. Expenditures'!K678,IF('B. Expenditures'!$AC678=Sheet1!$B$4,'B. Expenditures'!W678,IF($AC678=Sheet1!$B$3,'B. Expenditures'!Q678,"")))</f>
        <v/>
      </c>
      <c r="AF678" s="14" t="str">
        <f>IF($AC678=Sheet1!$B$2,'B. Expenditures'!L678,IF('B. Expenditures'!$AC678=Sheet1!$B$4,'B. Expenditures'!X678,IF($AC678=Sheet1!$B$3,'B. Expenditures'!R678,"")))</f>
        <v/>
      </c>
      <c r="AG678" s="14" t="str">
        <f>IF($AC678=Sheet1!$B$2,'B. Expenditures'!M678,IF('B. Expenditures'!$AC678=Sheet1!$B$4,'B. Expenditures'!Y678,IF($AC678=Sheet1!$B$3,'B. Expenditures'!S678,"")))</f>
        <v/>
      </c>
      <c r="AH678" s="14" t="str">
        <f>IF($AC678=Sheet1!$B$2,'B. Expenditures'!N678,IF('B. Expenditures'!$AC678=Sheet1!$B$4,'B. Expenditures'!Z678,IF($AC678=Sheet1!$B$3,'B. Expenditures'!T678,"")))</f>
        <v/>
      </c>
      <c r="AI678" s="14" t="str">
        <f>IF($AC678=Sheet1!$B$2,'B. Expenditures'!O678,IF('B. Expenditures'!$AC678=Sheet1!$B$4,'B. Expenditures'!AA678,IF($AC678=Sheet1!$B$3,'B. Expenditures'!U678,"")))</f>
        <v/>
      </c>
    </row>
    <row r="679" spans="3:35" x14ac:dyDescent="0.35">
      <c r="C679" s="35"/>
      <c r="D679" s="35"/>
      <c r="E679" s="7"/>
      <c r="F679" s="7"/>
      <c r="G679" s="7"/>
      <c r="I679" s="24" t="str">
        <f t="shared" si="681"/>
        <v/>
      </c>
      <c r="K679" s="14" t="str">
        <f t="shared" si="690"/>
        <v/>
      </c>
      <c r="L679" s="14" t="str">
        <f t="shared" ref="L679:O679" si="701">IFERROR((1+$I679)*K679, "")</f>
        <v/>
      </c>
      <c r="M679" s="14" t="str">
        <f t="shared" si="701"/>
        <v/>
      </c>
      <c r="N679" s="14" t="str">
        <f t="shared" si="701"/>
        <v/>
      </c>
      <c r="O679" s="14" t="str">
        <f t="shared" si="701"/>
        <v/>
      </c>
      <c r="P679" s="8"/>
      <c r="Q679" s="14" t="str">
        <f>IFERROR((AVERAGE(($E679/'A. Revenue'!$C$30), ('B. Expenditures'!$F679/'A. Revenue'!$D$30), ('B. Expenditures'!$G679/'A. Revenue'!$E$30)))*'A. Revenue'!J$30, "")</f>
        <v/>
      </c>
      <c r="R679" s="14" t="str">
        <f>IFERROR((AVERAGE(($E679/'A. Revenue'!$C$30), ('B. Expenditures'!$F679/'A. Revenue'!$D$30), ('B. Expenditures'!$G679/'A. Revenue'!$E$30)))*'A. Revenue'!K$30, "")</f>
        <v/>
      </c>
      <c r="S679" s="14" t="str">
        <f>IFERROR((AVERAGE(($E679/'A. Revenue'!$C$30), ('B. Expenditures'!$F679/'A. Revenue'!$D$30), ('B. Expenditures'!$G679/'A. Revenue'!$E$30)))*'A. Revenue'!L$30, "")</f>
        <v/>
      </c>
      <c r="T679" s="14" t="str">
        <f>IFERROR((AVERAGE(($E679/'A. Revenue'!$C$30), ('B. Expenditures'!$F679/'A. Revenue'!$D$30), ('B. Expenditures'!$G679/'A. Revenue'!$E$30)))*'A. Revenue'!M$30, "")</f>
        <v/>
      </c>
      <c r="U679" s="14" t="str">
        <f>IFERROR((AVERAGE(($E679/'A. Revenue'!$C$30), ('B. Expenditures'!$F679/'A. Revenue'!$D$30), ('B. Expenditures'!$G679/'A. Revenue'!$E$30)))*'A. Revenue'!N$30, "")</f>
        <v/>
      </c>
      <c r="V679" s="8"/>
      <c r="W679" s="7"/>
      <c r="X679" s="7"/>
      <c r="Y679" s="7"/>
      <c r="Z679" s="7"/>
      <c r="AA679" s="7"/>
      <c r="AC679" s="40" t="s">
        <v>33</v>
      </c>
      <c r="AE679" s="14" t="str">
        <f>IF($AC679=Sheet1!$B$2,'B. Expenditures'!K679,IF('B. Expenditures'!$AC679=Sheet1!$B$4,'B. Expenditures'!W679,IF($AC679=Sheet1!$B$3,'B. Expenditures'!Q679,"")))</f>
        <v/>
      </c>
      <c r="AF679" s="14" t="str">
        <f>IF($AC679=Sheet1!$B$2,'B. Expenditures'!L679,IF('B. Expenditures'!$AC679=Sheet1!$B$4,'B. Expenditures'!X679,IF($AC679=Sheet1!$B$3,'B. Expenditures'!R679,"")))</f>
        <v/>
      </c>
      <c r="AG679" s="14" t="str">
        <f>IF($AC679=Sheet1!$B$2,'B. Expenditures'!M679,IF('B. Expenditures'!$AC679=Sheet1!$B$4,'B. Expenditures'!Y679,IF($AC679=Sheet1!$B$3,'B. Expenditures'!S679,"")))</f>
        <v/>
      </c>
      <c r="AH679" s="14" t="str">
        <f>IF($AC679=Sheet1!$B$2,'B. Expenditures'!N679,IF('B. Expenditures'!$AC679=Sheet1!$B$4,'B. Expenditures'!Z679,IF($AC679=Sheet1!$B$3,'B. Expenditures'!T679,"")))</f>
        <v/>
      </c>
      <c r="AI679" s="14" t="str">
        <f>IF($AC679=Sheet1!$B$2,'B. Expenditures'!O679,IF('B. Expenditures'!$AC679=Sheet1!$B$4,'B. Expenditures'!AA679,IF($AC679=Sheet1!$B$3,'B. Expenditures'!U679,"")))</f>
        <v/>
      </c>
    </row>
    <row r="680" spans="3:35" x14ac:dyDescent="0.35">
      <c r="C680" s="35"/>
      <c r="D680" s="35"/>
      <c r="E680" s="7"/>
      <c r="F680" s="7"/>
      <c r="G680" s="7"/>
      <c r="I680" s="24" t="str">
        <f t="shared" si="681"/>
        <v/>
      </c>
      <c r="K680" s="14" t="str">
        <f t="shared" si="690"/>
        <v/>
      </c>
      <c r="L680" s="14" t="str">
        <f t="shared" ref="L680:O680" si="702">IFERROR((1+$I680)*K680, "")</f>
        <v/>
      </c>
      <c r="M680" s="14" t="str">
        <f t="shared" si="702"/>
        <v/>
      </c>
      <c r="N680" s="14" t="str">
        <f t="shared" si="702"/>
        <v/>
      </c>
      <c r="O680" s="14" t="str">
        <f t="shared" si="702"/>
        <v/>
      </c>
      <c r="P680" s="8"/>
      <c r="Q680" s="14" t="str">
        <f>IFERROR((AVERAGE(($E680/'A. Revenue'!$C$30), ('B. Expenditures'!$F680/'A. Revenue'!$D$30), ('B. Expenditures'!$G680/'A. Revenue'!$E$30)))*'A. Revenue'!J$30, "")</f>
        <v/>
      </c>
      <c r="R680" s="14" t="str">
        <f>IFERROR((AVERAGE(($E680/'A. Revenue'!$C$30), ('B. Expenditures'!$F680/'A. Revenue'!$D$30), ('B. Expenditures'!$G680/'A. Revenue'!$E$30)))*'A. Revenue'!K$30, "")</f>
        <v/>
      </c>
      <c r="S680" s="14" t="str">
        <f>IFERROR((AVERAGE(($E680/'A. Revenue'!$C$30), ('B. Expenditures'!$F680/'A. Revenue'!$D$30), ('B. Expenditures'!$G680/'A. Revenue'!$E$30)))*'A. Revenue'!L$30, "")</f>
        <v/>
      </c>
      <c r="T680" s="14" t="str">
        <f>IFERROR((AVERAGE(($E680/'A. Revenue'!$C$30), ('B. Expenditures'!$F680/'A. Revenue'!$D$30), ('B. Expenditures'!$G680/'A. Revenue'!$E$30)))*'A. Revenue'!M$30, "")</f>
        <v/>
      </c>
      <c r="U680" s="14" t="str">
        <f>IFERROR((AVERAGE(($E680/'A. Revenue'!$C$30), ('B. Expenditures'!$F680/'A. Revenue'!$D$30), ('B. Expenditures'!$G680/'A. Revenue'!$E$30)))*'A. Revenue'!N$30, "")</f>
        <v/>
      </c>
      <c r="V680" s="8"/>
      <c r="W680" s="7"/>
      <c r="X680" s="7"/>
      <c r="Y680" s="7"/>
      <c r="Z680" s="7"/>
      <c r="AA680" s="7"/>
      <c r="AC680" s="40" t="s">
        <v>33</v>
      </c>
      <c r="AE680" s="14" t="str">
        <f>IF($AC680=Sheet1!$B$2,'B. Expenditures'!K680,IF('B. Expenditures'!$AC680=Sheet1!$B$4,'B. Expenditures'!W680,IF($AC680=Sheet1!$B$3,'B. Expenditures'!Q680,"")))</f>
        <v/>
      </c>
      <c r="AF680" s="14" t="str">
        <f>IF($AC680=Sheet1!$B$2,'B. Expenditures'!L680,IF('B. Expenditures'!$AC680=Sheet1!$B$4,'B. Expenditures'!X680,IF($AC680=Sheet1!$B$3,'B. Expenditures'!R680,"")))</f>
        <v/>
      </c>
      <c r="AG680" s="14" t="str">
        <f>IF($AC680=Sheet1!$B$2,'B. Expenditures'!M680,IF('B. Expenditures'!$AC680=Sheet1!$B$4,'B. Expenditures'!Y680,IF($AC680=Sheet1!$B$3,'B. Expenditures'!S680,"")))</f>
        <v/>
      </c>
      <c r="AH680" s="14" t="str">
        <f>IF($AC680=Sheet1!$B$2,'B. Expenditures'!N680,IF('B. Expenditures'!$AC680=Sheet1!$B$4,'B. Expenditures'!Z680,IF($AC680=Sheet1!$B$3,'B. Expenditures'!T680,"")))</f>
        <v/>
      </c>
      <c r="AI680" s="14" t="str">
        <f>IF($AC680=Sheet1!$B$2,'B. Expenditures'!O680,IF('B. Expenditures'!$AC680=Sheet1!$B$4,'B. Expenditures'!AA680,IF($AC680=Sheet1!$B$3,'B. Expenditures'!U680,"")))</f>
        <v/>
      </c>
    </row>
    <row r="681" spans="3:35" x14ac:dyDescent="0.35">
      <c r="C681" s="35"/>
      <c r="D681" s="35"/>
      <c r="E681" s="7"/>
      <c r="F681" s="7"/>
      <c r="G681" s="7"/>
      <c r="I681" s="24" t="str">
        <f t="shared" si="681"/>
        <v/>
      </c>
      <c r="K681" s="14" t="str">
        <f t="shared" si="690"/>
        <v/>
      </c>
      <c r="L681" s="14" t="str">
        <f t="shared" ref="L681:O681" si="703">IFERROR((1+$I681)*K681, "")</f>
        <v/>
      </c>
      <c r="M681" s="14" t="str">
        <f t="shared" si="703"/>
        <v/>
      </c>
      <c r="N681" s="14" t="str">
        <f t="shared" si="703"/>
        <v/>
      </c>
      <c r="O681" s="14" t="str">
        <f t="shared" si="703"/>
        <v/>
      </c>
      <c r="P681" s="8"/>
      <c r="Q681" s="14" t="str">
        <f>IFERROR((AVERAGE(($E681/'A. Revenue'!$C$30), ('B. Expenditures'!$F681/'A. Revenue'!$D$30), ('B. Expenditures'!$G681/'A. Revenue'!$E$30)))*'A. Revenue'!J$30, "")</f>
        <v/>
      </c>
      <c r="R681" s="14" t="str">
        <f>IFERROR((AVERAGE(($E681/'A. Revenue'!$C$30), ('B. Expenditures'!$F681/'A. Revenue'!$D$30), ('B. Expenditures'!$G681/'A. Revenue'!$E$30)))*'A. Revenue'!K$30, "")</f>
        <v/>
      </c>
      <c r="S681" s="14" t="str">
        <f>IFERROR((AVERAGE(($E681/'A. Revenue'!$C$30), ('B. Expenditures'!$F681/'A. Revenue'!$D$30), ('B. Expenditures'!$G681/'A. Revenue'!$E$30)))*'A. Revenue'!L$30, "")</f>
        <v/>
      </c>
      <c r="T681" s="14" t="str">
        <f>IFERROR((AVERAGE(($E681/'A. Revenue'!$C$30), ('B. Expenditures'!$F681/'A. Revenue'!$D$30), ('B. Expenditures'!$G681/'A. Revenue'!$E$30)))*'A. Revenue'!M$30, "")</f>
        <v/>
      </c>
      <c r="U681" s="14" t="str">
        <f>IFERROR((AVERAGE(($E681/'A. Revenue'!$C$30), ('B. Expenditures'!$F681/'A. Revenue'!$D$30), ('B. Expenditures'!$G681/'A. Revenue'!$E$30)))*'A. Revenue'!N$30, "")</f>
        <v/>
      </c>
      <c r="V681" s="8"/>
      <c r="W681" s="7"/>
      <c r="X681" s="7"/>
      <c r="Y681" s="7"/>
      <c r="Z681" s="7"/>
      <c r="AA681" s="7"/>
      <c r="AC681" s="40" t="s">
        <v>33</v>
      </c>
      <c r="AE681" s="14" t="str">
        <f>IF($AC681=Sheet1!$B$2,'B. Expenditures'!K681,IF('B. Expenditures'!$AC681=Sheet1!$B$4,'B. Expenditures'!W681,IF($AC681=Sheet1!$B$3,'B. Expenditures'!Q681,"")))</f>
        <v/>
      </c>
      <c r="AF681" s="14" t="str">
        <f>IF($AC681=Sheet1!$B$2,'B. Expenditures'!L681,IF('B. Expenditures'!$AC681=Sheet1!$B$4,'B. Expenditures'!X681,IF($AC681=Sheet1!$B$3,'B. Expenditures'!R681,"")))</f>
        <v/>
      </c>
      <c r="AG681" s="14" t="str">
        <f>IF($AC681=Sheet1!$B$2,'B. Expenditures'!M681,IF('B. Expenditures'!$AC681=Sheet1!$B$4,'B. Expenditures'!Y681,IF($AC681=Sheet1!$B$3,'B. Expenditures'!S681,"")))</f>
        <v/>
      </c>
      <c r="AH681" s="14" t="str">
        <f>IF($AC681=Sheet1!$B$2,'B. Expenditures'!N681,IF('B. Expenditures'!$AC681=Sheet1!$B$4,'B. Expenditures'!Z681,IF($AC681=Sheet1!$B$3,'B. Expenditures'!T681,"")))</f>
        <v/>
      </c>
      <c r="AI681" s="14" t="str">
        <f>IF($AC681=Sheet1!$B$2,'B. Expenditures'!O681,IF('B. Expenditures'!$AC681=Sheet1!$B$4,'B. Expenditures'!AA681,IF($AC681=Sheet1!$B$3,'B. Expenditures'!U681,"")))</f>
        <v/>
      </c>
    </row>
    <row r="682" spans="3:35" x14ac:dyDescent="0.35">
      <c r="C682" s="35"/>
      <c r="D682" s="35"/>
      <c r="E682" s="7"/>
      <c r="F682" s="7"/>
      <c r="G682" s="7"/>
      <c r="I682" s="24" t="str">
        <f t="shared" si="681"/>
        <v/>
      </c>
      <c r="K682" s="14" t="str">
        <f t="shared" si="690"/>
        <v/>
      </c>
      <c r="L682" s="14" t="str">
        <f t="shared" ref="L682:O682" si="704">IFERROR((1+$I682)*K682, "")</f>
        <v/>
      </c>
      <c r="M682" s="14" t="str">
        <f t="shared" si="704"/>
        <v/>
      </c>
      <c r="N682" s="14" t="str">
        <f t="shared" si="704"/>
        <v/>
      </c>
      <c r="O682" s="14" t="str">
        <f t="shared" si="704"/>
        <v/>
      </c>
      <c r="P682" s="8"/>
      <c r="Q682" s="14" t="str">
        <f>IFERROR((AVERAGE(($E682/'A. Revenue'!$C$30), ('B. Expenditures'!$F682/'A. Revenue'!$D$30), ('B. Expenditures'!$G682/'A. Revenue'!$E$30)))*'A. Revenue'!J$30, "")</f>
        <v/>
      </c>
      <c r="R682" s="14" t="str">
        <f>IFERROR((AVERAGE(($E682/'A. Revenue'!$C$30), ('B. Expenditures'!$F682/'A. Revenue'!$D$30), ('B. Expenditures'!$G682/'A. Revenue'!$E$30)))*'A. Revenue'!K$30, "")</f>
        <v/>
      </c>
      <c r="S682" s="14" t="str">
        <f>IFERROR((AVERAGE(($E682/'A. Revenue'!$C$30), ('B. Expenditures'!$F682/'A. Revenue'!$D$30), ('B. Expenditures'!$G682/'A. Revenue'!$E$30)))*'A. Revenue'!L$30, "")</f>
        <v/>
      </c>
      <c r="T682" s="14" t="str">
        <f>IFERROR((AVERAGE(($E682/'A. Revenue'!$C$30), ('B. Expenditures'!$F682/'A. Revenue'!$D$30), ('B. Expenditures'!$G682/'A. Revenue'!$E$30)))*'A. Revenue'!M$30, "")</f>
        <v/>
      </c>
      <c r="U682" s="14" t="str">
        <f>IFERROR((AVERAGE(($E682/'A. Revenue'!$C$30), ('B. Expenditures'!$F682/'A. Revenue'!$D$30), ('B. Expenditures'!$G682/'A. Revenue'!$E$30)))*'A. Revenue'!N$30, "")</f>
        <v/>
      </c>
      <c r="V682" s="8"/>
      <c r="W682" s="7"/>
      <c r="X682" s="7"/>
      <c r="Y682" s="7"/>
      <c r="Z682" s="7"/>
      <c r="AA682" s="7"/>
      <c r="AC682" s="40" t="s">
        <v>33</v>
      </c>
      <c r="AE682" s="14" t="str">
        <f>IF($AC682=Sheet1!$B$2,'B. Expenditures'!K682,IF('B. Expenditures'!$AC682=Sheet1!$B$4,'B. Expenditures'!W682,IF($AC682=Sheet1!$B$3,'B. Expenditures'!Q682,"")))</f>
        <v/>
      </c>
      <c r="AF682" s="14" t="str">
        <f>IF($AC682=Sheet1!$B$2,'B. Expenditures'!L682,IF('B. Expenditures'!$AC682=Sheet1!$B$4,'B. Expenditures'!X682,IF($AC682=Sheet1!$B$3,'B. Expenditures'!R682,"")))</f>
        <v/>
      </c>
      <c r="AG682" s="14" t="str">
        <f>IF($AC682=Sheet1!$B$2,'B. Expenditures'!M682,IF('B. Expenditures'!$AC682=Sheet1!$B$4,'B. Expenditures'!Y682,IF($AC682=Sheet1!$B$3,'B. Expenditures'!S682,"")))</f>
        <v/>
      </c>
      <c r="AH682" s="14" t="str">
        <f>IF($AC682=Sheet1!$B$2,'B. Expenditures'!N682,IF('B. Expenditures'!$AC682=Sheet1!$B$4,'B. Expenditures'!Z682,IF($AC682=Sheet1!$B$3,'B. Expenditures'!T682,"")))</f>
        <v/>
      </c>
      <c r="AI682" s="14" t="str">
        <f>IF($AC682=Sheet1!$B$2,'B. Expenditures'!O682,IF('B. Expenditures'!$AC682=Sheet1!$B$4,'B. Expenditures'!AA682,IF($AC682=Sheet1!$B$3,'B. Expenditures'!U682,"")))</f>
        <v/>
      </c>
    </row>
    <row r="683" spans="3:35" x14ac:dyDescent="0.35">
      <c r="C683" s="35"/>
      <c r="D683" s="35"/>
      <c r="E683" s="7"/>
      <c r="F683" s="7"/>
      <c r="G683" s="7"/>
      <c r="I683" s="24" t="str">
        <f t="shared" si="681"/>
        <v/>
      </c>
      <c r="K683" s="14" t="str">
        <f t="shared" si="690"/>
        <v/>
      </c>
      <c r="L683" s="14" t="str">
        <f t="shared" ref="L683:O683" si="705">IFERROR((1+$I683)*K683, "")</f>
        <v/>
      </c>
      <c r="M683" s="14" t="str">
        <f t="shared" si="705"/>
        <v/>
      </c>
      <c r="N683" s="14" t="str">
        <f t="shared" si="705"/>
        <v/>
      </c>
      <c r="O683" s="14" t="str">
        <f t="shared" si="705"/>
        <v/>
      </c>
      <c r="P683" s="8"/>
      <c r="Q683" s="14" t="str">
        <f>IFERROR((AVERAGE(($E683/'A. Revenue'!$C$30), ('B. Expenditures'!$F683/'A. Revenue'!$D$30), ('B. Expenditures'!$G683/'A. Revenue'!$E$30)))*'A. Revenue'!J$30, "")</f>
        <v/>
      </c>
      <c r="R683" s="14" t="str">
        <f>IFERROR((AVERAGE(($E683/'A. Revenue'!$C$30), ('B. Expenditures'!$F683/'A. Revenue'!$D$30), ('B. Expenditures'!$G683/'A. Revenue'!$E$30)))*'A. Revenue'!K$30, "")</f>
        <v/>
      </c>
      <c r="S683" s="14" t="str">
        <f>IFERROR((AVERAGE(($E683/'A. Revenue'!$C$30), ('B. Expenditures'!$F683/'A. Revenue'!$D$30), ('B. Expenditures'!$G683/'A. Revenue'!$E$30)))*'A. Revenue'!L$30, "")</f>
        <v/>
      </c>
      <c r="T683" s="14" t="str">
        <f>IFERROR((AVERAGE(($E683/'A. Revenue'!$C$30), ('B. Expenditures'!$F683/'A. Revenue'!$D$30), ('B. Expenditures'!$G683/'A. Revenue'!$E$30)))*'A. Revenue'!M$30, "")</f>
        <v/>
      </c>
      <c r="U683" s="14" t="str">
        <f>IFERROR((AVERAGE(($E683/'A. Revenue'!$C$30), ('B. Expenditures'!$F683/'A. Revenue'!$D$30), ('B. Expenditures'!$G683/'A. Revenue'!$E$30)))*'A. Revenue'!N$30, "")</f>
        <v/>
      </c>
      <c r="V683" s="8"/>
      <c r="W683" s="7"/>
      <c r="X683" s="7"/>
      <c r="Y683" s="7"/>
      <c r="Z683" s="7"/>
      <c r="AA683" s="7"/>
      <c r="AC683" s="40" t="s">
        <v>33</v>
      </c>
      <c r="AE683" s="14" t="str">
        <f>IF($AC683=Sheet1!$B$2,'B. Expenditures'!K683,IF('B. Expenditures'!$AC683=Sheet1!$B$4,'B. Expenditures'!W683,IF($AC683=Sheet1!$B$3,'B. Expenditures'!Q683,"")))</f>
        <v/>
      </c>
      <c r="AF683" s="14" t="str">
        <f>IF($AC683=Sheet1!$B$2,'B. Expenditures'!L683,IF('B. Expenditures'!$AC683=Sheet1!$B$4,'B. Expenditures'!X683,IF($AC683=Sheet1!$B$3,'B. Expenditures'!R683,"")))</f>
        <v/>
      </c>
      <c r="AG683" s="14" t="str">
        <f>IF($AC683=Sheet1!$B$2,'B. Expenditures'!M683,IF('B. Expenditures'!$AC683=Sheet1!$B$4,'B. Expenditures'!Y683,IF($AC683=Sheet1!$B$3,'B. Expenditures'!S683,"")))</f>
        <v/>
      </c>
      <c r="AH683" s="14" t="str">
        <f>IF($AC683=Sheet1!$B$2,'B. Expenditures'!N683,IF('B. Expenditures'!$AC683=Sheet1!$B$4,'B. Expenditures'!Z683,IF($AC683=Sheet1!$B$3,'B. Expenditures'!T683,"")))</f>
        <v/>
      </c>
      <c r="AI683" s="14" t="str">
        <f>IF($AC683=Sheet1!$B$2,'B. Expenditures'!O683,IF('B. Expenditures'!$AC683=Sheet1!$B$4,'B. Expenditures'!AA683,IF($AC683=Sheet1!$B$3,'B. Expenditures'!U683,"")))</f>
        <v/>
      </c>
    </row>
    <row r="684" spans="3:35" x14ac:dyDescent="0.35">
      <c r="C684" s="35"/>
      <c r="D684" s="35"/>
      <c r="E684" s="7"/>
      <c r="F684" s="7"/>
      <c r="G684" s="7"/>
      <c r="I684" s="24" t="str">
        <f t="shared" si="681"/>
        <v/>
      </c>
      <c r="K684" s="14" t="str">
        <f t="shared" si="690"/>
        <v/>
      </c>
      <c r="L684" s="14" t="str">
        <f t="shared" ref="L684:O684" si="706">IFERROR((1+$I684)*K684, "")</f>
        <v/>
      </c>
      <c r="M684" s="14" t="str">
        <f t="shared" si="706"/>
        <v/>
      </c>
      <c r="N684" s="14" t="str">
        <f t="shared" si="706"/>
        <v/>
      </c>
      <c r="O684" s="14" t="str">
        <f t="shared" si="706"/>
        <v/>
      </c>
      <c r="P684" s="8"/>
      <c r="Q684" s="14" t="str">
        <f>IFERROR((AVERAGE(($E684/'A. Revenue'!$C$30), ('B. Expenditures'!$F684/'A. Revenue'!$D$30), ('B. Expenditures'!$G684/'A. Revenue'!$E$30)))*'A. Revenue'!J$30, "")</f>
        <v/>
      </c>
      <c r="R684" s="14" t="str">
        <f>IFERROR((AVERAGE(($E684/'A. Revenue'!$C$30), ('B. Expenditures'!$F684/'A. Revenue'!$D$30), ('B. Expenditures'!$G684/'A. Revenue'!$E$30)))*'A. Revenue'!K$30, "")</f>
        <v/>
      </c>
      <c r="S684" s="14" t="str">
        <f>IFERROR((AVERAGE(($E684/'A. Revenue'!$C$30), ('B. Expenditures'!$F684/'A. Revenue'!$D$30), ('B. Expenditures'!$G684/'A. Revenue'!$E$30)))*'A. Revenue'!L$30, "")</f>
        <v/>
      </c>
      <c r="T684" s="14" t="str">
        <f>IFERROR((AVERAGE(($E684/'A. Revenue'!$C$30), ('B. Expenditures'!$F684/'A. Revenue'!$D$30), ('B. Expenditures'!$G684/'A. Revenue'!$E$30)))*'A. Revenue'!M$30, "")</f>
        <v/>
      </c>
      <c r="U684" s="14" t="str">
        <f>IFERROR((AVERAGE(($E684/'A. Revenue'!$C$30), ('B. Expenditures'!$F684/'A. Revenue'!$D$30), ('B. Expenditures'!$G684/'A. Revenue'!$E$30)))*'A. Revenue'!N$30, "")</f>
        <v/>
      </c>
      <c r="V684" s="8"/>
      <c r="W684" s="7"/>
      <c r="X684" s="7"/>
      <c r="Y684" s="7"/>
      <c r="Z684" s="7"/>
      <c r="AA684" s="7"/>
      <c r="AC684" s="40" t="s">
        <v>33</v>
      </c>
      <c r="AE684" s="14" t="str">
        <f>IF($AC684=Sheet1!$B$2,'B. Expenditures'!K684,IF('B. Expenditures'!$AC684=Sheet1!$B$4,'B. Expenditures'!W684,IF($AC684=Sheet1!$B$3,'B. Expenditures'!Q684,"")))</f>
        <v/>
      </c>
      <c r="AF684" s="14" t="str">
        <f>IF($AC684=Sheet1!$B$2,'B. Expenditures'!L684,IF('B. Expenditures'!$AC684=Sheet1!$B$4,'B. Expenditures'!X684,IF($AC684=Sheet1!$B$3,'B. Expenditures'!R684,"")))</f>
        <v/>
      </c>
      <c r="AG684" s="14" t="str">
        <f>IF($AC684=Sheet1!$B$2,'B. Expenditures'!M684,IF('B. Expenditures'!$AC684=Sheet1!$B$4,'B. Expenditures'!Y684,IF($AC684=Sheet1!$B$3,'B. Expenditures'!S684,"")))</f>
        <v/>
      </c>
      <c r="AH684" s="14" t="str">
        <f>IF($AC684=Sheet1!$B$2,'B. Expenditures'!N684,IF('B. Expenditures'!$AC684=Sheet1!$B$4,'B. Expenditures'!Z684,IF($AC684=Sheet1!$B$3,'B. Expenditures'!T684,"")))</f>
        <v/>
      </c>
      <c r="AI684" s="14" t="str">
        <f>IF($AC684=Sheet1!$B$2,'B. Expenditures'!O684,IF('B. Expenditures'!$AC684=Sheet1!$B$4,'B. Expenditures'!AA684,IF($AC684=Sheet1!$B$3,'B. Expenditures'!U684,"")))</f>
        <v/>
      </c>
    </row>
    <row r="685" spans="3:35" x14ac:dyDescent="0.35">
      <c r="C685" s="35"/>
      <c r="D685" s="35"/>
      <c r="E685" s="7"/>
      <c r="F685" s="7"/>
      <c r="G685" s="7"/>
      <c r="I685" s="24" t="str">
        <f t="shared" si="681"/>
        <v/>
      </c>
      <c r="K685" s="14" t="str">
        <f t="shared" si="690"/>
        <v/>
      </c>
      <c r="L685" s="14" t="str">
        <f t="shared" ref="L685:O685" si="707">IFERROR((1+$I685)*K685, "")</f>
        <v/>
      </c>
      <c r="M685" s="14" t="str">
        <f t="shared" si="707"/>
        <v/>
      </c>
      <c r="N685" s="14" t="str">
        <f t="shared" si="707"/>
        <v/>
      </c>
      <c r="O685" s="14" t="str">
        <f t="shared" si="707"/>
        <v/>
      </c>
      <c r="P685" s="8"/>
      <c r="Q685" s="14" t="str">
        <f>IFERROR((AVERAGE(($E685/'A. Revenue'!$C$30), ('B. Expenditures'!$F685/'A. Revenue'!$D$30), ('B. Expenditures'!$G685/'A. Revenue'!$E$30)))*'A. Revenue'!J$30, "")</f>
        <v/>
      </c>
      <c r="R685" s="14" t="str">
        <f>IFERROR((AVERAGE(($E685/'A. Revenue'!$C$30), ('B. Expenditures'!$F685/'A. Revenue'!$D$30), ('B. Expenditures'!$G685/'A. Revenue'!$E$30)))*'A. Revenue'!K$30, "")</f>
        <v/>
      </c>
      <c r="S685" s="14" t="str">
        <f>IFERROR((AVERAGE(($E685/'A. Revenue'!$C$30), ('B. Expenditures'!$F685/'A. Revenue'!$D$30), ('B. Expenditures'!$G685/'A. Revenue'!$E$30)))*'A. Revenue'!L$30, "")</f>
        <v/>
      </c>
      <c r="T685" s="14" t="str">
        <f>IFERROR((AVERAGE(($E685/'A. Revenue'!$C$30), ('B. Expenditures'!$F685/'A. Revenue'!$D$30), ('B. Expenditures'!$G685/'A. Revenue'!$E$30)))*'A. Revenue'!M$30, "")</f>
        <v/>
      </c>
      <c r="U685" s="14" t="str">
        <f>IFERROR((AVERAGE(($E685/'A. Revenue'!$C$30), ('B. Expenditures'!$F685/'A. Revenue'!$D$30), ('B. Expenditures'!$G685/'A. Revenue'!$E$30)))*'A. Revenue'!N$30, "")</f>
        <v/>
      </c>
      <c r="V685" s="8"/>
      <c r="W685" s="7"/>
      <c r="X685" s="7"/>
      <c r="Y685" s="7"/>
      <c r="Z685" s="7"/>
      <c r="AA685" s="7"/>
      <c r="AC685" s="40" t="s">
        <v>33</v>
      </c>
      <c r="AE685" s="14" t="str">
        <f>IF($AC685=Sheet1!$B$2,'B. Expenditures'!K685,IF('B. Expenditures'!$AC685=Sheet1!$B$4,'B. Expenditures'!W685,IF($AC685=Sheet1!$B$3,'B. Expenditures'!Q685,"")))</f>
        <v/>
      </c>
      <c r="AF685" s="14" t="str">
        <f>IF($AC685=Sheet1!$B$2,'B. Expenditures'!L685,IF('B. Expenditures'!$AC685=Sheet1!$B$4,'B. Expenditures'!X685,IF($AC685=Sheet1!$B$3,'B. Expenditures'!R685,"")))</f>
        <v/>
      </c>
      <c r="AG685" s="14" t="str">
        <f>IF($AC685=Sheet1!$B$2,'B. Expenditures'!M685,IF('B. Expenditures'!$AC685=Sheet1!$B$4,'B. Expenditures'!Y685,IF($AC685=Sheet1!$B$3,'B. Expenditures'!S685,"")))</f>
        <v/>
      </c>
      <c r="AH685" s="14" t="str">
        <f>IF($AC685=Sheet1!$B$2,'B. Expenditures'!N685,IF('B. Expenditures'!$AC685=Sheet1!$B$4,'B. Expenditures'!Z685,IF($AC685=Sheet1!$B$3,'B. Expenditures'!T685,"")))</f>
        <v/>
      </c>
      <c r="AI685" s="14" t="str">
        <f>IF($AC685=Sheet1!$B$2,'B. Expenditures'!O685,IF('B. Expenditures'!$AC685=Sheet1!$B$4,'B. Expenditures'!AA685,IF($AC685=Sheet1!$B$3,'B. Expenditures'!U685,"")))</f>
        <v/>
      </c>
    </row>
    <row r="686" spans="3:35" x14ac:dyDescent="0.35">
      <c r="C686" s="35"/>
      <c r="D686" s="35"/>
      <c r="E686" s="7"/>
      <c r="F686" s="7"/>
      <c r="G686" s="7"/>
      <c r="I686" s="24" t="str">
        <f t="shared" si="681"/>
        <v/>
      </c>
      <c r="K686" s="14" t="str">
        <f t="shared" si="690"/>
        <v/>
      </c>
      <c r="L686" s="14" t="str">
        <f t="shared" ref="L686:O686" si="708">IFERROR((1+$I686)*K686, "")</f>
        <v/>
      </c>
      <c r="M686" s="14" t="str">
        <f t="shared" si="708"/>
        <v/>
      </c>
      <c r="N686" s="14" t="str">
        <f t="shared" si="708"/>
        <v/>
      </c>
      <c r="O686" s="14" t="str">
        <f t="shared" si="708"/>
        <v/>
      </c>
      <c r="P686" s="8"/>
      <c r="Q686" s="14" t="str">
        <f>IFERROR((AVERAGE(($E686/'A. Revenue'!$C$30), ('B. Expenditures'!$F686/'A. Revenue'!$D$30), ('B. Expenditures'!$G686/'A. Revenue'!$E$30)))*'A. Revenue'!J$30, "")</f>
        <v/>
      </c>
      <c r="R686" s="14" t="str">
        <f>IFERROR((AVERAGE(($E686/'A. Revenue'!$C$30), ('B. Expenditures'!$F686/'A. Revenue'!$D$30), ('B. Expenditures'!$G686/'A. Revenue'!$E$30)))*'A. Revenue'!K$30, "")</f>
        <v/>
      </c>
      <c r="S686" s="14" t="str">
        <f>IFERROR((AVERAGE(($E686/'A. Revenue'!$C$30), ('B. Expenditures'!$F686/'A. Revenue'!$D$30), ('B. Expenditures'!$G686/'A. Revenue'!$E$30)))*'A. Revenue'!L$30, "")</f>
        <v/>
      </c>
      <c r="T686" s="14" t="str">
        <f>IFERROR((AVERAGE(($E686/'A. Revenue'!$C$30), ('B. Expenditures'!$F686/'A. Revenue'!$D$30), ('B. Expenditures'!$G686/'A. Revenue'!$E$30)))*'A. Revenue'!M$30, "")</f>
        <v/>
      </c>
      <c r="U686" s="14" t="str">
        <f>IFERROR((AVERAGE(($E686/'A. Revenue'!$C$30), ('B. Expenditures'!$F686/'A. Revenue'!$D$30), ('B. Expenditures'!$G686/'A. Revenue'!$E$30)))*'A. Revenue'!N$30, "")</f>
        <v/>
      </c>
      <c r="V686" s="8"/>
      <c r="W686" s="7"/>
      <c r="X686" s="7"/>
      <c r="Y686" s="7"/>
      <c r="Z686" s="7"/>
      <c r="AA686" s="7"/>
      <c r="AC686" s="40" t="s">
        <v>33</v>
      </c>
      <c r="AE686" s="14" t="str">
        <f>IF($AC686=Sheet1!$B$2,'B. Expenditures'!K686,IF('B. Expenditures'!$AC686=Sheet1!$B$4,'B. Expenditures'!W686,IF($AC686=Sheet1!$B$3,'B. Expenditures'!Q686,"")))</f>
        <v/>
      </c>
      <c r="AF686" s="14" t="str">
        <f>IF($AC686=Sheet1!$B$2,'B. Expenditures'!L686,IF('B. Expenditures'!$AC686=Sheet1!$B$4,'B. Expenditures'!X686,IF($AC686=Sheet1!$B$3,'B. Expenditures'!R686,"")))</f>
        <v/>
      </c>
      <c r="AG686" s="14" t="str">
        <f>IF($AC686=Sheet1!$B$2,'B. Expenditures'!M686,IF('B. Expenditures'!$AC686=Sheet1!$B$4,'B. Expenditures'!Y686,IF($AC686=Sheet1!$B$3,'B. Expenditures'!S686,"")))</f>
        <v/>
      </c>
      <c r="AH686" s="14" t="str">
        <f>IF($AC686=Sheet1!$B$2,'B. Expenditures'!N686,IF('B. Expenditures'!$AC686=Sheet1!$B$4,'B. Expenditures'!Z686,IF($AC686=Sheet1!$B$3,'B. Expenditures'!T686,"")))</f>
        <v/>
      </c>
      <c r="AI686" s="14" t="str">
        <f>IF($AC686=Sheet1!$B$2,'B. Expenditures'!O686,IF('B. Expenditures'!$AC686=Sheet1!$B$4,'B. Expenditures'!AA686,IF($AC686=Sheet1!$B$3,'B. Expenditures'!U686,"")))</f>
        <v/>
      </c>
    </row>
    <row r="687" spans="3:35" x14ac:dyDescent="0.35">
      <c r="C687" s="35"/>
      <c r="D687" s="35"/>
      <c r="E687" s="7"/>
      <c r="F687" s="7"/>
      <c r="G687" s="7"/>
      <c r="I687" s="24" t="str">
        <f t="shared" si="681"/>
        <v/>
      </c>
      <c r="K687" s="14" t="str">
        <f t="shared" si="690"/>
        <v/>
      </c>
      <c r="L687" s="14" t="str">
        <f t="shared" ref="L687:O687" si="709">IFERROR((1+$I687)*K687, "")</f>
        <v/>
      </c>
      <c r="M687" s="14" t="str">
        <f t="shared" si="709"/>
        <v/>
      </c>
      <c r="N687" s="14" t="str">
        <f t="shared" si="709"/>
        <v/>
      </c>
      <c r="O687" s="14" t="str">
        <f t="shared" si="709"/>
        <v/>
      </c>
      <c r="P687" s="8"/>
      <c r="Q687" s="14" t="str">
        <f>IFERROR((AVERAGE(($E687/'A. Revenue'!$C$30), ('B. Expenditures'!$F687/'A. Revenue'!$D$30), ('B. Expenditures'!$G687/'A. Revenue'!$E$30)))*'A. Revenue'!J$30, "")</f>
        <v/>
      </c>
      <c r="R687" s="14" t="str">
        <f>IFERROR((AVERAGE(($E687/'A. Revenue'!$C$30), ('B. Expenditures'!$F687/'A. Revenue'!$D$30), ('B. Expenditures'!$G687/'A. Revenue'!$E$30)))*'A. Revenue'!K$30, "")</f>
        <v/>
      </c>
      <c r="S687" s="14" t="str">
        <f>IFERROR((AVERAGE(($E687/'A. Revenue'!$C$30), ('B. Expenditures'!$F687/'A. Revenue'!$D$30), ('B. Expenditures'!$G687/'A. Revenue'!$E$30)))*'A. Revenue'!L$30, "")</f>
        <v/>
      </c>
      <c r="T687" s="14" t="str">
        <f>IFERROR((AVERAGE(($E687/'A. Revenue'!$C$30), ('B. Expenditures'!$F687/'A. Revenue'!$D$30), ('B. Expenditures'!$G687/'A. Revenue'!$E$30)))*'A. Revenue'!M$30, "")</f>
        <v/>
      </c>
      <c r="U687" s="14" t="str">
        <f>IFERROR((AVERAGE(($E687/'A. Revenue'!$C$30), ('B. Expenditures'!$F687/'A. Revenue'!$D$30), ('B. Expenditures'!$G687/'A. Revenue'!$E$30)))*'A. Revenue'!N$30, "")</f>
        <v/>
      </c>
      <c r="V687" s="8"/>
      <c r="W687" s="7"/>
      <c r="X687" s="7"/>
      <c r="Y687" s="7"/>
      <c r="Z687" s="7"/>
      <c r="AA687" s="7"/>
      <c r="AC687" s="40" t="s">
        <v>33</v>
      </c>
      <c r="AE687" s="14" t="str">
        <f>IF($AC687=Sheet1!$B$2,'B. Expenditures'!K687,IF('B. Expenditures'!$AC687=Sheet1!$B$4,'B. Expenditures'!W687,IF($AC687=Sheet1!$B$3,'B. Expenditures'!Q687,"")))</f>
        <v/>
      </c>
      <c r="AF687" s="14" t="str">
        <f>IF($AC687=Sheet1!$B$2,'B. Expenditures'!L687,IF('B. Expenditures'!$AC687=Sheet1!$B$4,'B. Expenditures'!X687,IF($AC687=Sheet1!$B$3,'B. Expenditures'!R687,"")))</f>
        <v/>
      </c>
      <c r="AG687" s="14" t="str">
        <f>IF($AC687=Sheet1!$B$2,'B. Expenditures'!M687,IF('B. Expenditures'!$AC687=Sheet1!$B$4,'B. Expenditures'!Y687,IF($AC687=Sheet1!$B$3,'B. Expenditures'!S687,"")))</f>
        <v/>
      </c>
      <c r="AH687" s="14" t="str">
        <f>IF($AC687=Sheet1!$B$2,'B. Expenditures'!N687,IF('B. Expenditures'!$AC687=Sheet1!$B$4,'B. Expenditures'!Z687,IF($AC687=Sheet1!$B$3,'B. Expenditures'!T687,"")))</f>
        <v/>
      </c>
      <c r="AI687" s="14" t="str">
        <f>IF($AC687=Sheet1!$B$2,'B. Expenditures'!O687,IF('B. Expenditures'!$AC687=Sheet1!$B$4,'B. Expenditures'!AA687,IF($AC687=Sheet1!$B$3,'B. Expenditures'!U687,"")))</f>
        <v/>
      </c>
    </row>
    <row r="688" spans="3:35" x14ac:dyDescent="0.35">
      <c r="C688" s="35"/>
      <c r="D688" s="35"/>
      <c r="E688" s="7"/>
      <c r="F688" s="7"/>
      <c r="G688" s="7"/>
      <c r="I688" s="24" t="str">
        <f t="shared" si="681"/>
        <v/>
      </c>
      <c r="K688" s="14" t="str">
        <f t="shared" si="690"/>
        <v/>
      </c>
      <c r="L688" s="14" t="str">
        <f t="shared" ref="L688:O688" si="710">IFERROR((1+$I688)*K688, "")</f>
        <v/>
      </c>
      <c r="M688" s="14" t="str">
        <f t="shared" si="710"/>
        <v/>
      </c>
      <c r="N688" s="14" t="str">
        <f t="shared" si="710"/>
        <v/>
      </c>
      <c r="O688" s="14" t="str">
        <f t="shared" si="710"/>
        <v/>
      </c>
      <c r="P688" s="8"/>
      <c r="Q688" s="14" t="str">
        <f>IFERROR((AVERAGE(($E688/'A. Revenue'!$C$30), ('B. Expenditures'!$F688/'A. Revenue'!$D$30), ('B. Expenditures'!$G688/'A. Revenue'!$E$30)))*'A. Revenue'!J$30, "")</f>
        <v/>
      </c>
      <c r="R688" s="14" t="str">
        <f>IFERROR((AVERAGE(($E688/'A. Revenue'!$C$30), ('B. Expenditures'!$F688/'A. Revenue'!$D$30), ('B. Expenditures'!$G688/'A. Revenue'!$E$30)))*'A. Revenue'!K$30, "")</f>
        <v/>
      </c>
      <c r="S688" s="14" t="str">
        <f>IFERROR((AVERAGE(($E688/'A. Revenue'!$C$30), ('B. Expenditures'!$F688/'A. Revenue'!$D$30), ('B. Expenditures'!$G688/'A. Revenue'!$E$30)))*'A. Revenue'!L$30, "")</f>
        <v/>
      </c>
      <c r="T688" s="14" t="str">
        <f>IFERROR((AVERAGE(($E688/'A. Revenue'!$C$30), ('B. Expenditures'!$F688/'A. Revenue'!$D$30), ('B. Expenditures'!$G688/'A. Revenue'!$E$30)))*'A. Revenue'!M$30, "")</f>
        <v/>
      </c>
      <c r="U688" s="14" t="str">
        <f>IFERROR((AVERAGE(($E688/'A. Revenue'!$C$30), ('B. Expenditures'!$F688/'A. Revenue'!$D$30), ('B. Expenditures'!$G688/'A. Revenue'!$E$30)))*'A. Revenue'!N$30, "")</f>
        <v/>
      </c>
      <c r="V688" s="8"/>
      <c r="W688" s="7"/>
      <c r="X688" s="7"/>
      <c r="Y688" s="7"/>
      <c r="Z688" s="7"/>
      <c r="AA688" s="7"/>
      <c r="AC688" s="40" t="s">
        <v>33</v>
      </c>
      <c r="AE688" s="14" t="str">
        <f>IF($AC688=Sheet1!$B$2,'B. Expenditures'!K688,IF('B. Expenditures'!$AC688=Sheet1!$B$4,'B. Expenditures'!W688,IF($AC688=Sheet1!$B$3,'B. Expenditures'!Q688,"")))</f>
        <v/>
      </c>
      <c r="AF688" s="14" t="str">
        <f>IF($AC688=Sheet1!$B$2,'B. Expenditures'!L688,IF('B. Expenditures'!$AC688=Sheet1!$B$4,'B. Expenditures'!X688,IF($AC688=Sheet1!$B$3,'B. Expenditures'!R688,"")))</f>
        <v/>
      </c>
      <c r="AG688" s="14" t="str">
        <f>IF($AC688=Sheet1!$B$2,'B. Expenditures'!M688,IF('B. Expenditures'!$AC688=Sheet1!$B$4,'B. Expenditures'!Y688,IF($AC688=Sheet1!$B$3,'B. Expenditures'!S688,"")))</f>
        <v/>
      </c>
      <c r="AH688" s="14" t="str">
        <f>IF($AC688=Sheet1!$B$2,'B. Expenditures'!N688,IF('B. Expenditures'!$AC688=Sheet1!$B$4,'B. Expenditures'!Z688,IF($AC688=Sheet1!$B$3,'B. Expenditures'!T688,"")))</f>
        <v/>
      </c>
      <c r="AI688" s="14" t="str">
        <f>IF($AC688=Sheet1!$B$2,'B. Expenditures'!O688,IF('B. Expenditures'!$AC688=Sheet1!$B$4,'B. Expenditures'!AA688,IF($AC688=Sheet1!$B$3,'B. Expenditures'!U688,"")))</f>
        <v/>
      </c>
    </row>
    <row r="689" spans="3:35" x14ac:dyDescent="0.35">
      <c r="C689" s="35"/>
      <c r="D689" s="35"/>
      <c r="E689" s="7"/>
      <c r="F689" s="7"/>
      <c r="G689" s="7"/>
      <c r="I689" s="24" t="str">
        <f t="shared" si="681"/>
        <v/>
      </c>
      <c r="K689" s="14" t="str">
        <f t="shared" si="690"/>
        <v/>
      </c>
      <c r="L689" s="14" t="str">
        <f t="shared" ref="L689:O689" si="711">IFERROR((1+$I689)*K689, "")</f>
        <v/>
      </c>
      <c r="M689" s="14" t="str">
        <f t="shared" si="711"/>
        <v/>
      </c>
      <c r="N689" s="14" t="str">
        <f t="shared" si="711"/>
        <v/>
      </c>
      <c r="O689" s="14" t="str">
        <f t="shared" si="711"/>
        <v/>
      </c>
      <c r="P689" s="8"/>
      <c r="Q689" s="14" t="str">
        <f>IFERROR((AVERAGE(($E689/'A. Revenue'!$C$30), ('B. Expenditures'!$F689/'A. Revenue'!$D$30), ('B. Expenditures'!$G689/'A. Revenue'!$E$30)))*'A. Revenue'!J$30, "")</f>
        <v/>
      </c>
      <c r="R689" s="14" t="str">
        <f>IFERROR((AVERAGE(($E689/'A. Revenue'!$C$30), ('B. Expenditures'!$F689/'A. Revenue'!$D$30), ('B. Expenditures'!$G689/'A. Revenue'!$E$30)))*'A. Revenue'!K$30, "")</f>
        <v/>
      </c>
      <c r="S689" s="14" t="str">
        <f>IFERROR((AVERAGE(($E689/'A. Revenue'!$C$30), ('B. Expenditures'!$F689/'A. Revenue'!$D$30), ('B. Expenditures'!$G689/'A. Revenue'!$E$30)))*'A. Revenue'!L$30, "")</f>
        <v/>
      </c>
      <c r="T689" s="14" t="str">
        <f>IFERROR((AVERAGE(($E689/'A. Revenue'!$C$30), ('B. Expenditures'!$F689/'A. Revenue'!$D$30), ('B. Expenditures'!$G689/'A. Revenue'!$E$30)))*'A. Revenue'!M$30, "")</f>
        <v/>
      </c>
      <c r="U689" s="14" t="str">
        <f>IFERROR((AVERAGE(($E689/'A. Revenue'!$C$30), ('B. Expenditures'!$F689/'A. Revenue'!$D$30), ('B. Expenditures'!$G689/'A. Revenue'!$E$30)))*'A. Revenue'!N$30, "")</f>
        <v/>
      </c>
      <c r="V689" s="8"/>
      <c r="W689" s="7"/>
      <c r="X689" s="7"/>
      <c r="Y689" s="7"/>
      <c r="Z689" s="7"/>
      <c r="AA689" s="7"/>
      <c r="AC689" s="40" t="s">
        <v>33</v>
      </c>
      <c r="AE689" s="14" t="str">
        <f>IF($AC689=Sheet1!$B$2,'B. Expenditures'!K689,IF('B. Expenditures'!$AC689=Sheet1!$B$4,'B. Expenditures'!W689,IF($AC689=Sheet1!$B$3,'B. Expenditures'!Q689,"")))</f>
        <v/>
      </c>
      <c r="AF689" s="14" t="str">
        <f>IF($AC689=Sheet1!$B$2,'B. Expenditures'!L689,IF('B. Expenditures'!$AC689=Sheet1!$B$4,'B. Expenditures'!X689,IF($AC689=Sheet1!$B$3,'B. Expenditures'!R689,"")))</f>
        <v/>
      </c>
      <c r="AG689" s="14" t="str">
        <f>IF($AC689=Sheet1!$B$2,'B. Expenditures'!M689,IF('B. Expenditures'!$AC689=Sheet1!$B$4,'B. Expenditures'!Y689,IF($AC689=Sheet1!$B$3,'B. Expenditures'!S689,"")))</f>
        <v/>
      </c>
      <c r="AH689" s="14" t="str">
        <f>IF($AC689=Sheet1!$B$2,'B. Expenditures'!N689,IF('B. Expenditures'!$AC689=Sheet1!$B$4,'B. Expenditures'!Z689,IF($AC689=Sheet1!$B$3,'B. Expenditures'!T689,"")))</f>
        <v/>
      </c>
      <c r="AI689" s="14" t="str">
        <f>IF($AC689=Sheet1!$B$2,'B. Expenditures'!O689,IF('B. Expenditures'!$AC689=Sheet1!$B$4,'B. Expenditures'!AA689,IF($AC689=Sheet1!$B$3,'B. Expenditures'!U689,"")))</f>
        <v/>
      </c>
    </row>
    <row r="690" spans="3:35" x14ac:dyDescent="0.35">
      <c r="C690" s="35"/>
      <c r="D690" s="35"/>
      <c r="E690" s="7"/>
      <c r="F690" s="7"/>
      <c r="G690" s="7"/>
      <c r="I690" s="24" t="str">
        <f t="shared" si="681"/>
        <v/>
      </c>
      <c r="K690" s="14" t="str">
        <f t="shared" si="690"/>
        <v/>
      </c>
      <c r="L690" s="14" t="str">
        <f t="shared" ref="L690:O690" si="712">IFERROR((1+$I690)*K690, "")</f>
        <v/>
      </c>
      <c r="M690" s="14" t="str">
        <f t="shared" si="712"/>
        <v/>
      </c>
      <c r="N690" s="14" t="str">
        <f t="shared" si="712"/>
        <v/>
      </c>
      <c r="O690" s="14" t="str">
        <f t="shared" si="712"/>
        <v/>
      </c>
      <c r="P690" s="8"/>
      <c r="Q690" s="14" t="str">
        <f>IFERROR((AVERAGE(($E690/'A. Revenue'!$C$30), ('B. Expenditures'!$F690/'A. Revenue'!$D$30), ('B. Expenditures'!$G690/'A. Revenue'!$E$30)))*'A. Revenue'!J$30, "")</f>
        <v/>
      </c>
      <c r="R690" s="14" t="str">
        <f>IFERROR((AVERAGE(($E690/'A. Revenue'!$C$30), ('B. Expenditures'!$F690/'A. Revenue'!$D$30), ('B. Expenditures'!$G690/'A. Revenue'!$E$30)))*'A. Revenue'!K$30, "")</f>
        <v/>
      </c>
      <c r="S690" s="14" t="str">
        <f>IFERROR((AVERAGE(($E690/'A. Revenue'!$C$30), ('B. Expenditures'!$F690/'A. Revenue'!$D$30), ('B. Expenditures'!$G690/'A. Revenue'!$E$30)))*'A. Revenue'!L$30, "")</f>
        <v/>
      </c>
      <c r="T690" s="14" t="str">
        <f>IFERROR((AVERAGE(($E690/'A. Revenue'!$C$30), ('B. Expenditures'!$F690/'A. Revenue'!$D$30), ('B. Expenditures'!$G690/'A. Revenue'!$E$30)))*'A. Revenue'!M$30, "")</f>
        <v/>
      </c>
      <c r="U690" s="14" t="str">
        <f>IFERROR((AVERAGE(($E690/'A. Revenue'!$C$30), ('B. Expenditures'!$F690/'A. Revenue'!$D$30), ('B. Expenditures'!$G690/'A. Revenue'!$E$30)))*'A. Revenue'!N$30, "")</f>
        <v/>
      </c>
      <c r="V690" s="8"/>
      <c r="W690" s="7"/>
      <c r="X690" s="7"/>
      <c r="Y690" s="7"/>
      <c r="Z690" s="7"/>
      <c r="AA690" s="7"/>
      <c r="AC690" s="40" t="s">
        <v>33</v>
      </c>
      <c r="AE690" s="14" t="str">
        <f>IF($AC690=Sheet1!$B$2,'B. Expenditures'!K690,IF('B. Expenditures'!$AC690=Sheet1!$B$4,'B. Expenditures'!W690,IF($AC690=Sheet1!$B$3,'B. Expenditures'!Q690,"")))</f>
        <v/>
      </c>
      <c r="AF690" s="14" t="str">
        <f>IF($AC690=Sheet1!$B$2,'B. Expenditures'!L690,IF('B. Expenditures'!$AC690=Sheet1!$B$4,'B. Expenditures'!X690,IF($AC690=Sheet1!$B$3,'B. Expenditures'!R690,"")))</f>
        <v/>
      </c>
      <c r="AG690" s="14" t="str">
        <f>IF($AC690=Sheet1!$B$2,'B. Expenditures'!M690,IF('B. Expenditures'!$AC690=Sheet1!$B$4,'B. Expenditures'!Y690,IF($AC690=Sheet1!$B$3,'B. Expenditures'!S690,"")))</f>
        <v/>
      </c>
      <c r="AH690" s="14" t="str">
        <f>IF($AC690=Sheet1!$B$2,'B. Expenditures'!N690,IF('B. Expenditures'!$AC690=Sheet1!$B$4,'B. Expenditures'!Z690,IF($AC690=Sheet1!$B$3,'B. Expenditures'!T690,"")))</f>
        <v/>
      </c>
      <c r="AI690" s="14" t="str">
        <f>IF($AC690=Sheet1!$B$2,'B. Expenditures'!O690,IF('B. Expenditures'!$AC690=Sheet1!$B$4,'B. Expenditures'!AA690,IF($AC690=Sheet1!$B$3,'B. Expenditures'!U690,"")))</f>
        <v/>
      </c>
    </row>
    <row r="691" spans="3:35" x14ac:dyDescent="0.35">
      <c r="C691" s="35"/>
      <c r="D691" s="35"/>
      <c r="E691" s="7"/>
      <c r="F691" s="7"/>
      <c r="G691" s="7"/>
      <c r="I691" s="24" t="str">
        <f t="shared" si="681"/>
        <v/>
      </c>
      <c r="K691" s="14" t="str">
        <f t="shared" si="690"/>
        <v/>
      </c>
      <c r="L691" s="14" t="str">
        <f t="shared" ref="L691:O691" si="713">IFERROR((1+$I691)*K691, "")</f>
        <v/>
      </c>
      <c r="M691" s="14" t="str">
        <f t="shared" si="713"/>
        <v/>
      </c>
      <c r="N691" s="14" t="str">
        <f t="shared" si="713"/>
        <v/>
      </c>
      <c r="O691" s="14" t="str">
        <f t="shared" si="713"/>
        <v/>
      </c>
      <c r="P691" s="8"/>
      <c r="Q691" s="14" t="str">
        <f>IFERROR((AVERAGE(($E691/'A. Revenue'!$C$30), ('B. Expenditures'!$F691/'A. Revenue'!$D$30), ('B. Expenditures'!$G691/'A. Revenue'!$E$30)))*'A. Revenue'!J$30, "")</f>
        <v/>
      </c>
      <c r="R691" s="14" t="str">
        <f>IFERROR((AVERAGE(($E691/'A. Revenue'!$C$30), ('B. Expenditures'!$F691/'A. Revenue'!$D$30), ('B. Expenditures'!$G691/'A. Revenue'!$E$30)))*'A. Revenue'!K$30, "")</f>
        <v/>
      </c>
      <c r="S691" s="14" t="str">
        <f>IFERROR((AVERAGE(($E691/'A. Revenue'!$C$30), ('B. Expenditures'!$F691/'A. Revenue'!$D$30), ('B. Expenditures'!$G691/'A. Revenue'!$E$30)))*'A. Revenue'!L$30, "")</f>
        <v/>
      </c>
      <c r="T691" s="14" t="str">
        <f>IFERROR((AVERAGE(($E691/'A. Revenue'!$C$30), ('B. Expenditures'!$F691/'A. Revenue'!$D$30), ('B. Expenditures'!$G691/'A. Revenue'!$E$30)))*'A. Revenue'!M$30, "")</f>
        <v/>
      </c>
      <c r="U691" s="14" t="str">
        <f>IFERROR((AVERAGE(($E691/'A. Revenue'!$C$30), ('B. Expenditures'!$F691/'A. Revenue'!$D$30), ('B. Expenditures'!$G691/'A. Revenue'!$E$30)))*'A. Revenue'!N$30, "")</f>
        <v/>
      </c>
      <c r="V691" s="8"/>
      <c r="W691" s="7"/>
      <c r="X691" s="7"/>
      <c r="Y691" s="7"/>
      <c r="Z691" s="7"/>
      <c r="AA691" s="7"/>
      <c r="AC691" s="40" t="s">
        <v>33</v>
      </c>
      <c r="AE691" s="14" t="str">
        <f>IF($AC691=Sheet1!$B$2,'B. Expenditures'!K691,IF('B. Expenditures'!$AC691=Sheet1!$B$4,'B. Expenditures'!W691,IF($AC691=Sheet1!$B$3,'B. Expenditures'!Q691,"")))</f>
        <v/>
      </c>
      <c r="AF691" s="14" t="str">
        <f>IF($AC691=Sheet1!$B$2,'B. Expenditures'!L691,IF('B. Expenditures'!$AC691=Sheet1!$B$4,'B. Expenditures'!X691,IF($AC691=Sheet1!$B$3,'B. Expenditures'!R691,"")))</f>
        <v/>
      </c>
      <c r="AG691" s="14" t="str">
        <f>IF($AC691=Sheet1!$B$2,'B. Expenditures'!M691,IF('B. Expenditures'!$AC691=Sheet1!$B$4,'B. Expenditures'!Y691,IF($AC691=Sheet1!$B$3,'B. Expenditures'!S691,"")))</f>
        <v/>
      </c>
      <c r="AH691" s="14" t="str">
        <f>IF($AC691=Sheet1!$B$2,'B. Expenditures'!N691,IF('B. Expenditures'!$AC691=Sheet1!$B$4,'B. Expenditures'!Z691,IF($AC691=Sheet1!$B$3,'B. Expenditures'!T691,"")))</f>
        <v/>
      </c>
      <c r="AI691" s="14" t="str">
        <f>IF($AC691=Sheet1!$B$2,'B. Expenditures'!O691,IF('B. Expenditures'!$AC691=Sheet1!$B$4,'B. Expenditures'!AA691,IF($AC691=Sheet1!$B$3,'B. Expenditures'!U691,"")))</f>
        <v/>
      </c>
    </row>
    <row r="692" spans="3:35" x14ac:dyDescent="0.35">
      <c r="C692" s="35"/>
      <c r="D692" s="35"/>
      <c r="E692" s="7"/>
      <c r="F692" s="7"/>
      <c r="G692" s="7"/>
      <c r="I692" s="24" t="str">
        <f t="shared" si="681"/>
        <v/>
      </c>
      <c r="K692" s="14" t="str">
        <f t="shared" si="690"/>
        <v/>
      </c>
      <c r="L692" s="14" t="str">
        <f t="shared" ref="L692:O692" si="714">IFERROR((1+$I692)*K692, "")</f>
        <v/>
      </c>
      <c r="M692" s="14" t="str">
        <f t="shared" si="714"/>
        <v/>
      </c>
      <c r="N692" s="14" t="str">
        <f t="shared" si="714"/>
        <v/>
      </c>
      <c r="O692" s="14" t="str">
        <f t="shared" si="714"/>
        <v/>
      </c>
      <c r="P692" s="8"/>
      <c r="Q692" s="14" t="str">
        <f>IFERROR((AVERAGE(($E692/'A. Revenue'!$C$30), ('B. Expenditures'!$F692/'A. Revenue'!$D$30), ('B. Expenditures'!$G692/'A. Revenue'!$E$30)))*'A. Revenue'!J$30, "")</f>
        <v/>
      </c>
      <c r="R692" s="14" t="str">
        <f>IFERROR((AVERAGE(($E692/'A. Revenue'!$C$30), ('B. Expenditures'!$F692/'A. Revenue'!$D$30), ('B. Expenditures'!$G692/'A. Revenue'!$E$30)))*'A. Revenue'!K$30, "")</f>
        <v/>
      </c>
      <c r="S692" s="14" t="str">
        <f>IFERROR((AVERAGE(($E692/'A. Revenue'!$C$30), ('B. Expenditures'!$F692/'A. Revenue'!$D$30), ('B. Expenditures'!$G692/'A. Revenue'!$E$30)))*'A. Revenue'!L$30, "")</f>
        <v/>
      </c>
      <c r="T692" s="14" t="str">
        <f>IFERROR((AVERAGE(($E692/'A. Revenue'!$C$30), ('B. Expenditures'!$F692/'A. Revenue'!$D$30), ('B. Expenditures'!$G692/'A. Revenue'!$E$30)))*'A. Revenue'!M$30, "")</f>
        <v/>
      </c>
      <c r="U692" s="14" t="str">
        <f>IFERROR((AVERAGE(($E692/'A. Revenue'!$C$30), ('B. Expenditures'!$F692/'A. Revenue'!$D$30), ('B. Expenditures'!$G692/'A. Revenue'!$E$30)))*'A. Revenue'!N$30, "")</f>
        <v/>
      </c>
      <c r="V692" s="8"/>
      <c r="W692" s="7"/>
      <c r="X692" s="7"/>
      <c r="Y692" s="7"/>
      <c r="Z692" s="7"/>
      <c r="AA692" s="7"/>
      <c r="AC692" s="40" t="s">
        <v>33</v>
      </c>
      <c r="AE692" s="14" t="str">
        <f>IF($AC692=Sheet1!$B$2,'B. Expenditures'!K692,IF('B. Expenditures'!$AC692=Sheet1!$B$4,'B. Expenditures'!W692,IF($AC692=Sheet1!$B$3,'B. Expenditures'!Q692,"")))</f>
        <v/>
      </c>
      <c r="AF692" s="14" t="str">
        <f>IF($AC692=Sheet1!$B$2,'B. Expenditures'!L692,IF('B. Expenditures'!$AC692=Sheet1!$B$4,'B. Expenditures'!X692,IF($AC692=Sheet1!$B$3,'B. Expenditures'!R692,"")))</f>
        <v/>
      </c>
      <c r="AG692" s="14" t="str">
        <f>IF($AC692=Sheet1!$B$2,'B. Expenditures'!M692,IF('B. Expenditures'!$AC692=Sheet1!$B$4,'B. Expenditures'!Y692,IF($AC692=Sheet1!$B$3,'B. Expenditures'!S692,"")))</f>
        <v/>
      </c>
      <c r="AH692" s="14" t="str">
        <f>IF($AC692=Sheet1!$B$2,'B. Expenditures'!N692,IF('B. Expenditures'!$AC692=Sheet1!$B$4,'B. Expenditures'!Z692,IF($AC692=Sheet1!$B$3,'B. Expenditures'!T692,"")))</f>
        <v/>
      </c>
      <c r="AI692" s="14" t="str">
        <f>IF($AC692=Sheet1!$B$2,'B. Expenditures'!O692,IF('B. Expenditures'!$AC692=Sheet1!$B$4,'B. Expenditures'!AA692,IF($AC692=Sheet1!$B$3,'B. Expenditures'!U692,"")))</f>
        <v/>
      </c>
    </row>
    <row r="693" spans="3:35" x14ac:dyDescent="0.35">
      <c r="C693" s="35"/>
      <c r="D693" s="35"/>
      <c r="E693" s="7"/>
      <c r="F693" s="7"/>
      <c r="G693" s="7"/>
      <c r="I693" s="24" t="str">
        <f t="shared" si="681"/>
        <v/>
      </c>
      <c r="K693" s="14" t="str">
        <f t="shared" si="690"/>
        <v/>
      </c>
      <c r="L693" s="14" t="str">
        <f t="shared" ref="L693:O693" si="715">IFERROR((1+$I693)*K693, "")</f>
        <v/>
      </c>
      <c r="M693" s="14" t="str">
        <f t="shared" si="715"/>
        <v/>
      </c>
      <c r="N693" s="14" t="str">
        <f t="shared" si="715"/>
        <v/>
      </c>
      <c r="O693" s="14" t="str">
        <f t="shared" si="715"/>
        <v/>
      </c>
      <c r="P693" s="8"/>
      <c r="Q693" s="14" t="str">
        <f>IFERROR((AVERAGE(($E693/'A. Revenue'!$C$30), ('B. Expenditures'!$F693/'A. Revenue'!$D$30), ('B. Expenditures'!$G693/'A. Revenue'!$E$30)))*'A. Revenue'!J$30, "")</f>
        <v/>
      </c>
      <c r="R693" s="14" t="str">
        <f>IFERROR((AVERAGE(($E693/'A. Revenue'!$C$30), ('B. Expenditures'!$F693/'A. Revenue'!$D$30), ('B. Expenditures'!$G693/'A. Revenue'!$E$30)))*'A. Revenue'!K$30, "")</f>
        <v/>
      </c>
      <c r="S693" s="14" t="str">
        <f>IFERROR((AVERAGE(($E693/'A. Revenue'!$C$30), ('B. Expenditures'!$F693/'A. Revenue'!$D$30), ('B. Expenditures'!$G693/'A. Revenue'!$E$30)))*'A. Revenue'!L$30, "")</f>
        <v/>
      </c>
      <c r="T693" s="14" t="str">
        <f>IFERROR((AVERAGE(($E693/'A. Revenue'!$C$30), ('B. Expenditures'!$F693/'A. Revenue'!$D$30), ('B. Expenditures'!$G693/'A. Revenue'!$E$30)))*'A. Revenue'!M$30, "")</f>
        <v/>
      </c>
      <c r="U693" s="14" t="str">
        <f>IFERROR((AVERAGE(($E693/'A. Revenue'!$C$30), ('B. Expenditures'!$F693/'A. Revenue'!$D$30), ('B. Expenditures'!$G693/'A. Revenue'!$E$30)))*'A. Revenue'!N$30, "")</f>
        <v/>
      </c>
      <c r="V693" s="8"/>
      <c r="W693" s="7"/>
      <c r="X693" s="7"/>
      <c r="Y693" s="7"/>
      <c r="Z693" s="7"/>
      <c r="AA693" s="7"/>
      <c r="AC693" s="40" t="s">
        <v>33</v>
      </c>
      <c r="AE693" s="14" t="str">
        <f>IF($AC693=Sheet1!$B$2,'B. Expenditures'!K693,IF('B. Expenditures'!$AC693=Sheet1!$B$4,'B. Expenditures'!W693,IF($AC693=Sheet1!$B$3,'B. Expenditures'!Q693,"")))</f>
        <v/>
      </c>
      <c r="AF693" s="14" t="str">
        <f>IF($AC693=Sheet1!$B$2,'B. Expenditures'!L693,IF('B. Expenditures'!$AC693=Sheet1!$B$4,'B. Expenditures'!X693,IF($AC693=Sheet1!$B$3,'B. Expenditures'!R693,"")))</f>
        <v/>
      </c>
      <c r="AG693" s="14" t="str">
        <f>IF($AC693=Sheet1!$B$2,'B. Expenditures'!M693,IF('B. Expenditures'!$AC693=Sheet1!$B$4,'B. Expenditures'!Y693,IF($AC693=Sheet1!$B$3,'B. Expenditures'!S693,"")))</f>
        <v/>
      </c>
      <c r="AH693" s="14" t="str">
        <f>IF($AC693=Sheet1!$B$2,'B. Expenditures'!N693,IF('B. Expenditures'!$AC693=Sheet1!$B$4,'B. Expenditures'!Z693,IF($AC693=Sheet1!$B$3,'B. Expenditures'!T693,"")))</f>
        <v/>
      </c>
      <c r="AI693" s="14" t="str">
        <f>IF($AC693=Sheet1!$B$2,'B. Expenditures'!O693,IF('B. Expenditures'!$AC693=Sheet1!$B$4,'B. Expenditures'!AA693,IF($AC693=Sheet1!$B$3,'B. Expenditures'!U693,"")))</f>
        <v/>
      </c>
    </row>
    <row r="694" spans="3:35" x14ac:dyDescent="0.35">
      <c r="C694" s="35"/>
      <c r="D694" s="35"/>
      <c r="E694" s="7"/>
      <c r="F694" s="7"/>
      <c r="G694" s="7"/>
      <c r="I694" s="24" t="str">
        <f t="shared" si="681"/>
        <v/>
      </c>
      <c r="K694" s="14" t="str">
        <f t="shared" si="690"/>
        <v/>
      </c>
      <c r="L694" s="14" t="str">
        <f t="shared" ref="L694:O694" si="716">IFERROR((1+$I694)*K694, "")</f>
        <v/>
      </c>
      <c r="M694" s="14" t="str">
        <f t="shared" si="716"/>
        <v/>
      </c>
      <c r="N694" s="14" t="str">
        <f t="shared" si="716"/>
        <v/>
      </c>
      <c r="O694" s="14" t="str">
        <f t="shared" si="716"/>
        <v/>
      </c>
      <c r="P694" s="8"/>
      <c r="Q694" s="14" t="str">
        <f>IFERROR((AVERAGE(($E694/'A. Revenue'!$C$30), ('B. Expenditures'!$F694/'A. Revenue'!$D$30), ('B. Expenditures'!$G694/'A. Revenue'!$E$30)))*'A. Revenue'!J$30, "")</f>
        <v/>
      </c>
      <c r="R694" s="14" t="str">
        <f>IFERROR((AVERAGE(($E694/'A. Revenue'!$C$30), ('B. Expenditures'!$F694/'A. Revenue'!$D$30), ('B. Expenditures'!$G694/'A. Revenue'!$E$30)))*'A. Revenue'!K$30, "")</f>
        <v/>
      </c>
      <c r="S694" s="14" t="str">
        <f>IFERROR((AVERAGE(($E694/'A. Revenue'!$C$30), ('B. Expenditures'!$F694/'A. Revenue'!$D$30), ('B. Expenditures'!$G694/'A. Revenue'!$E$30)))*'A. Revenue'!L$30, "")</f>
        <v/>
      </c>
      <c r="T694" s="14" t="str">
        <f>IFERROR((AVERAGE(($E694/'A. Revenue'!$C$30), ('B. Expenditures'!$F694/'A. Revenue'!$D$30), ('B. Expenditures'!$G694/'A. Revenue'!$E$30)))*'A. Revenue'!M$30, "")</f>
        <v/>
      </c>
      <c r="U694" s="14" t="str">
        <f>IFERROR((AVERAGE(($E694/'A. Revenue'!$C$30), ('B. Expenditures'!$F694/'A. Revenue'!$D$30), ('B. Expenditures'!$G694/'A. Revenue'!$E$30)))*'A. Revenue'!N$30, "")</f>
        <v/>
      </c>
      <c r="V694" s="8"/>
      <c r="W694" s="7"/>
      <c r="X694" s="7"/>
      <c r="Y694" s="7"/>
      <c r="Z694" s="7"/>
      <c r="AA694" s="7"/>
      <c r="AC694" s="40" t="s">
        <v>33</v>
      </c>
      <c r="AE694" s="14" t="str">
        <f>IF($AC694=Sheet1!$B$2,'B. Expenditures'!K694,IF('B. Expenditures'!$AC694=Sheet1!$B$4,'B. Expenditures'!W694,IF($AC694=Sheet1!$B$3,'B. Expenditures'!Q694,"")))</f>
        <v/>
      </c>
      <c r="AF694" s="14" t="str">
        <f>IF($AC694=Sheet1!$B$2,'B. Expenditures'!L694,IF('B. Expenditures'!$AC694=Sheet1!$B$4,'B. Expenditures'!X694,IF($AC694=Sheet1!$B$3,'B. Expenditures'!R694,"")))</f>
        <v/>
      </c>
      <c r="AG694" s="14" t="str">
        <f>IF($AC694=Sheet1!$B$2,'B. Expenditures'!M694,IF('B. Expenditures'!$AC694=Sheet1!$B$4,'B. Expenditures'!Y694,IF($AC694=Sheet1!$B$3,'B. Expenditures'!S694,"")))</f>
        <v/>
      </c>
      <c r="AH694" s="14" t="str">
        <f>IF($AC694=Sheet1!$B$2,'B. Expenditures'!N694,IF('B. Expenditures'!$AC694=Sheet1!$B$4,'B. Expenditures'!Z694,IF($AC694=Sheet1!$B$3,'B. Expenditures'!T694,"")))</f>
        <v/>
      </c>
      <c r="AI694" s="14" t="str">
        <f>IF($AC694=Sheet1!$B$2,'B. Expenditures'!O694,IF('B. Expenditures'!$AC694=Sheet1!$B$4,'B. Expenditures'!AA694,IF($AC694=Sheet1!$B$3,'B. Expenditures'!U694,"")))</f>
        <v/>
      </c>
    </row>
    <row r="695" spans="3:35" x14ac:dyDescent="0.35">
      <c r="C695" s="35"/>
      <c r="D695" s="35"/>
      <c r="E695" s="7"/>
      <c r="F695" s="7"/>
      <c r="G695" s="7"/>
      <c r="I695" s="24" t="str">
        <f t="shared" si="681"/>
        <v/>
      </c>
      <c r="K695" s="14" t="str">
        <f t="shared" si="690"/>
        <v/>
      </c>
      <c r="L695" s="14" t="str">
        <f t="shared" ref="L695:O695" si="717">IFERROR((1+$I695)*K695, "")</f>
        <v/>
      </c>
      <c r="M695" s="14" t="str">
        <f t="shared" si="717"/>
        <v/>
      </c>
      <c r="N695" s="14" t="str">
        <f t="shared" si="717"/>
        <v/>
      </c>
      <c r="O695" s="14" t="str">
        <f t="shared" si="717"/>
        <v/>
      </c>
      <c r="P695" s="8"/>
      <c r="Q695" s="14" t="str">
        <f>IFERROR((AVERAGE(($E695/'A. Revenue'!$C$30), ('B. Expenditures'!$F695/'A. Revenue'!$D$30), ('B. Expenditures'!$G695/'A. Revenue'!$E$30)))*'A. Revenue'!J$30, "")</f>
        <v/>
      </c>
      <c r="R695" s="14" t="str">
        <f>IFERROR((AVERAGE(($E695/'A. Revenue'!$C$30), ('B. Expenditures'!$F695/'A. Revenue'!$D$30), ('B. Expenditures'!$G695/'A. Revenue'!$E$30)))*'A. Revenue'!K$30, "")</f>
        <v/>
      </c>
      <c r="S695" s="14" t="str">
        <f>IFERROR((AVERAGE(($E695/'A. Revenue'!$C$30), ('B. Expenditures'!$F695/'A. Revenue'!$D$30), ('B. Expenditures'!$G695/'A. Revenue'!$E$30)))*'A. Revenue'!L$30, "")</f>
        <v/>
      </c>
      <c r="T695" s="14" t="str">
        <f>IFERROR((AVERAGE(($E695/'A. Revenue'!$C$30), ('B. Expenditures'!$F695/'A. Revenue'!$D$30), ('B. Expenditures'!$G695/'A. Revenue'!$E$30)))*'A. Revenue'!M$30, "")</f>
        <v/>
      </c>
      <c r="U695" s="14" t="str">
        <f>IFERROR((AVERAGE(($E695/'A. Revenue'!$C$30), ('B. Expenditures'!$F695/'A. Revenue'!$D$30), ('B. Expenditures'!$G695/'A. Revenue'!$E$30)))*'A. Revenue'!N$30, "")</f>
        <v/>
      </c>
      <c r="V695" s="8"/>
      <c r="W695" s="7"/>
      <c r="X695" s="7"/>
      <c r="Y695" s="7"/>
      <c r="Z695" s="7"/>
      <c r="AA695" s="7"/>
      <c r="AC695" s="40" t="s">
        <v>33</v>
      </c>
      <c r="AE695" s="14" t="str">
        <f>IF($AC695=Sheet1!$B$2,'B. Expenditures'!K695,IF('B. Expenditures'!$AC695=Sheet1!$B$4,'B. Expenditures'!W695,IF($AC695=Sheet1!$B$3,'B. Expenditures'!Q695,"")))</f>
        <v/>
      </c>
      <c r="AF695" s="14" t="str">
        <f>IF($AC695=Sheet1!$B$2,'B. Expenditures'!L695,IF('B. Expenditures'!$AC695=Sheet1!$B$4,'B. Expenditures'!X695,IF($AC695=Sheet1!$B$3,'B. Expenditures'!R695,"")))</f>
        <v/>
      </c>
      <c r="AG695" s="14" t="str">
        <f>IF($AC695=Sheet1!$B$2,'B. Expenditures'!M695,IF('B. Expenditures'!$AC695=Sheet1!$B$4,'B. Expenditures'!Y695,IF($AC695=Sheet1!$B$3,'B. Expenditures'!S695,"")))</f>
        <v/>
      </c>
      <c r="AH695" s="14" t="str">
        <f>IF($AC695=Sheet1!$B$2,'B. Expenditures'!N695,IF('B. Expenditures'!$AC695=Sheet1!$B$4,'B. Expenditures'!Z695,IF($AC695=Sheet1!$B$3,'B. Expenditures'!T695,"")))</f>
        <v/>
      </c>
      <c r="AI695" s="14" t="str">
        <f>IF($AC695=Sheet1!$B$2,'B. Expenditures'!O695,IF('B. Expenditures'!$AC695=Sheet1!$B$4,'B. Expenditures'!AA695,IF($AC695=Sheet1!$B$3,'B. Expenditures'!U695,"")))</f>
        <v/>
      </c>
    </row>
    <row r="696" spans="3:35" x14ac:dyDescent="0.35">
      <c r="C696" s="35"/>
      <c r="D696" s="35"/>
      <c r="E696" s="7"/>
      <c r="F696" s="7"/>
      <c r="G696" s="7"/>
      <c r="I696" s="24" t="str">
        <f t="shared" si="681"/>
        <v/>
      </c>
      <c r="K696" s="14" t="str">
        <f t="shared" si="690"/>
        <v/>
      </c>
      <c r="L696" s="14" t="str">
        <f t="shared" ref="L696:O696" si="718">IFERROR((1+$I696)*K696, "")</f>
        <v/>
      </c>
      <c r="M696" s="14" t="str">
        <f t="shared" si="718"/>
        <v/>
      </c>
      <c r="N696" s="14" t="str">
        <f t="shared" si="718"/>
        <v/>
      </c>
      <c r="O696" s="14" t="str">
        <f t="shared" si="718"/>
        <v/>
      </c>
      <c r="P696" s="8"/>
      <c r="Q696" s="14" t="str">
        <f>IFERROR((AVERAGE(($E696/'A. Revenue'!$C$30), ('B. Expenditures'!$F696/'A. Revenue'!$D$30), ('B. Expenditures'!$G696/'A. Revenue'!$E$30)))*'A. Revenue'!J$30, "")</f>
        <v/>
      </c>
      <c r="R696" s="14" t="str">
        <f>IFERROR((AVERAGE(($E696/'A. Revenue'!$C$30), ('B. Expenditures'!$F696/'A. Revenue'!$D$30), ('B. Expenditures'!$G696/'A. Revenue'!$E$30)))*'A. Revenue'!K$30, "")</f>
        <v/>
      </c>
      <c r="S696" s="14" t="str">
        <f>IFERROR((AVERAGE(($E696/'A. Revenue'!$C$30), ('B. Expenditures'!$F696/'A. Revenue'!$D$30), ('B. Expenditures'!$G696/'A. Revenue'!$E$30)))*'A. Revenue'!L$30, "")</f>
        <v/>
      </c>
      <c r="T696" s="14" t="str">
        <f>IFERROR((AVERAGE(($E696/'A. Revenue'!$C$30), ('B. Expenditures'!$F696/'A. Revenue'!$D$30), ('B. Expenditures'!$G696/'A. Revenue'!$E$30)))*'A. Revenue'!M$30, "")</f>
        <v/>
      </c>
      <c r="U696" s="14" t="str">
        <f>IFERROR((AVERAGE(($E696/'A. Revenue'!$C$30), ('B. Expenditures'!$F696/'A. Revenue'!$D$30), ('B. Expenditures'!$G696/'A. Revenue'!$E$30)))*'A. Revenue'!N$30, "")</f>
        <v/>
      </c>
      <c r="V696" s="8"/>
      <c r="W696" s="7"/>
      <c r="X696" s="7"/>
      <c r="Y696" s="7"/>
      <c r="Z696" s="7"/>
      <c r="AA696" s="7"/>
      <c r="AC696" s="40" t="s">
        <v>33</v>
      </c>
      <c r="AE696" s="14" t="str">
        <f>IF($AC696=Sheet1!$B$2,'B. Expenditures'!K696,IF('B. Expenditures'!$AC696=Sheet1!$B$4,'B. Expenditures'!W696,IF($AC696=Sheet1!$B$3,'B. Expenditures'!Q696,"")))</f>
        <v/>
      </c>
      <c r="AF696" s="14" t="str">
        <f>IF($AC696=Sheet1!$B$2,'B. Expenditures'!L696,IF('B. Expenditures'!$AC696=Sheet1!$B$4,'B. Expenditures'!X696,IF($AC696=Sheet1!$B$3,'B. Expenditures'!R696,"")))</f>
        <v/>
      </c>
      <c r="AG696" s="14" t="str">
        <f>IF($AC696=Sheet1!$B$2,'B. Expenditures'!M696,IF('B. Expenditures'!$AC696=Sheet1!$B$4,'B. Expenditures'!Y696,IF($AC696=Sheet1!$B$3,'B. Expenditures'!S696,"")))</f>
        <v/>
      </c>
      <c r="AH696" s="14" t="str">
        <f>IF($AC696=Sheet1!$B$2,'B. Expenditures'!N696,IF('B. Expenditures'!$AC696=Sheet1!$B$4,'B. Expenditures'!Z696,IF($AC696=Sheet1!$B$3,'B. Expenditures'!T696,"")))</f>
        <v/>
      </c>
      <c r="AI696" s="14" t="str">
        <f>IF($AC696=Sheet1!$B$2,'B. Expenditures'!O696,IF('B. Expenditures'!$AC696=Sheet1!$B$4,'B. Expenditures'!AA696,IF($AC696=Sheet1!$B$3,'B. Expenditures'!U696,"")))</f>
        <v/>
      </c>
    </row>
    <row r="697" spans="3:35" x14ac:dyDescent="0.35">
      <c r="C697" s="35"/>
      <c r="D697" s="35"/>
      <c r="E697" s="7"/>
      <c r="F697" s="7"/>
      <c r="G697" s="7"/>
      <c r="I697" s="24" t="str">
        <f t="shared" si="681"/>
        <v/>
      </c>
      <c r="K697" s="14" t="str">
        <f t="shared" si="690"/>
        <v/>
      </c>
      <c r="L697" s="14" t="str">
        <f t="shared" ref="L697:O697" si="719">IFERROR((1+$I697)*K697, "")</f>
        <v/>
      </c>
      <c r="M697" s="14" t="str">
        <f t="shared" si="719"/>
        <v/>
      </c>
      <c r="N697" s="14" t="str">
        <f t="shared" si="719"/>
        <v/>
      </c>
      <c r="O697" s="14" t="str">
        <f t="shared" si="719"/>
        <v/>
      </c>
      <c r="P697" s="8"/>
      <c r="Q697" s="14" t="str">
        <f>IFERROR((AVERAGE(($E697/'A. Revenue'!$C$30), ('B. Expenditures'!$F697/'A. Revenue'!$D$30), ('B. Expenditures'!$G697/'A. Revenue'!$E$30)))*'A. Revenue'!J$30, "")</f>
        <v/>
      </c>
      <c r="R697" s="14" t="str">
        <f>IFERROR((AVERAGE(($E697/'A. Revenue'!$C$30), ('B. Expenditures'!$F697/'A. Revenue'!$D$30), ('B. Expenditures'!$G697/'A. Revenue'!$E$30)))*'A. Revenue'!K$30, "")</f>
        <v/>
      </c>
      <c r="S697" s="14" t="str">
        <f>IFERROR((AVERAGE(($E697/'A. Revenue'!$C$30), ('B. Expenditures'!$F697/'A. Revenue'!$D$30), ('B. Expenditures'!$G697/'A. Revenue'!$E$30)))*'A. Revenue'!L$30, "")</f>
        <v/>
      </c>
      <c r="T697" s="14" t="str">
        <f>IFERROR((AVERAGE(($E697/'A. Revenue'!$C$30), ('B. Expenditures'!$F697/'A. Revenue'!$D$30), ('B. Expenditures'!$G697/'A. Revenue'!$E$30)))*'A. Revenue'!M$30, "")</f>
        <v/>
      </c>
      <c r="U697" s="14" t="str">
        <f>IFERROR((AVERAGE(($E697/'A. Revenue'!$C$30), ('B. Expenditures'!$F697/'A. Revenue'!$D$30), ('B. Expenditures'!$G697/'A. Revenue'!$E$30)))*'A. Revenue'!N$30, "")</f>
        <v/>
      </c>
      <c r="V697" s="8"/>
      <c r="W697" s="7"/>
      <c r="X697" s="7"/>
      <c r="Y697" s="7"/>
      <c r="Z697" s="7"/>
      <c r="AA697" s="7"/>
      <c r="AC697" s="40" t="s">
        <v>33</v>
      </c>
      <c r="AE697" s="14" t="str">
        <f>IF($AC697=Sheet1!$B$2,'B. Expenditures'!K697,IF('B. Expenditures'!$AC697=Sheet1!$B$4,'B. Expenditures'!W697,IF($AC697=Sheet1!$B$3,'B. Expenditures'!Q697,"")))</f>
        <v/>
      </c>
      <c r="AF697" s="14" t="str">
        <f>IF($AC697=Sheet1!$B$2,'B. Expenditures'!L697,IF('B. Expenditures'!$AC697=Sheet1!$B$4,'B. Expenditures'!X697,IF($AC697=Sheet1!$B$3,'B. Expenditures'!R697,"")))</f>
        <v/>
      </c>
      <c r="AG697" s="14" t="str">
        <f>IF($AC697=Sheet1!$B$2,'B. Expenditures'!M697,IF('B. Expenditures'!$AC697=Sheet1!$B$4,'B. Expenditures'!Y697,IF($AC697=Sheet1!$B$3,'B. Expenditures'!S697,"")))</f>
        <v/>
      </c>
      <c r="AH697" s="14" t="str">
        <f>IF($AC697=Sheet1!$B$2,'B. Expenditures'!N697,IF('B. Expenditures'!$AC697=Sheet1!$B$4,'B. Expenditures'!Z697,IF($AC697=Sheet1!$B$3,'B. Expenditures'!T697,"")))</f>
        <v/>
      </c>
      <c r="AI697" s="14" t="str">
        <f>IF($AC697=Sheet1!$B$2,'B. Expenditures'!O697,IF('B. Expenditures'!$AC697=Sheet1!$B$4,'B. Expenditures'!AA697,IF($AC697=Sheet1!$B$3,'B. Expenditures'!U697,"")))</f>
        <v/>
      </c>
    </row>
    <row r="698" spans="3:35" x14ac:dyDescent="0.35">
      <c r="C698" s="35"/>
      <c r="D698" s="35"/>
      <c r="E698" s="7"/>
      <c r="F698" s="7"/>
      <c r="G698" s="7"/>
      <c r="I698" s="24" t="str">
        <f t="shared" si="681"/>
        <v/>
      </c>
      <c r="K698" s="14" t="str">
        <f t="shared" si="690"/>
        <v/>
      </c>
      <c r="L698" s="14" t="str">
        <f t="shared" ref="L698:O698" si="720">IFERROR((1+$I698)*K698, "")</f>
        <v/>
      </c>
      <c r="M698" s="14" t="str">
        <f t="shared" si="720"/>
        <v/>
      </c>
      <c r="N698" s="14" t="str">
        <f t="shared" si="720"/>
        <v/>
      </c>
      <c r="O698" s="14" t="str">
        <f t="shared" si="720"/>
        <v/>
      </c>
      <c r="P698" s="8"/>
      <c r="Q698" s="14" t="str">
        <f>IFERROR((AVERAGE(($E698/'A. Revenue'!$C$30), ('B. Expenditures'!$F698/'A. Revenue'!$D$30), ('B. Expenditures'!$G698/'A. Revenue'!$E$30)))*'A. Revenue'!J$30, "")</f>
        <v/>
      </c>
      <c r="R698" s="14" t="str">
        <f>IFERROR((AVERAGE(($E698/'A. Revenue'!$C$30), ('B. Expenditures'!$F698/'A. Revenue'!$D$30), ('B. Expenditures'!$G698/'A. Revenue'!$E$30)))*'A. Revenue'!K$30, "")</f>
        <v/>
      </c>
      <c r="S698" s="14" t="str">
        <f>IFERROR((AVERAGE(($E698/'A. Revenue'!$C$30), ('B. Expenditures'!$F698/'A. Revenue'!$D$30), ('B. Expenditures'!$G698/'A. Revenue'!$E$30)))*'A. Revenue'!L$30, "")</f>
        <v/>
      </c>
      <c r="T698" s="14" t="str">
        <f>IFERROR((AVERAGE(($E698/'A. Revenue'!$C$30), ('B. Expenditures'!$F698/'A. Revenue'!$D$30), ('B. Expenditures'!$G698/'A. Revenue'!$E$30)))*'A. Revenue'!M$30, "")</f>
        <v/>
      </c>
      <c r="U698" s="14" t="str">
        <f>IFERROR((AVERAGE(($E698/'A. Revenue'!$C$30), ('B. Expenditures'!$F698/'A. Revenue'!$D$30), ('B. Expenditures'!$G698/'A. Revenue'!$E$30)))*'A. Revenue'!N$30, "")</f>
        <v/>
      </c>
      <c r="V698" s="8"/>
      <c r="W698" s="7"/>
      <c r="X698" s="7"/>
      <c r="Y698" s="7"/>
      <c r="Z698" s="7"/>
      <c r="AA698" s="7"/>
      <c r="AC698" s="40" t="s">
        <v>33</v>
      </c>
      <c r="AE698" s="14" t="str">
        <f>IF($AC698=Sheet1!$B$2,'B. Expenditures'!K698,IF('B. Expenditures'!$AC698=Sheet1!$B$4,'B. Expenditures'!W698,IF($AC698=Sheet1!$B$3,'B. Expenditures'!Q698,"")))</f>
        <v/>
      </c>
      <c r="AF698" s="14" t="str">
        <f>IF($AC698=Sheet1!$B$2,'B. Expenditures'!L698,IF('B. Expenditures'!$AC698=Sheet1!$B$4,'B. Expenditures'!X698,IF($AC698=Sheet1!$B$3,'B. Expenditures'!R698,"")))</f>
        <v/>
      </c>
      <c r="AG698" s="14" t="str">
        <f>IF($AC698=Sheet1!$B$2,'B. Expenditures'!M698,IF('B. Expenditures'!$AC698=Sheet1!$B$4,'B. Expenditures'!Y698,IF($AC698=Sheet1!$B$3,'B. Expenditures'!S698,"")))</f>
        <v/>
      </c>
      <c r="AH698" s="14" t="str">
        <f>IF($AC698=Sheet1!$B$2,'B. Expenditures'!N698,IF('B. Expenditures'!$AC698=Sheet1!$B$4,'B. Expenditures'!Z698,IF($AC698=Sheet1!$B$3,'B. Expenditures'!T698,"")))</f>
        <v/>
      </c>
      <c r="AI698" s="14" t="str">
        <f>IF($AC698=Sheet1!$B$2,'B. Expenditures'!O698,IF('B. Expenditures'!$AC698=Sheet1!$B$4,'B. Expenditures'!AA698,IF($AC698=Sheet1!$B$3,'B. Expenditures'!U698,"")))</f>
        <v/>
      </c>
    </row>
    <row r="699" spans="3:35" x14ac:dyDescent="0.35">
      <c r="C699" s="35"/>
      <c r="D699" s="35"/>
      <c r="E699" s="7"/>
      <c r="F699" s="7"/>
      <c r="G699" s="7"/>
      <c r="I699" s="24" t="str">
        <f t="shared" si="681"/>
        <v/>
      </c>
      <c r="K699" s="14" t="str">
        <f t="shared" si="690"/>
        <v/>
      </c>
      <c r="L699" s="14" t="str">
        <f t="shared" ref="L699:O699" si="721">IFERROR((1+$I699)*K699, "")</f>
        <v/>
      </c>
      <c r="M699" s="14" t="str">
        <f t="shared" si="721"/>
        <v/>
      </c>
      <c r="N699" s="14" t="str">
        <f t="shared" si="721"/>
        <v/>
      </c>
      <c r="O699" s="14" t="str">
        <f t="shared" si="721"/>
        <v/>
      </c>
      <c r="P699" s="8"/>
      <c r="Q699" s="14" t="str">
        <f>IFERROR((AVERAGE(($E699/'A. Revenue'!$C$30), ('B. Expenditures'!$F699/'A. Revenue'!$D$30), ('B. Expenditures'!$G699/'A. Revenue'!$E$30)))*'A. Revenue'!J$30, "")</f>
        <v/>
      </c>
      <c r="R699" s="14" t="str">
        <f>IFERROR((AVERAGE(($E699/'A. Revenue'!$C$30), ('B. Expenditures'!$F699/'A. Revenue'!$D$30), ('B. Expenditures'!$G699/'A. Revenue'!$E$30)))*'A. Revenue'!K$30, "")</f>
        <v/>
      </c>
      <c r="S699" s="14" t="str">
        <f>IFERROR((AVERAGE(($E699/'A. Revenue'!$C$30), ('B. Expenditures'!$F699/'A. Revenue'!$D$30), ('B. Expenditures'!$G699/'A. Revenue'!$E$30)))*'A. Revenue'!L$30, "")</f>
        <v/>
      </c>
      <c r="T699" s="14" t="str">
        <f>IFERROR((AVERAGE(($E699/'A. Revenue'!$C$30), ('B. Expenditures'!$F699/'A. Revenue'!$D$30), ('B. Expenditures'!$G699/'A. Revenue'!$E$30)))*'A. Revenue'!M$30, "")</f>
        <v/>
      </c>
      <c r="U699" s="14" t="str">
        <f>IFERROR((AVERAGE(($E699/'A. Revenue'!$C$30), ('B. Expenditures'!$F699/'A. Revenue'!$D$30), ('B. Expenditures'!$G699/'A. Revenue'!$E$30)))*'A. Revenue'!N$30, "")</f>
        <v/>
      </c>
      <c r="V699" s="8"/>
      <c r="W699" s="7"/>
      <c r="X699" s="7"/>
      <c r="Y699" s="7"/>
      <c r="Z699" s="7"/>
      <c r="AA699" s="7"/>
      <c r="AC699" s="40" t="s">
        <v>33</v>
      </c>
      <c r="AE699" s="14" t="str">
        <f>IF($AC699=Sheet1!$B$2,'B. Expenditures'!K699,IF('B. Expenditures'!$AC699=Sheet1!$B$4,'B. Expenditures'!W699,IF($AC699=Sheet1!$B$3,'B. Expenditures'!Q699,"")))</f>
        <v/>
      </c>
      <c r="AF699" s="14" t="str">
        <f>IF($AC699=Sheet1!$B$2,'B. Expenditures'!L699,IF('B. Expenditures'!$AC699=Sheet1!$B$4,'B. Expenditures'!X699,IF($AC699=Sheet1!$B$3,'B. Expenditures'!R699,"")))</f>
        <v/>
      </c>
      <c r="AG699" s="14" t="str">
        <f>IF($AC699=Sheet1!$B$2,'B. Expenditures'!M699,IF('B. Expenditures'!$AC699=Sheet1!$B$4,'B. Expenditures'!Y699,IF($AC699=Sheet1!$B$3,'B. Expenditures'!S699,"")))</f>
        <v/>
      </c>
      <c r="AH699" s="14" t="str">
        <f>IF($AC699=Sheet1!$B$2,'B. Expenditures'!N699,IF('B. Expenditures'!$AC699=Sheet1!$B$4,'B. Expenditures'!Z699,IF($AC699=Sheet1!$B$3,'B. Expenditures'!T699,"")))</f>
        <v/>
      </c>
      <c r="AI699" s="14" t="str">
        <f>IF($AC699=Sheet1!$B$2,'B. Expenditures'!O699,IF('B. Expenditures'!$AC699=Sheet1!$B$4,'B. Expenditures'!AA699,IF($AC699=Sheet1!$B$3,'B. Expenditures'!U699,"")))</f>
        <v/>
      </c>
    </row>
    <row r="700" spans="3:35" x14ac:dyDescent="0.35">
      <c r="C700" s="35"/>
      <c r="D700" s="35"/>
      <c r="E700" s="7"/>
      <c r="F700" s="7"/>
      <c r="G700" s="7"/>
      <c r="I700" s="24" t="str">
        <f t="shared" si="681"/>
        <v/>
      </c>
      <c r="K700" s="14" t="str">
        <f t="shared" si="690"/>
        <v/>
      </c>
      <c r="L700" s="14" t="str">
        <f t="shared" ref="L700:O700" si="722">IFERROR((1+$I700)*K700, "")</f>
        <v/>
      </c>
      <c r="M700" s="14" t="str">
        <f t="shared" si="722"/>
        <v/>
      </c>
      <c r="N700" s="14" t="str">
        <f t="shared" si="722"/>
        <v/>
      </c>
      <c r="O700" s="14" t="str">
        <f t="shared" si="722"/>
        <v/>
      </c>
      <c r="P700" s="8"/>
      <c r="Q700" s="14" t="str">
        <f>IFERROR((AVERAGE(($E700/'A. Revenue'!$C$30), ('B. Expenditures'!$F700/'A. Revenue'!$D$30), ('B. Expenditures'!$G700/'A. Revenue'!$E$30)))*'A. Revenue'!J$30, "")</f>
        <v/>
      </c>
      <c r="R700" s="14" t="str">
        <f>IFERROR((AVERAGE(($E700/'A. Revenue'!$C$30), ('B. Expenditures'!$F700/'A. Revenue'!$D$30), ('B. Expenditures'!$G700/'A. Revenue'!$E$30)))*'A. Revenue'!K$30, "")</f>
        <v/>
      </c>
      <c r="S700" s="14" t="str">
        <f>IFERROR((AVERAGE(($E700/'A. Revenue'!$C$30), ('B. Expenditures'!$F700/'A. Revenue'!$D$30), ('B. Expenditures'!$G700/'A. Revenue'!$E$30)))*'A. Revenue'!L$30, "")</f>
        <v/>
      </c>
      <c r="T700" s="14" t="str">
        <f>IFERROR((AVERAGE(($E700/'A. Revenue'!$C$30), ('B. Expenditures'!$F700/'A. Revenue'!$D$30), ('B. Expenditures'!$G700/'A. Revenue'!$E$30)))*'A. Revenue'!M$30, "")</f>
        <v/>
      </c>
      <c r="U700" s="14" t="str">
        <f>IFERROR((AVERAGE(($E700/'A. Revenue'!$C$30), ('B. Expenditures'!$F700/'A. Revenue'!$D$30), ('B. Expenditures'!$G700/'A. Revenue'!$E$30)))*'A. Revenue'!N$30, "")</f>
        <v/>
      </c>
      <c r="V700" s="8"/>
      <c r="W700" s="7"/>
      <c r="X700" s="7"/>
      <c r="Y700" s="7"/>
      <c r="Z700" s="7"/>
      <c r="AA700" s="7"/>
      <c r="AC700" s="40" t="s">
        <v>33</v>
      </c>
      <c r="AE700" s="14" t="str">
        <f>IF($AC700=Sheet1!$B$2,'B. Expenditures'!K700,IF('B. Expenditures'!$AC700=Sheet1!$B$4,'B. Expenditures'!W700,IF($AC700=Sheet1!$B$3,'B. Expenditures'!Q700,"")))</f>
        <v/>
      </c>
      <c r="AF700" s="14" t="str">
        <f>IF($AC700=Sheet1!$B$2,'B. Expenditures'!L700,IF('B. Expenditures'!$AC700=Sheet1!$B$4,'B. Expenditures'!X700,IF($AC700=Sheet1!$B$3,'B. Expenditures'!R700,"")))</f>
        <v/>
      </c>
      <c r="AG700" s="14" t="str">
        <f>IF($AC700=Sheet1!$B$2,'B. Expenditures'!M700,IF('B. Expenditures'!$AC700=Sheet1!$B$4,'B. Expenditures'!Y700,IF($AC700=Sheet1!$B$3,'B. Expenditures'!S700,"")))</f>
        <v/>
      </c>
      <c r="AH700" s="14" t="str">
        <f>IF($AC700=Sheet1!$B$2,'B. Expenditures'!N700,IF('B. Expenditures'!$AC700=Sheet1!$B$4,'B. Expenditures'!Z700,IF($AC700=Sheet1!$B$3,'B. Expenditures'!T700,"")))</f>
        <v/>
      </c>
      <c r="AI700" s="14" t="str">
        <f>IF($AC700=Sheet1!$B$2,'B. Expenditures'!O700,IF('B. Expenditures'!$AC700=Sheet1!$B$4,'B. Expenditures'!AA700,IF($AC700=Sheet1!$B$3,'B. Expenditures'!U700,"")))</f>
        <v/>
      </c>
    </row>
    <row r="701" spans="3:35" x14ac:dyDescent="0.35">
      <c r="C701" s="35"/>
      <c r="D701" s="35"/>
      <c r="E701" s="7"/>
      <c r="F701" s="7"/>
      <c r="G701" s="7"/>
      <c r="I701" s="24" t="str">
        <f t="shared" si="681"/>
        <v/>
      </c>
      <c r="K701" s="14" t="str">
        <f t="shared" si="690"/>
        <v/>
      </c>
      <c r="L701" s="14" t="str">
        <f t="shared" ref="L701:O701" si="723">IFERROR((1+$I701)*K701, "")</f>
        <v/>
      </c>
      <c r="M701" s="14" t="str">
        <f t="shared" si="723"/>
        <v/>
      </c>
      <c r="N701" s="14" t="str">
        <f t="shared" si="723"/>
        <v/>
      </c>
      <c r="O701" s="14" t="str">
        <f t="shared" si="723"/>
        <v/>
      </c>
      <c r="P701" s="8"/>
      <c r="Q701" s="14" t="str">
        <f>IFERROR((AVERAGE(($E701/'A. Revenue'!$C$30), ('B. Expenditures'!$F701/'A. Revenue'!$D$30), ('B. Expenditures'!$G701/'A. Revenue'!$E$30)))*'A. Revenue'!J$30, "")</f>
        <v/>
      </c>
      <c r="R701" s="14" t="str">
        <f>IFERROR((AVERAGE(($E701/'A. Revenue'!$C$30), ('B. Expenditures'!$F701/'A. Revenue'!$D$30), ('B. Expenditures'!$G701/'A. Revenue'!$E$30)))*'A. Revenue'!K$30, "")</f>
        <v/>
      </c>
      <c r="S701" s="14" t="str">
        <f>IFERROR((AVERAGE(($E701/'A. Revenue'!$C$30), ('B. Expenditures'!$F701/'A. Revenue'!$D$30), ('B. Expenditures'!$G701/'A. Revenue'!$E$30)))*'A. Revenue'!L$30, "")</f>
        <v/>
      </c>
      <c r="T701" s="14" t="str">
        <f>IFERROR((AVERAGE(($E701/'A. Revenue'!$C$30), ('B. Expenditures'!$F701/'A. Revenue'!$D$30), ('B. Expenditures'!$G701/'A. Revenue'!$E$30)))*'A. Revenue'!M$30, "")</f>
        <v/>
      </c>
      <c r="U701" s="14" t="str">
        <f>IFERROR((AVERAGE(($E701/'A. Revenue'!$C$30), ('B. Expenditures'!$F701/'A. Revenue'!$D$30), ('B. Expenditures'!$G701/'A. Revenue'!$E$30)))*'A. Revenue'!N$30, "")</f>
        <v/>
      </c>
      <c r="V701" s="8"/>
      <c r="W701" s="7"/>
      <c r="X701" s="7"/>
      <c r="Y701" s="7"/>
      <c r="Z701" s="7"/>
      <c r="AA701" s="7"/>
      <c r="AC701" s="40" t="s">
        <v>33</v>
      </c>
      <c r="AE701" s="14" t="str">
        <f>IF($AC701=Sheet1!$B$2,'B. Expenditures'!K701,IF('B. Expenditures'!$AC701=Sheet1!$B$4,'B. Expenditures'!W701,IF($AC701=Sheet1!$B$3,'B. Expenditures'!Q701,"")))</f>
        <v/>
      </c>
      <c r="AF701" s="14" t="str">
        <f>IF($AC701=Sheet1!$B$2,'B. Expenditures'!L701,IF('B. Expenditures'!$AC701=Sheet1!$B$4,'B. Expenditures'!X701,IF($AC701=Sheet1!$B$3,'B. Expenditures'!R701,"")))</f>
        <v/>
      </c>
      <c r="AG701" s="14" t="str">
        <f>IF($AC701=Sheet1!$B$2,'B. Expenditures'!M701,IF('B. Expenditures'!$AC701=Sheet1!$B$4,'B. Expenditures'!Y701,IF($AC701=Sheet1!$B$3,'B. Expenditures'!S701,"")))</f>
        <v/>
      </c>
      <c r="AH701" s="14" t="str">
        <f>IF($AC701=Sheet1!$B$2,'B. Expenditures'!N701,IF('B. Expenditures'!$AC701=Sheet1!$B$4,'B. Expenditures'!Z701,IF($AC701=Sheet1!$B$3,'B. Expenditures'!T701,"")))</f>
        <v/>
      </c>
      <c r="AI701" s="14" t="str">
        <f>IF($AC701=Sheet1!$B$2,'B. Expenditures'!O701,IF('B. Expenditures'!$AC701=Sheet1!$B$4,'B. Expenditures'!AA701,IF($AC701=Sheet1!$B$3,'B. Expenditures'!U701,"")))</f>
        <v/>
      </c>
    </row>
    <row r="702" spans="3:35" x14ac:dyDescent="0.35">
      <c r="C702" s="35"/>
      <c r="D702" s="35"/>
      <c r="E702" s="7"/>
      <c r="F702" s="7"/>
      <c r="G702" s="7"/>
      <c r="I702" s="24" t="str">
        <f t="shared" si="681"/>
        <v/>
      </c>
      <c r="K702" s="14" t="str">
        <f t="shared" si="690"/>
        <v/>
      </c>
      <c r="L702" s="14" t="str">
        <f t="shared" ref="L702:O702" si="724">IFERROR((1+$I702)*K702, "")</f>
        <v/>
      </c>
      <c r="M702" s="14" t="str">
        <f t="shared" si="724"/>
        <v/>
      </c>
      <c r="N702" s="14" t="str">
        <f t="shared" si="724"/>
        <v/>
      </c>
      <c r="O702" s="14" t="str">
        <f t="shared" si="724"/>
        <v/>
      </c>
      <c r="P702" s="8"/>
      <c r="Q702" s="14" t="str">
        <f>IFERROR((AVERAGE(($E702/'A. Revenue'!$C$30), ('B. Expenditures'!$F702/'A. Revenue'!$D$30), ('B. Expenditures'!$G702/'A. Revenue'!$E$30)))*'A. Revenue'!J$30, "")</f>
        <v/>
      </c>
      <c r="R702" s="14" t="str">
        <f>IFERROR((AVERAGE(($E702/'A. Revenue'!$C$30), ('B. Expenditures'!$F702/'A. Revenue'!$D$30), ('B. Expenditures'!$G702/'A. Revenue'!$E$30)))*'A. Revenue'!K$30, "")</f>
        <v/>
      </c>
      <c r="S702" s="14" t="str">
        <f>IFERROR((AVERAGE(($E702/'A. Revenue'!$C$30), ('B. Expenditures'!$F702/'A. Revenue'!$D$30), ('B. Expenditures'!$G702/'A. Revenue'!$E$30)))*'A. Revenue'!L$30, "")</f>
        <v/>
      </c>
      <c r="T702" s="14" t="str">
        <f>IFERROR((AVERAGE(($E702/'A. Revenue'!$C$30), ('B. Expenditures'!$F702/'A. Revenue'!$D$30), ('B. Expenditures'!$G702/'A. Revenue'!$E$30)))*'A. Revenue'!M$30, "")</f>
        <v/>
      </c>
      <c r="U702" s="14" t="str">
        <f>IFERROR((AVERAGE(($E702/'A. Revenue'!$C$30), ('B. Expenditures'!$F702/'A. Revenue'!$D$30), ('B. Expenditures'!$G702/'A. Revenue'!$E$30)))*'A. Revenue'!N$30, "")</f>
        <v/>
      </c>
      <c r="V702" s="8"/>
      <c r="W702" s="7"/>
      <c r="X702" s="7"/>
      <c r="Y702" s="7"/>
      <c r="Z702" s="7"/>
      <c r="AA702" s="7"/>
      <c r="AC702" s="40" t="s">
        <v>33</v>
      </c>
      <c r="AE702" s="14" t="str">
        <f>IF($AC702=Sheet1!$B$2,'B. Expenditures'!K702,IF('B. Expenditures'!$AC702=Sheet1!$B$4,'B. Expenditures'!W702,IF($AC702=Sheet1!$B$3,'B. Expenditures'!Q702,"")))</f>
        <v/>
      </c>
      <c r="AF702" s="14" t="str">
        <f>IF($AC702=Sheet1!$B$2,'B. Expenditures'!L702,IF('B. Expenditures'!$AC702=Sheet1!$B$4,'B. Expenditures'!X702,IF($AC702=Sheet1!$B$3,'B. Expenditures'!R702,"")))</f>
        <v/>
      </c>
      <c r="AG702" s="14" t="str">
        <f>IF($AC702=Sheet1!$B$2,'B. Expenditures'!M702,IF('B. Expenditures'!$AC702=Sheet1!$B$4,'B. Expenditures'!Y702,IF($AC702=Sheet1!$B$3,'B. Expenditures'!S702,"")))</f>
        <v/>
      </c>
      <c r="AH702" s="14" t="str">
        <f>IF($AC702=Sheet1!$B$2,'B. Expenditures'!N702,IF('B. Expenditures'!$AC702=Sheet1!$B$4,'B. Expenditures'!Z702,IF($AC702=Sheet1!$B$3,'B. Expenditures'!T702,"")))</f>
        <v/>
      </c>
      <c r="AI702" s="14" t="str">
        <f>IF($AC702=Sheet1!$B$2,'B. Expenditures'!O702,IF('B. Expenditures'!$AC702=Sheet1!$B$4,'B. Expenditures'!AA702,IF($AC702=Sheet1!$B$3,'B. Expenditures'!U702,"")))</f>
        <v/>
      </c>
    </row>
    <row r="703" spans="3:35" x14ac:dyDescent="0.35">
      <c r="C703" s="35"/>
      <c r="D703" s="35"/>
      <c r="E703" s="7"/>
      <c r="F703" s="7"/>
      <c r="G703" s="7"/>
      <c r="I703" s="24" t="str">
        <f t="shared" si="681"/>
        <v/>
      </c>
      <c r="K703" s="14" t="str">
        <f t="shared" si="690"/>
        <v/>
      </c>
      <c r="L703" s="14" t="str">
        <f t="shared" ref="L703:O703" si="725">IFERROR((1+$I703)*K703, "")</f>
        <v/>
      </c>
      <c r="M703" s="14" t="str">
        <f t="shared" si="725"/>
        <v/>
      </c>
      <c r="N703" s="14" t="str">
        <f t="shared" si="725"/>
        <v/>
      </c>
      <c r="O703" s="14" t="str">
        <f t="shared" si="725"/>
        <v/>
      </c>
      <c r="P703" s="8"/>
      <c r="Q703" s="14" t="str">
        <f>IFERROR((AVERAGE(($E703/'A. Revenue'!$C$30), ('B. Expenditures'!$F703/'A. Revenue'!$D$30), ('B. Expenditures'!$G703/'A. Revenue'!$E$30)))*'A. Revenue'!J$30, "")</f>
        <v/>
      </c>
      <c r="R703" s="14" t="str">
        <f>IFERROR((AVERAGE(($E703/'A. Revenue'!$C$30), ('B. Expenditures'!$F703/'A. Revenue'!$D$30), ('B. Expenditures'!$G703/'A. Revenue'!$E$30)))*'A. Revenue'!K$30, "")</f>
        <v/>
      </c>
      <c r="S703" s="14" t="str">
        <f>IFERROR((AVERAGE(($E703/'A. Revenue'!$C$30), ('B. Expenditures'!$F703/'A. Revenue'!$D$30), ('B. Expenditures'!$G703/'A. Revenue'!$E$30)))*'A. Revenue'!L$30, "")</f>
        <v/>
      </c>
      <c r="T703" s="14" t="str">
        <f>IFERROR((AVERAGE(($E703/'A. Revenue'!$C$30), ('B. Expenditures'!$F703/'A. Revenue'!$D$30), ('B. Expenditures'!$G703/'A. Revenue'!$E$30)))*'A. Revenue'!M$30, "")</f>
        <v/>
      </c>
      <c r="U703" s="14" t="str">
        <f>IFERROR((AVERAGE(($E703/'A. Revenue'!$C$30), ('B. Expenditures'!$F703/'A. Revenue'!$D$30), ('B. Expenditures'!$G703/'A. Revenue'!$E$30)))*'A. Revenue'!N$30, "")</f>
        <v/>
      </c>
      <c r="V703" s="8"/>
      <c r="W703" s="7"/>
      <c r="X703" s="7"/>
      <c r="Y703" s="7"/>
      <c r="Z703" s="7"/>
      <c r="AA703" s="7"/>
      <c r="AC703" s="40" t="s">
        <v>33</v>
      </c>
      <c r="AE703" s="14" t="str">
        <f>IF($AC703=Sheet1!$B$2,'B. Expenditures'!K703,IF('B. Expenditures'!$AC703=Sheet1!$B$4,'B. Expenditures'!W703,IF($AC703=Sheet1!$B$3,'B. Expenditures'!Q703,"")))</f>
        <v/>
      </c>
      <c r="AF703" s="14" t="str">
        <f>IF($AC703=Sheet1!$B$2,'B. Expenditures'!L703,IF('B. Expenditures'!$AC703=Sheet1!$B$4,'B. Expenditures'!X703,IF($AC703=Sheet1!$B$3,'B. Expenditures'!R703,"")))</f>
        <v/>
      </c>
      <c r="AG703" s="14" t="str">
        <f>IF($AC703=Sheet1!$B$2,'B. Expenditures'!M703,IF('B. Expenditures'!$AC703=Sheet1!$B$4,'B. Expenditures'!Y703,IF($AC703=Sheet1!$B$3,'B. Expenditures'!S703,"")))</f>
        <v/>
      </c>
      <c r="AH703" s="14" t="str">
        <f>IF($AC703=Sheet1!$B$2,'B. Expenditures'!N703,IF('B. Expenditures'!$AC703=Sheet1!$B$4,'B. Expenditures'!Z703,IF($AC703=Sheet1!$B$3,'B. Expenditures'!T703,"")))</f>
        <v/>
      </c>
      <c r="AI703" s="14" t="str">
        <f>IF($AC703=Sheet1!$B$2,'B. Expenditures'!O703,IF('B. Expenditures'!$AC703=Sheet1!$B$4,'B. Expenditures'!AA703,IF($AC703=Sheet1!$B$3,'B. Expenditures'!U703,"")))</f>
        <v/>
      </c>
    </row>
    <row r="704" spans="3:35" x14ac:dyDescent="0.35">
      <c r="C704" s="35"/>
      <c r="D704" s="35"/>
      <c r="E704" s="7"/>
      <c r="F704" s="7"/>
      <c r="G704" s="7"/>
      <c r="I704" s="24" t="str">
        <f t="shared" si="681"/>
        <v/>
      </c>
      <c r="K704" s="14" t="str">
        <f t="shared" si="690"/>
        <v/>
      </c>
      <c r="L704" s="14" t="str">
        <f t="shared" ref="L704:O704" si="726">IFERROR((1+$I704)*K704, "")</f>
        <v/>
      </c>
      <c r="M704" s="14" t="str">
        <f t="shared" si="726"/>
        <v/>
      </c>
      <c r="N704" s="14" t="str">
        <f t="shared" si="726"/>
        <v/>
      </c>
      <c r="O704" s="14" t="str">
        <f t="shared" si="726"/>
        <v/>
      </c>
      <c r="P704" s="8"/>
      <c r="Q704" s="14" t="str">
        <f>IFERROR((AVERAGE(($E704/'A. Revenue'!$C$30), ('B. Expenditures'!$F704/'A. Revenue'!$D$30), ('B. Expenditures'!$G704/'A. Revenue'!$E$30)))*'A. Revenue'!J$30, "")</f>
        <v/>
      </c>
      <c r="R704" s="14" t="str">
        <f>IFERROR((AVERAGE(($E704/'A. Revenue'!$C$30), ('B. Expenditures'!$F704/'A. Revenue'!$D$30), ('B. Expenditures'!$G704/'A. Revenue'!$E$30)))*'A. Revenue'!K$30, "")</f>
        <v/>
      </c>
      <c r="S704" s="14" t="str">
        <f>IFERROR((AVERAGE(($E704/'A. Revenue'!$C$30), ('B. Expenditures'!$F704/'A. Revenue'!$D$30), ('B. Expenditures'!$G704/'A. Revenue'!$E$30)))*'A. Revenue'!L$30, "")</f>
        <v/>
      </c>
      <c r="T704" s="14" t="str">
        <f>IFERROR((AVERAGE(($E704/'A. Revenue'!$C$30), ('B. Expenditures'!$F704/'A. Revenue'!$D$30), ('B. Expenditures'!$G704/'A. Revenue'!$E$30)))*'A. Revenue'!M$30, "")</f>
        <v/>
      </c>
      <c r="U704" s="14" t="str">
        <f>IFERROR((AVERAGE(($E704/'A. Revenue'!$C$30), ('B. Expenditures'!$F704/'A. Revenue'!$D$30), ('B. Expenditures'!$G704/'A. Revenue'!$E$30)))*'A. Revenue'!N$30, "")</f>
        <v/>
      </c>
      <c r="V704" s="8"/>
      <c r="W704" s="7"/>
      <c r="X704" s="7"/>
      <c r="Y704" s="7"/>
      <c r="Z704" s="7"/>
      <c r="AA704" s="7"/>
      <c r="AC704" s="40" t="s">
        <v>33</v>
      </c>
      <c r="AE704" s="14" t="str">
        <f>IF($AC704=Sheet1!$B$2,'B. Expenditures'!K704,IF('B. Expenditures'!$AC704=Sheet1!$B$4,'B. Expenditures'!W704,IF($AC704=Sheet1!$B$3,'B. Expenditures'!Q704,"")))</f>
        <v/>
      </c>
      <c r="AF704" s="14" t="str">
        <f>IF($AC704=Sheet1!$B$2,'B. Expenditures'!L704,IF('B. Expenditures'!$AC704=Sheet1!$B$4,'B. Expenditures'!X704,IF($AC704=Sheet1!$B$3,'B. Expenditures'!R704,"")))</f>
        <v/>
      </c>
      <c r="AG704" s="14" t="str">
        <f>IF($AC704=Sheet1!$B$2,'B. Expenditures'!M704,IF('B. Expenditures'!$AC704=Sheet1!$B$4,'B. Expenditures'!Y704,IF($AC704=Sheet1!$B$3,'B. Expenditures'!S704,"")))</f>
        <v/>
      </c>
      <c r="AH704" s="14" t="str">
        <f>IF($AC704=Sheet1!$B$2,'B. Expenditures'!N704,IF('B. Expenditures'!$AC704=Sheet1!$B$4,'B. Expenditures'!Z704,IF($AC704=Sheet1!$B$3,'B. Expenditures'!T704,"")))</f>
        <v/>
      </c>
      <c r="AI704" s="14" t="str">
        <f>IF($AC704=Sheet1!$B$2,'B. Expenditures'!O704,IF('B. Expenditures'!$AC704=Sheet1!$B$4,'B. Expenditures'!AA704,IF($AC704=Sheet1!$B$3,'B. Expenditures'!U704,"")))</f>
        <v/>
      </c>
    </row>
    <row r="705" spans="3:35" x14ac:dyDescent="0.35">
      <c r="C705" s="35"/>
      <c r="D705" s="35"/>
      <c r="E705" s="7"/>
      <c r="F705" s="7"/>
      <c r="G705" s="7"/>
      <c r="I705" s="24" t="str">
        <f t="shared" si="681"/>
        <v/>
      </c>
      <c r="K705" s="14" t="str">
        <f t="shared" si="690"/>
        <v/>
      </c>
      <c r="L705" s="14" t="str">
        <f t="shared" ref="L705:O705" si="727">IFERROR((1+$I705)*K705, "")</f>
        <v/>
      </c>
      <c r="M705" s="14" t="str">
        <f t="shared" si="727"/>
        <v/>
      </c>
      <c r="N705" s="14" t="str">
        <f t="shared" si="727"/>
        <v/>
      </c>
      <c r="O705" s="14" t="str">
        <f t="shared" si="727"/>
        <v/>
      </c>
      <c r="P705" s="8"/>
      <c r="Q705" s="14" t="str">
        <f>IFERROR((AVERAGE(($E705/'A. Revenue'!$C$30), ('B. Expenditures'!$F705/'A. Revenue'!$D$30), ('B. Expenditures'!$G705/'A. Revenue'!$E$30)))*'A. Revenue'!J$30, "")</f>
        <v/>
      </c>
      <c r="R705" s="14" t="str">
        <f>IFERROR((AVERAGE(($E705/'A. Revenue'!$C$30), ('B. Expenditures'!$F705/'A. Revenue'!$D$30), ('B. Expenditures'!$G705/'A. Revenue'!$E$30)))*'A. Revenue'!K$30, "")</f>
        <v/>
      </c>
      <c r="S705" s="14" t="str">
        <f>IFERROR((AVERAGE(($E705/'A. Revenue'!$C$30), ('B. Expenditures'!$F705/'A. Revenue'!$D$30), ('B. Expenditures'!$G705/'A. Revenue'!$E$30)))*'A. Revenue'!L$30, "")</f>
        <v/>
      </c>
      <c r="T705" s="14" t="str">
        <f>IFERROR((AVERAGE(($E705/'A. Revenue'!$C$30), ('B. Expenditures'!$F705/'A. Revenue'!$D$30), ('B. Expenditures'!$G705/'A. Revenue'!$E$30)))*'A. Revenue'!M$30, "")</f>
        <v/>
      </c>
      <c r="U705" s="14" t="str">
        <f>IFERROR((AVERAGE(($E705/'A. Revenue'!$C$30), ('B. Expenditures'!$F705/'A. Revenue'!$D$30), ('B. Expenditures'!$G705/'A. Revenue'!$E$30)))*'A. Revenue'!N$30, "")</f>
        <v/>
      </c>
      <c r="V705" s="8"/>
      <c r="W705" s="7"/>
      <c r="X705" s="7"/>
      <c r="Y705" s="7"/>
      <c r="Z705" s="7"/>
      <c r="AA705" s="7"/>
      <c r="AC705" s="40" t="s">
        <v>33</v>
      </c>
      <c r="AE705" s="14" t="str">
        <f>IF($AC705=Sheet1!$B$2,'B. Expenditures'!K705,IF('B. Expenditures'!$AC705=Sheet1!$B$4,'B. Expenditures'!W705,IF($AC705=Sheet1!$B$3,'B. Expenditures'!Q705,"")))</f>
        <v/>
      </c>
      <c r="AF705" s="14" t="str">
        <f>IF($AC705=Sheet1!$B$2,'B. Expenditures'!L705,IF('B. Expenditures'!$AC705=Sheet1!$B$4,'B. Expenditures'!X705,IF($AC705=Sheet1!$B$3,'B. Expenditures'!R705,"")))</f>
        <v/>
      </c>
      <c r="AG705" s="14" t="str">
        <f>IF($AC705=Sheet1!$B$2,'B. Expenditures'!M705,IF('B. Expenditures'!$AC705=Sheet1!$B$4,'B. Expenditures'!Y705,IF($AC705=Sheet1!$B$3,'B. Expenditures'!S705,"")))</f>
        <v/>
      </c>
      <c r="AH705" s="14" t="str">
        <f>IF($AC705=Sheet1!$B$2,'B. Expenditures'!N705,IF('B. Expenditures'!$AC705=Sheet1!$B$4,'B. Expenditures'!Z705,IF($AC705=Sheet1!$B$3,'B. Expenditures'!T705,"")))</f>
        <v/>
      </c>
      <c r="AI705" s="14" t="str">
        <f>IF($AC705=Sheet1!$B$2,'B. Expenditures'!O705,IF('B. Expenditures'!$AC705=Sheet1!$B$4,'B. Expenditures'!AA705,IF($AC705=Sheet1!$B$3,'B. Expenditures'!U705,"")))</f>
        <v/>
      </c>
    </row>
    <row r="706" spans="3:35" x14ac:dyDescent="0.35">
      <c r="C706" s="35"/>
      <c r="D706" s="35"/>
      <c r="E706" s="7"/>
      <c r="F706" s="7"/>
      <c r="G706" s="7"/>
      <c r="I706" s="24" t="str">
        <f t="shared" si="681"/>
        <v/>
      </c>
      <c r="K706" s="14" t="str">
        <f t="shared" si="690"/>
        <v/>
      </c>
      <c r="L706" s="14" t="str">
        <f t="shared" ref="L706:O706" si="728">IFERROR((1+$I706)*K706, "")</f>
        <v/>
      </c>
      <c r="M706" s="14" t="str">
        <f t="shared" si="728"/>
        <v/>
      </c>
      <c r="N706" s="14" t="str">
        <f t="shared" si="728"/>
        <v/>
      </c>
      <c r="O706" s="14" t="str">
        <f t="shared" si="728"/>
        <v/>
      </c>
      <c r="P706" s="8"/>
      <c r="Q706" s="14" t="str">
        <f>IFERROR((AVERAGE(($E706/'A. Revenue'!$C$30), ('B. Expenditures'!$F706/'A. Revenue'!$D$30), ('B. Expenditures'!$G706/'A. Revenue'!$E$30)))*'A. Revenue'!J$30, "")</f>
        <v/>
      </c>
      <c r="R706" s="14" t="str">
        <f>IFERROR((AVERAGE(($E706/'A. Revenue'!$C$30), ('B. Expenditures'!$F706/'A. Revenue'!$D$30), ('B. Expenditures'!$G706/'A. Revenue'!$E$30)))*'A. Revenue'!K$30, "")</f>
        <v/>
      </c>
      <c r="S706" s="14" t="str">
        <f>IFERROR((AVERAGE(($E706/'A. Revenue'!$C$30), ('B. Expenditures'!$F706/'A. Revenue'!$D$30), ('B. Expenditures'!$G706/'A. Revenue'!$E$30)))*'A. Revenue'!L$30, "")</f>
        <v/>
      </c>
      <c r="T706" s="14" t="str">
        <f>IFERROR((AVERAGE(($E706/'A. Revenue'!$C$30), ('B. Expenditures'!$F706/'A. Revenue'!$D$30), ('B. Expenditures'!$G706/'A. Revenue'!$E$30)))*'A. Revenue'!M$30, "")</f>
        <v/>
      </c>
      <c r="U706" s="14" t="str">
        <f>IFERROR((AVERAGE(($E706/'A. Revenue'!$C$30), ('B. Expenditures'!$F706/'A. Revenue'!$D$30), ('B. Expenditures'!$G706/'A. Revenue'!$E$30)))*'A. Revenue'!N$30, "")</f>
        <v/>
      </c>
      <c r="V706" s="8"/>
      <c r="W706" s="7"/>
      <c r="X706" s="7"/>
      <c r="Y706" s="7"/>
      <c r="Z706" s="7"/>
      <c r="AA706" s="7"/>
      <c r="AC706" s="40" t="s">
        <v>33</v>
      </c>
      <c r="AE706" s="14" t="str">
        <f>IF($AC706=Sheet1!$B$2,'B. Expenditures'!K706,IF('B. Expenditures'!$AC706=Sheet1!$B$4,'B. Expenditures'!W706,IF($AC706=Sheet1!$B$3,'B. Expenditures'!Q706,"")))</f>
        <v/>
      </c>
      <c r="AF706" s="14" t="str">
        <f>IF($AC706=Sheet1!$B$2,'B. Expenditures'!L706,IF('B. Expenditures'!$AC706=Sheet1!$B$4,'B. Expenditures'!X706,IF($AC706=Sheet1!$B$3,'B. Expenditures'!R706,"")))</f>
        <v/>
      </c>
      <c r="AG706" s="14" t="str">
        <f>IF($AC706=Sheet1!$B$2,'B. Expenditures'!M706,IF('B. Expenditures'!$AC706=Sheet1!$B$4,'B. Expenditures'!Y706,IF($AC706=Sheet1!$B$3,'B. Expenditures'!S706,"")))</f>
        <v/>
      </c>
      <c r="AH706" s="14" t="str">
        <f>IF($AC706=Sheet1!$B$2,'B. Expenditures'!N706,IF('B. Expenditures'!$AC706=Sheet1!$B$4,'B. Expenditures'!Z706,IF($AC706=Sheet1!$B$3,'B. Expenditures'!T706,"")))</f>
        <v/>
      </c>
      <c r="AI706" s="14" t="str">
        <f>IF($AC706=Sheet1!$B$2,'B. Expenditures'!O706,IF('B. Expenditures'!$AC706=Sheet1!$B$4,'B. Expenditures'!AA706,IF($AC706=Sheet1!$B$3,'B. Expenditures'!U706,"")))</f>
        <v/>
      </c>
    </row>
    <row r="707" spans="3:35" x14ac:dyDescent="0.35">
      <c r="C707" s="35"/>
      <c r="D707" s="35"/>
      <c r="E707" s="7"/>
      <c r="F707" s="7"/>
      <c r="G707" s="7"/>
      <c r="I707" s="24" t="str">
        <f t="shared" si="681"/>
        <v/>
      </c>
      <c r="K707" s="14" t="str">
        <f t="shared" si="690"/>
        <v/>
      </c>
      <c r="L707" s="14" t="str">
        <f t="shared" ref="L707:O707" si="729">IFERROR((1+$I707)*K707, "")</f>
        <v/>
      </c>
      <c r="M707" s="14" t="str">
        <f t="shared" si="729"/>
        <v/>
      </c>
      <c r="N707" s="14" t="str">
        <f t="shared" si="729"/>
        <v/>
      </c>
      <c r="O707" s="14" t="str">
        <f t="shared" si="729"/>
        <v/>
      </c>
      <c r="P707" s="8"/>
      <c r="Q707" s="14" t="str">
        <f>IFERROR((AVERAGE(($E707/'A. Revenue'!$C$30), ('B. Expenditures'!$F707/'A. Revenue'!$D$30), ('B. Expenditures'!$G707/'A. Revenue'!$E$30)))*'A. Revenue'!J$30, "")</f>
        <v/>
      </c>
      <c r="R707" s="14" t="str">
        <f>IFERROR((AVERAGE(($E707/'A. Revenue'!$C$30), ('B. Expenditures'!$F707/'A. Revenue'!$D$30), ('B. Expenditures'!$G707/'A. Revenue'!$E$30)))*'A. Revenue'!K$30, "")</f>
        <v/>
      </c>
      <c r="S707" s="14" t="str">
        <f>IFERROR((AVERAGE(($E707/'A. Revenue'!$C$30), ('B. Expenditures'!$F707/'A. Revenue'!$D$30), ('B. Expenditures'!$G707/'A. Revenue'!$E$30)))*'A. Revenue'!L$30, "")</f>
        <v/>
      </c>
      <c r="T707" s="14" t="str">
        <f>IFERROR((AVERAGE(($E707/'A. Revenue'!$C$30), ('B. Expenditures'!$F707/'A. Revenue'!$D$30), ('B. Expenditures'!$G707/'A. Revenue'!$E$30)))*'A. Revenue'!M$30, "")</f>
        <v/>
      </c>
      <c r="U707" s="14" t="str">
        <f>IFERROR((AVERAGE(($E707/'A. Revenue'!$C$30), ('B. Expenditures'!$F707/'A. Revenue'!$D$30), ('B. Expenditures'!$G707/'A. Revenue'!$E$30)))*'A. Revenue'!N$30, "")</f>
        <v/>
      </c>
      <c r="V707" s="8"/>
      <c r="W707" s="7"/>
      <c r="X707" s="7"/>
      <c r="Y707" s="7"/>
      <c r="Z707" s="7"/>
      <c r="AA707" s="7"/>
      <c r="AC707" s="40" t="s">
        <v>33</v>
      </c>
      <c r="AE707" s="14" t="str">
        <f>IF($AC707=Sheet1!$B$2,'B. Expenditures'!K707,IF('B. Expenditures'!$AC707=Sheet1!$B$4,'B. Expenditures'!W707,IF($AC707=Sheet1!$B$3,'B. Expenditures'!Q707,"")))</f>
        <v/>
      </c>
      <c r="AF707" s="14" t="str">
        <f>IF($AC707=Sheet1!$B$2,'B. Expenditures'!L707,IF('B. Expenditures'!$AC707=Sheet1!$B$4,'B. Expenditures'!X707,IF($AC707=Sheet1!$B$3,'B. Expenditures'!R707,"")))</f>
        <v/>
      </c>
      <c r="AG707" s="14" t="str">
        <f>IF($AC707=Sheet1!$B$2,'B. Expenditures'!M707,IF('B. Expenditures'!$AC707=Sheet1!$B$4,'B. Expenditures'!Y707,IF($AC707=Sheet1!$B$3,'B. Expenditures'!S707,"")))</f>
        <v/>
      </c>
      <c r="AH707" s="14" t="str">
        <f>IF($AC707=Sheet1!$B$2,'B. Expenditures'!N707,IF('B. Expenditures'!$AC707=Sheet1!$B$4,'B. Expenditures'!Z707,IF($AC707=Sheet1!$B$3,'B. Expenditures'!T707,"")))</f>
        <v/>
      </c>
      <c r="AI707" s="14" t="str">
        <f>IF($AC707=Sheet1!$B$2,'B. Expenditures'!O707,IF('B. Expenditures'!$AC707=Sheet1!$B$4,'B. Expenditures'!AA707,IF($AC707=Sheet1!$B$3,'B. Expenditures'!U707,"")))</f>
        <v/>
      </c>
    </row>
    <row r="708" spans="3:35" x14ac:dyDescent="0.35">
      <c r="C708" s="35"/>
      <c r="D708" s="35"/>
      <c r="E708" s="7"/>
      <c r="F708" s="7"/>
      <c r="G708" s="7"/>
      <c r="I708" s="24" t="str">
        <f t="shared" si="681"/>
        <v/>
      </c>
      <c r="K708" s="14" t="str">
        <f t="shared" si="690"/>
        <v/>
      </c>
      <c r="L708" s="14" t="str">
        <f t="shared" ref="L708:O708" si="730">IFERROR((1+$I708)*K708, "")</f>
        <v/>
      </c>
      <c r="M708" s="14" t="str">
        <f t="shared" si="730"/>
        <v/>
      </c>
      <c r="N708" s="14" t="str">
        <f t="shared" si="730"/>
        <v/>
      </c>
      <c r="O708" s="14" t="str">
        <f t="shared" si="730"/>
        <v/>
      </c>
      <c r="P708" s="8"/>
      <c r="Q708" s="14" t="str">
        <f>IFERROR((AVERAGE(($E708/'A. Revenue'!$C$30), ('B. Expenditures'!$F708/'A. Revenue'!$D$30), ('B. Expenditures'!$G708/'A. Revenue'!$E$30)))*'A. Revenue'!J$30, "")</f>
        <v/>
      </c>
      <c r="R708" s="14" t="str">
        <f>IFERROR((AVERAGE(($E708/'A. Revenue'!$C$30), ('B. Expenditures'!$F708/'A. Revenue'!$D$30), ('B. Expenditures'!$G708/'A. Revenue'!$E$30)))*'A. Revenue'!K$30, "")</f>
        <v/>
      </c>
      <c r="S708" s="14" t="str">
        <f>IFERROR((AVERAGE(($E708/'A. Revenue'!$C$30), ('B. Expenditures'!$F708/'A. Revenue'!$D$30), ('B. Expenditures'!$G708/'A. Revenue'!$E$30)))*'A. Revenue'!L$30, "")</f>
        <v/>
      </c>
      <c r="T708" s="14" t="str">
        <f>IFERROR((AVERAGE(($E708/'A. Revenue'!$C$30), ('B. Expenditures'!$F708/'A. Revenue'!$D$30), ('B. Expenditures'!$G708/'A. Revenue'!$E$30)))*'A. Revenue'!M$30, "")</f>
        <v/>
      </c>
      <c r="U708" s="14" t="str">
        <f>IFERROR((AVERAGE(($E708/'A. Revenue'!$C$30), ('B. Expenditures'!$F708/'A. Revenue'!$D$30), ('B. Expenditures'!$G708/'A. Revenue'!$E$30)))*'A. Revenue'!N$30, "")</f>
        <v/>
      </c>
      <c r="V708" s="8"/>
      <c r="W708" s="7"/>
      <c r="X708" s="7"/>
      <c r="Y708" s="7"/>
      <c r="Z708" s="7"/>
      <c r="AA708" s="7"/>
      <c r="AC708" s="40" t="s">
        <v>33</v>
      </c>
      <c r="AE708" s="14" t="str">
        <f>IF($AC708=Sheet1!$B$2,'B. Expenditures'!K708,IF('B. Expenditures'!$AC708=Sheet1!$B$4,'B. Expenditures'!W708,IF($AC708=Sheet1!$B$3,'B. Expenditures'!Q708,"")))</f>
        <v/>
      </c>
      <c r="AF708" s="14" t="str">
        <f>IF($AC708=Sheet1!$B$2,'B. Expenditures'!L708,IF('B. Expenditures'!$AC708=Sheet1!$B$4,'B. Expenditures'!X708,IF($AC708=Sheet1!$B$3,'B. Expenditures'!R708,"")))</f>
        <v/>
      </c>
      <c r="AG708" s="14" t="str">
        <f>IF($AC708=Sheet1!$B$2,'B. Expenditures'!M708,IF('B. Expenditures'!$AC708=Sheet1!$B$4,'B. Expenditures'!Y708,IF($AC708=Sheet1!$B$3,'B. Expenditures'!S708,"")))</f>
        <v/>
      </c>
      <c r="AH708" s="14" t="str">
        <f>IF($AC708=Sheet1!$B$2,'B. Expenditures'!N708,IF('B. Expenditures'!$AC708=Sheet1!$B$4,'B. Expenditures'!Z708,IF($AC708=Sheet1!$B$3,'B. Expenditures'!T708,"")))</f>
        <v/>
      </c>
      <c r="AI708" s="14" t="str">
        <f>IF($AC708=Sheet1!$B$2,'B. Expenditures'!O708,IF('B. Expenditures'!$AC708=Sheet1!$B$4,'B. Expenditures'!AA708,IF($AC708=Sheet1!$B$3,'B. Expenditures'!U708,"")))</f>
        <v/>
      </c>
    </row>
    <row r="709" spans="3:35" x14ac:dyDescent="0.35">
      <c r="C709" s="35"/>
      <c r="D709" s="35"/>
      <c r="E709" s="7"/>
      <c r="F709" s="7"/>
      <c r="G709" s="7"/>
      <c r="I709" s="24" t="str">
        <f t="shared" si="681"/>
        <v/>
      </c>
      <c r="K709" s="14" t="str">
        <f t="shared" si="690"/>
        <v/>
      </c>
      <c r="L709" s="14" t="str">
        <f t="shared" ref="L709:O709" si="731">IFERROR((1+$I709)*K709, "")</f>
        <v/>
      </c>
      <c r="M709" s="14" t="str">
        <f t="shared" si="731"/>
        <v/>
      </c>
      <c r="N709" s="14" t="str">
        <f t="shared" si="731"/>
        <v/>
      </c>
      <c r="O709" s="14" t="str">
        <f t="shared" si="731"/>
        <v/>
      </c>
      <c r="P709" s="8"/>
      <c r="Q709" s="14" t="str">
        <f>IFERROR((AVERAGE(($E709/'A. Revenue'!$C$30), ('B. Expenditures'!$F709/'A. Revenue'!$D$30), ('B. Expenditures'!$G709/'A. Revenue'!$E$30)))*'A. Revenue'!J$30, "")</f>
        <v/>
      </c>
      <c r="R709" s="14" t="str">
        <f>IFERROR((AVERAGE(($E709/'A. Revenue'!$C$30), ('B. Expenditures'!$F709/'A. Revenue'!$D$30), ('B. Expenditures'!$G709/'A. Revenue'!$E$30)))*'A. Revenue'!K$30, "")</f>
        <v/>
      </c>
      <c r="S709" s="14" t="str">
        <f>IFERROR((AVERAGE(($E709/'A. Revenue'!$C$30), ('B. Expenditures'!$F709/'A. Revenue'!$D$30), ('B. Expenditures'!$G709/'A. Revenue'!$E$30)))*'A. Revenue'!L$30, "")</f>
        <v/>
      </c>
      <c r="T709" s="14" t="str">
        <f>IFERROR((AVERAGE(($E709/'A. Revenue'!$C$30), ('B. Expenditures'!$F709/'A. Revenue'!$D$30), ('B. Expenditures'!$G709/'A. Revenue'!$E$30)))*'A. Revenue'!M$30, "")</f>
        <v/>
      </c>
      <c r="U709" s="14" t="str">
        <f>IFERROR((AVERAGE(($E709/'A. Revenue'!$C$30), ('B. Expenditures'!$F709/'A. Revenue'!$D$30), ('B. Expenditures'!$G709/'A. Revenue'!$E$30)))*'A. Revenue'!N$30, "")</f>
        <v/>
      </c>
      <c r="V709" s="8"/>
      <c r="W709" s="7"/>
      <c r="X709" s="7"/>
      <c r="Y709" s="7"/>
      <c r="Z709" s="7"/>
      <c r="AA709" s="7"/>
      <c r="AC709" s="40" t="s">
        <v>33</v>
      </c>
      <c r="AE709" s="14" t="str">
        <f>IF($AC709=Sheet1!$B$2,'B. Expenditures'!K709,IF('B. Expenditures'!$AC709=Sheet1!$B$4,'B. Expenditures'!W709,IF($AC709=Sheet1!$B$3,'B. Expenditures'!Q709,"")))</f>
        <v/>
      </c>
      <c r="AF709" s="14" t="str">
        <f>IF($AC709=Sheet1!$B$2,'B. Expenditures'!L709,IF('B. Expenditures'!$AC709=Sheet1!$B$4,'B. Expenditures'!X709,IF($AC709=Sheet1!$B$3,'B. Expenditures'!R709,"")))</f>
        <v/>
      </c>
      <c r="AG709" s="14" t="str">
        <f>IF($AC709=Sheet1!$B$2,'B. Expenditures'!M709,IF('B. Expenditures'!$AC709=Sheet1!$B$4,'B. Expenditures'!Y709,IF($AC709=Sheet1!$B$3,'B. Expenditures'!S709,"")))</f>
        <v/>
      </c>
      <c r="AH709" s="14" t="str">
        <f>IF($AC709=Sheet1!$B$2,'B. Expenditures'!N709,IF('B. Expenditures'!$AC709=Sheet1!$B$4,'B. Expenditures'!Z709,IF($AC709=Sheet1!$B$3,'B. Expenditures'!T709,"")))</f>
        <v/>
      </c>
      <c r="AI709" s="14" t="str">
        <f>IF($AC709=Sheet1!$B$2,'B. Expenditures'!O709,IF('B. Expenditures'!$AC709=Sheet1!$B$4,'B. Expenditures'!AA709,IF($AC709=Sheet1!$B$3,'B. Expenditures'!U709,"")))</f>
        <v/>
      </c>
    </row>
    <row r="710" spans="3:35" x14ac:dyDescent="0.35">
      <c r="C710" s="35"/>
      <c r="D710" s="35"/>
      <c r="E710" s="7"/>
      <c r="F710" s="7"/>
      <c r="G710" s="7"/>
      <c r="I710" s="24" t="str">
        <f t="shared" si="681"/>
        <v/>
      </c>
      <c r="K710" s="14" t="str">
        <f t="shared" si="690"/>
        <v/>
      </c>
      <c r="L710" s="14" t="str">
        <f t="shared" ref="L710:O710" si="732">IFERROR((1+$I710)*K710, "")</f>
        <v/>
      </c>
      <c r="M710" s="14" t="str">
        <f t="shared" si="732"/>
        <v/>
      </c>
      <c r="N710" s="14" t="str">
        <f t="shared" si="732"/>
        <v/>
      </c>
      <c r="O710" s="14" t="str">
        <f t="shared" si="732"/>
        <v/>
      </c>
      <c r="P710" s="8"/>
      <c r="Q710" s="14" t="str">
        <f>IFERROR((AVERAGE(($E710/'A. Revenue'!$C$30), ('B. Expenditures'!$F710/'A. Revenue'!$D$30), ('B. Expenditures'!$G710/'A. Revenue'!$E$30)))*'A. Revenue'!J$30, "")</f>
        <v/>
      </c>
      <c r="R710" s="14" t="str">
        <f>IFERROR((AVERAGE(($E710/'A. Revenue'!$C$30), ('B. Expenditures'!$F710/'A. Revenue'!$D$30), ('B. Expenditures'!$G710/'A. Revenue'!$E$30)))*'A. Revenue'!K$30, "")</f>
        <v/>
      </c>
      <c r="S710" s="14" t="str">
        <f>IFERROR((AVERAGE(($E710/'A. Revenue'!$C$30), ('B. Expenditures'!$F710/'A. Revenue'!$D$30), ('B. Expenditures'!$G710/'A. Revenue'!$E$30)))*'A. Revenue'!L$30, "")</f>
        <v/>
      </c>
      <c r="T710" s="14" t="str">
        <f>IFERROR((AVERAGE(($E710/'A. Revenue'!$C$30), ('B. Expenditures'!$F710/'A. Revenue'!$D$30), ('B. Expenditures'!$G710/'A. Revenue'!$E$30)))*'A. Revenue'!M$30, "")</f>
        <v/>
      </c>
      <c r="U710" s="14" t="str">
        <f>IFERROR((AVERAGE(($E710/'A. Revenue'!$C$30), ('B. Expenditures'!$F710/'A. Revenue'!$D$30), ('B. Expenditures'!$G710/'A. Revenue'!$E$30)))*'A. Revenue'!N$30, "")</f>
        <v/>
      </c>
      <c r="V710" s="8"/>
      <c r="W710" s="7"/>
      <c r="X710" s="7"/>
      <c r="Y710" s="7"/>
      <c r="Z710" s="7"/>
      <c r="AA710" s="7"/>
      <c r="AC710" s="40" t="s">
        <v>33</v>
      </c>
      <c r="AE710" s="14" t="str">
        <f>IF($AC710=Sheet1!$B$2,'B. Expenditures'!K710,IF('B. Expenditures'!$AC710=Sheet1!$B$4,'B. Expenditures'!W710,IF($AC710=Sheet1!$B$3,'B. Expenditures'!Q710,"")))</f>
        <v/>
      </c>
      <c r="AF710" s="14" t="str">
        <f>IF($AC710=Sheet1!$B$2,'B. Expenditures'!L710,IF('B. Expenditures'!$AC710=Sheet1!$B$4,'B. Expenditures'!X710,IF($AC710=Sheet1!$B$3,'B. Expenditures'!R710,"")))</f>
        <v/>
      </c>
      <c r="AG710" s="14" t="str">
        <f>IF($AC710=Sheet1!$B$2,'B. Expenditures'!M710,IF('B. Expenditures'!$AC710=Sheet1!$B$4,'B. Expenditures'!Y710,IF($AC710=Sheet1!$B$3,'B. Expenditures'!S710,"")))</f>
        <v/>
      </c>
      <c r="AH710" s="14" t="str">
        <f>IF($AC710=Sheet1!$B$2,'B. Expenditures'!N710,IF('B. Expenditures'!$AC710=Sheet1!$B$4,'B. Expenditures'!Z710,IF($AC710=Sheet1!$B$3,'B. Expenditures'!T710,"")))</f>
        <v/>
      </c>
      <c r="AI710" s="14" t="str">
        <f>IF($AC710=Sheet1!$B$2,'B. Expenditures'!O710,IF('B. Expenditures'!$AC710=Sheet1!$B$4,'B. Expenditures'!AA710,IF($AC710=Sheet1!$B$3,'B. Expenditures'!U710,"")))</f>
        <v/>
      </c>
    </row>
    <row r="711" spans="3:35" x14ac:dyDescent="0.35">
      <c r="C711" s="35"/>
      <c r="D711" s="35"/>
      <c r="E711" s="7"/>
      <c r="F711" s="7"/>
      <c r="G711" s="7"/>
      <c r="I711" s="24" t="str">
        <f t="shared" si="681"/>
        <v/>
      </c>
      <c r="K711" s="14" t="str">
        <f t="shared" si="690"/>
        <v/>
      </c>
      <c r="L711" s="14" t="str">
        <f t="shared" ref="L711:O711" si="733">IFERROR((1+$I711)*K711, "")</f>
        <v/>
      </c>
      <c r="M711" s="14" t="str">
        <f t="shared" si="733"/>
        <v/>
      </c>
      <c r="N711" s="14" t="str">
        <f t="shared" si="733"/>
        <v/>
      </c>
      <c r="O711" s="14" t="str">
        <f t="shared" si="733"/>
        <v/>
      </c>
      <c r="P711" s="8"/>
      <c r="Q711" s="14" t="str">
        <f>IFERROR((AVERAGE(($E711/'A. Revenue'!$C$30), ('B. Expenditures'!$F711/'A. Revenue'!$D$30), ('B. Expenditures'!$G711/'A. Revenue'!$E$30)))*'A. Revenue'!J$30, "")</f>
        <v/>
      </c>
      <c r="R711" s="14" t="str">
        <f>IFERROR((AVERAGE(($E711/'A. Revenue'!$C$30), ('B. Expenditures'!$F711/'A. Revenue'!$D$30), ('B. Expenditures'!$G711/'A. Revenue'!$E$30)))*'A. Revenue'!K$30, "")</f>
        <v/>
      </c>
      <c r="S711" s="14" t="str">
        <f>IFERROR((AVERAGE(($E711/'A. Revenue'!$C$30), ('B. Expenditures'!$F711/'A. Revenue'!$D$30), ('B. Expenditures'!$G711/'A. Revenue'!$E$30)))*'A. Revenue'!L$30, "")</f>
        <v/>
      </c>
      <c r="T711" s="14" t="str">
        <f>IFERROR((AVERAGE(($E711/'A. Revenue'!$C$30), ('B. Expenditures'!$F711/'A. Revenue'!$D$30), ('B. Expenditures'!$G711/'A. Revenue'!$E$30)))*'A. Revenue'!M$30, "")</f>
        <v/>
      </c>
      <c r="U711" s="14" t="str">
        <f>IFERROR((AVERAGE(($E711/'A. Revenue'!$C$30), ('B. Expenditures'!$F711/'A. Revenue'!$D$30), ('B. Expenditures'!$G711/'A. Revenue'!$E$30)))*'A. Revenue'!N$30, "")</f>
        <v/>
      </c>
      <c r="V711" s="8"/>
      <c r="W711" s="7"/>
      <c r="X711" s="7"/>
      <c r="Y711" s="7"/>
      <c r="Z711" s="7"/>
      <c r="AA711" s="7"/>
      <c r="AC711" s="40" t="s">
        <v>33</v>
      </c>
      <c r="AE711" s="14" t="str">
        <f>IF($AC711=Sheet1!$B$2,'B. Expenditures'!K711,IF('B. Expenditures'!$AC711=Sheet1!$B$4,'B. Expenditures'!W711,IF($AC711=Sheet1!$B$3,'B. Expenditures'!Q711,"")))</f>
        <v/>
      </c>
      <c r="AF711" s="14" t="str">
        <f>IF($AC711=Sheet1!$B$2,'B. Expenditures'!L711,IF('B. Expenditures'!$AC711=Sheet1!$B$4,'B. Expenditures'!X711,IF($AC711=Sheet1!$B$3,'B. Expenditures'!R711,"")))</f>
        <v/>
      </c>
      <c r="AG711" s="14" t="str">
        <f>IF($AC711=Sheet1!$B$2,'B. Expenditures'!M711,IF('B. Expenditures'!$AC711=Sheet1!$B$4,'B. Expenditures'!Y711,IF($AC711=Sheet1!$B$3,'B. Expenditures'!S711,"")))</f>
        <v/>
      </c>
      <c r="AH711" s="14" t="str">
        <f>IF($AC711=Sheet1!$B$2,'B. Expenditures'!N711,IF('B. Expenditures'!$AC711=Sheet1!$B$4,'B. Expenditures'!Z711,IF($AC711=Sheet1!$B$3,'B. Expenditures'!T711,"")))</f>
        <v/>
      </c>
      <c r="AI711" s="14" t="str">
        <f>IF($AC711=Sheet1!$B$2,'B. Expenditures'!O711,IF('B. Expenditures'!$AC711=Sheet1!$B$4,'B. Expenditures'!AA711,IF($AC711=Sheet1!$B$3,'B. Expenditures'!U711,"")))</f>
        <v/>
      </c>
    </row>
    <row r="712" spans="3:35" x14ac:dyDescent="0.35">
      <c r="C712" s="35"/>
      <c r="D712" s="35"/>
      <c r="E712" s="7"/>
      <c r="F712" s="7"/>
      <c r="G712" s="7"/>
      <c r="I712" s="24" t="str">
        <f t="shared" si="681"/>
        <v/>
      </c>
      <c r="K712" s="14" t="str">
        <f t="shared" si="690"/>
        <v/>
      </c>
      <c r="L712" s="14" t="str">
        <f t="shared" ref="L712:O712" si="734">IFERROR((1+$I712)*K712, "")</f>
        <v/>
      </c>
      <c r="M712" s="14" t="str">
        <f t="shared" si="734"/>
        <v/>
      </c>
      <c r="N712" s="14" t="str">
        <f t="shared" si="734"/>
        <v/>
      </c>
      <c r="O712" s="14" t="str">
        <f t="shared" si="734"/>
        <v/>
      </c>
      <c r="P712" s="8"/>
      <c r="Q712" s="14" t="str">
        <f>IFERROR((AVERAGE(($E712/'A. Revenue'!$C$30), ('B. Expenditures'!$F712/'A. Revenue'!$D$30), ('B. Expenditures'!$G712/'A. Revenue'!$E$30)))*'A. Revenue'!J$30, "")</f>
        <v/>
      </c>
      <c r="R712" s="14" t="str">
        <f>IFERROR((AVERAGE(($E712/'A. Revenue'!$C$30), ('B. Expenditures'!$F712/'A. Revenue'!$D$30), ('B. Expenditures'!$G712/'A. Revenue'!$E$30)))*'A. Revenue'!K$30, "")</f>
        <v/>
      </c>
      <c r="S712" s="14" t="str">
        <f>IFERROR((AVERAGE(($E712/'A. Revenue'!$C$30), ('B. Expenditures'!$F712/'A. Revenue'!$D$30), ('B. Expenditures'!$G712/'A. Revenue'!$E$30)))*'A. Revenue'!L$30, "")</f>
        <v/>
      </c>
      <c r="T712" s="14" t="str">
        <f>IFERROR((AVERAGE(($E712/'A. Revenue'!$C$30), ('B. Expenditures'!$F712/'A. Revenue'!$D$30), ('B. Expenditures'!$G712/'A. Revenue'!$E$30)))*'A. Revenue'!M$30, "")</f>
        <v/>
      </c>
      <c r="U712" s="14" t="str">
        <f>IFERROR((AVERAGE(($E712/'A. Revenue'!$C$30), ('B. Expenditures'!$F712/'A. Revenue'!$D$30), ('B. Expenditures'!$G712/'A. Revenue'!$E$30)))*'A. Revenue'!N$30, "")</f>
        <v/>
      </c>
      <c r="V712" s="8"/>
      <c r="W712" s="7"/>
      <c r="X712" s="7"/>
      <c r="Y712" s="7"/>
      <c r="Z712" s="7"/>
      <c r="AA712" s="7"/>
      <c r="AC712" s="40" t="s">
        <v>33</v>
      </c>
      <c r="AE712" s="14" t="str">
        <f>IF($AC712=Sheet1!$B$2,'B. Expenditures'!K712,IF('B. Expenditures'!$AC712=Sheet1!$B$4,'B. Expenditures'!W712,IF($AC712=Sheet1!$B$3,'B. Expenditures'!Q712,"")))</f>
        <v/>
      </c>
      <c r="AF712" s="14" t="str">
        <f>IF($AC712=Sheet1!$B$2,'B. Expenditures'!L712,IF('B. Expenditures'!$AC712=Sheet1!$B$4,'B. Expenditures'!X712,IF($AC712=Sheet1!$B$3,'B. Expenditures'!R712,"")))</f>
        <v/>
      </c>
      <c r="AG712" s="14" t="str">
        <f>IF($AC712=Sheet1!$B$2,'B. Expenditures'!M712,IF('B. Expenditures'!$AC712=Sheet1!$B$4,'B. Expenditures'!Y712,IF($AC712=Sheet1!$B$3,'B. Expenditures'!S712,"")))</f>
        <v/>
      </c>
      <c r="AH712" s="14" t="str">
        <f>IF($AC712=Sheet1!$B$2,'B. Expenditures'!N712,IF('B. Expenditures'!$AC712=Sheet1!$B$4,'B. Expenditures'!Z712,IF($AC712=Sheet1!$B$3,'B. Expenditures'!T712,"")))</f>
        <v/>
      </c>
      <c r="AI712" s="14" t="str">
        <f>IF($AC712=Sheet1!$B$2,'B. Expenditures'!O712,IF('B. Expenditures'!$AC712=Sheet1!$B$4,'B. Expenditures'!AA712,IF($AC712=Sheet1!$B$3,'B. Expenditures'!U712,"")))</f>
        <v/>
      </c>
    </row>
    <row r="713" spans="3:35" x14ac:dyDescent="0.35">
      <c r="C713" s="35"/>
      <c r="D713" s="35"/>
      <c r="E713" s="7"/>
      <c r="F713" s="7"/>
      <c r="G713" s="7"/>
      <c r="I713" s="24" t="str">
        <f t="shared" si="681"/>
        <v/>
      </c>
      <c r="K713" s="14" t="str">
        <f t="shared" si="690"/>
        <v/>
      </c>
      <c r="L713" s="14" t="str">
        <f t="shared" ref="L713:O713" si="735">IFERROR((1+$I713)*K713, "")</f>
        <v/>
      </c>
      <c r="M713" s="14" t="str">
        <f t="shared" si="735"/>
        <v/>
      </c>
      <c r="N713" s="14" t="str">
        <f t="shared" si="735"/>
        <v/>
      </c>
      <c r="O713" s="14" t="str">
        <f t="shared" si="735"/>
        <v/>
      </c>
      <c r="P713" s="8"/>
      <c r="Q713" s="14" t="str">
        <f>IFERROR((AVERAGE(($E713/'A. Revenue'!$C$30), ('B. Expenditures'!$F713/'A. Revenue'!$D$30), ('B. Expenditures'!$G713/'A. Revenue'!$E$30)))*'A. Revenue'!J$30, "")</f>
        <v/>
      </c>
      <c r="R713" s="14" t="str">
        <f>IFERROR((AVERAGE(($E713/'A. Revenue'!$C$30), ('B. Expenditures'!$F713/'A. Revenue'!$D$30), ('B. Expenditures'!$G713/'A. Revenue'!$E$30)))*'A. Revenue'!K$30, "")</f>
        <v/>
      </c>
      <c r="S713" s="14" t="str">
        <f>IFERROR((AVERAGE(($E713/'A. Revenue'!$C$30), ('B. Expenditures'!$F713/'A. Revenue'!$D$30), ('B. Expenditures'!$G713/'A. Revenue'!$E$30)))*'A. Revenue'!L$30, "")</f>
        <v/>
      </c>
      <c r="T713" s="14" t="str">
        <f>IFERROR((AVERAGE(($E713/'A. Revenue'!$C$30), ('B. Expenditures'!$F713/'A. Revenue'!$D$30), ('B. Expenditures'!$G713/'A. Revenue'!$E$30)))*'A. Revenue'!M$30, "")</f>
        <v/>
      </c>
      <c r="U713" s="14" t="str">
        <f>IFERROR((AVERAGE(($E713/'A. Revenue'!$C$30), ('B. Expenditures'!$F713/'A. Revenue'!$D$30), ('B. Expenditures'!$G713/'A. Revenue'!$E$30)))*'A. Revenue'!N$30, "")</f>
        <v/>
      </c>
      <c r="V713" s="8"/>
      <c r="W713" s="7"/>
      <c r="X713" s="7"/>
      <c r="Y713" s="7"/>
      <c r="Z713" s="7"/>
      <c r="AA713" s="7"/>
      <c r="AC713" s="40" t="s">
        <v>33</v>
      </c>
      <c r="AE713" s="14" t="str">
        <f>IF($AC713=Sheet1!$B$2,'B. Expenditures'!K713,IF('B. Expenditures'!$AC713=Sheet1!$B$4,'B. Expenditures'!W713,IF($AC713=Sheet1!$B$3,'B. Expenditures'!Q713,"")))</f>
        <v/>
      </c>
      <c r="AF713" s="14" t="str">
        <f>IF($AC713=Sheet1!$B$2,'B. Expenditures'!L713,IF('B. Expenditures'!$AC713=Sheet1!$B$4,'B. Expenditures'!X713,IF($AC713=Sheet1!$B$3,'B. Expenditures'!R713,"")))</f>
        <v/>
      </c>
      <c r="AG713" s="14" t="str">
        <f>IF($AC713=Sheet1!$B$2,'B. Expenditures'!M713,IF('B. Expenditures'!$AC713=Sheet1!$B$4,'B. Expenditures'!Y713,IF($AC713=Sheet1!$B$3,'B. Expenditures'!S713,"")))</f>
        <v/>
      </c>
      <c r="AH713" s="14" t="str">
        <f>IF($AC713=Sheet1!$B$2,'B. Expenditures'!N713,IF('B. Expenditures'!$AC713=Sheet1!$B$4,'B. Expenditures'!Z713,IF($AC713=Sheet1!$B$3,'B. Expenditures'!T713,"")))</f>
        <v/>
      </c>
      <c r="AI713" s="14" t="str">
        <f>IF($AC713=Sheet1!$B$2,'B. Expenditures'!O713,IF('B. Expenditures'!$AC713=Sheet1!$B$4,'B. Expenditures'!AA713,IF($AC713=Sheet1!$B$3,'B. Expenditures'!U713,"")))</f>
        <v/>
      </c>
    </row>
    <row r="714" spans="3:35" x14ac:dyDescent="0.35">
      <c r="C714" s="35"/>
      <c r="D714" s="35"/>
      <c r="E714" s="7"/>
      <c r="F714" s="7"/>
      <c r="G714" s="7"/>
      <c r="I714" s="24" t="str">
        <f t="shared" si="681"/>
        <v/>
      </c>
      <c r="K714" s="14" t="str">
        <f t="shared" si="690"/>
        <v/>
      </c>
      <c r="L714" s="14" t="str">
        <f t="shared" ref="L714:O714" si="736">IFERROR((1+$I714)*K714, "")</f>
        <v/>
      </c>
      <c r="M714" s="14" t="str">
        <f t="shared" si="736"/>
        <v/>
      </c>
      <c r="N714" s="14" t="str">
        <f t="shared" si="736"/>
        <v/>
      </c>
      <c r="O714" s="14" t="str">
        <f t="shared" si="736"/>
        <v/>
      </c>
      <c r="P714" s="8"/>
      <c r="Q714" s="14" t="str">
        <f>IFERROR((AVERAGE(($E714/'A. Revenue'!$C$30), ('B. Expenditures'!$F714/'A. Revenue'!$D$30), ('B. Expenditures'!$G714/'A. Revenue'!$E$30)))*'A. Revenue'!J$30, "")</f>
        <v/>
      </c>
      <c r="R714" s="14" t="str">
        <f>IFERROR((AVERAGE(($E714/'A. Revenue'!$C$30), ('B. Expenditures'!$F714/'A. Revenue'!$D$30), ('B. Expenditures'!$G714/'A. Revenue'!$E$30)))*'A. Revenue'!K$30, "")</f>
        <v/>
      </c>
      <c r="S714" s="14" t="str">
        <f>IFERROR((AVERAGE(($E714/'A. Revenue'!$C$30), ('B. Expenditures'!$F714/'A. Revenue'!$D$30), ('B. Expenditures'!$G714/'A. Revenue'!$E$30)))*'A. Revenue'!L$30, "")</f>
        <v/>
      </c>
      <c r="T714" s="14" t="str">
        <f>IFERROR((AVERAGE(($E714/'A. Revenue'!$C$30), ('B. Expenditures'!$F714/'A. Revenue'!$D$30), ('B. Expenditures'!$G714/'A. Revenue'!$E$30)))*'A. Revenue'!M$30, "")</f>
        <v/>
      </c>
      <c r="U714" s="14" t="str">
        <f>IFERROR((AVERAGE(($E714/'A. Revenue'!$C$30), ('B. Expenditures'!$F714/'A. Revenue'!$D$30), ('B. Expenditures'!$G714/'A. Revenue'!$E$30)))*'A. Revenue'!N$30, "")</f>
        <v/>
      </c>
      <c r="V714" s="8"/>
      <c r="W714" s="7"/>
      <c r="X714" s="7"/>
      <c r="Y714" s="7"/>
      <c r="Z714" s="7"/>
      <c r="AA714" s="7"/>
      <c r="AC714" s="40" t="s">
        <v>33</v>
      </c>
      <c r="AE714" s="14" t="str">
        <f>IF($AC714=Sheet1!$B$2,'B. Expenditures'!K714,IF('B. Expenditures'!$AC714=Sheet1!$B$4,'B. Expenditures'!W714,IF($AC714=Sheet1!$B$3,'B. Expenditures'!Q714,"")))</f>
        <v/>
      </c>
      <c r="AF714" s="14" t="str">
        <f>IF($AC714=Sheet1!$B$2,'B. Expenditures'!L714,IF('B. Expenditures'!$AC714=Sheet1!$B$4,'B. Expenditures'!X714,IF($AC714=Sheet1!$B$3,'B. Expenditures'!R714,"")))</f>
        <v/>
      </c>
      <c r="AG714" s="14" t="str">
        <f>IF($AC714=Sheet1!$B$2,'B. Expenditures'!M714,IF('B. Expenditures'!$AC714=Sheet1!$B$4,'B. Expenditures'!Y714,IF($AC714=Sheet1!$B$3,'B. Expenditures'!S714,"")))</f>
        <v/>
      </c>
      <c r="AH714" s="14" t="str">
        <f>IF($AC714=Sheet1!$B$2,'B. Expenditures'!N714,IF('B. Expenditures'!$AC714=Sheet1!$B$4,'B. Expenditures'!Z714,IF($AC714=Sheet1!$B$3,'B. Expenditures'!T714,"")))</f>
        <v/>
      </c>
      <c r="AI714" s="14" t="str">
        <f>IF($AC714=Sheet1!$B$2,'B. Expenditures'!O714,IF('B. Expenditures'!$AC714=Sheet1!$B$4,'B. Expenditures'!AA714,IF($AC714=Sheet1!$B$3,'B. Expenditures'!U714,"")))</f>
        <v/>
      </c>
    </row>
    <row r="715" spans="3:35" x14ac:dyDescent="0.35">
      <c r="C715" s="35"/>
      <c r="D715" s="35"/>
      <c r="E715" s="7"/>
      <c r="F715" s="7"/>
      <c r="G715" s="7"/>
      <c r="I715" s="24" t="str">
        <f t="shared" si="681"/>
        <v/>
      </c>
      <c r="K715" s="14" t="str">
        <f t="shared" si="690"/>
        <v/>
      </c>
      <c r="L715" s="14" t="str">
        <f t="shared" ref="L715:O715" si="737">IFERROR((1+$I715)*K715, "")</f>
        <v/>
      </c>
      <c r="M715" s="14" t="str">
        <f t="shared" si="737"/>
        <v/>
      </c>
      <c r="N715" s="14" t="str">
        <f t="shared" si="737"/>
        <v/>
      </c>
      <c r="O715" s="14" t="str">
        <f t="shared" si="737"/>
        <v/>
      </c>
      <c r="P715" s="8"/>
      <c r="Q715" s="14" t="str">
        <f>IFERROR((AVERAGE(($E715/'A. Revenue'!$C$30), ('B. Expenditures'!$F715/'A. Revenue'!$D$30), ('B. Expenditures'!$G715/'A. Revenue'!$E$30)))*'A. Revenue'!J$30, "")</f>
        <v/>
      </c>
      <c r="R715" s="14" t="str">
        <f>IFERROR((AVERAGE(($E715/'A. Revenue'!$C$30), ('B. Expenditures'!$F715/'A. Revenue'!$D$30), ('B. Expenditures'!$G715/'A. Revenue'!$E$30)))*'A. Revenue'!K$30, "")</f>
        <v/>
      </c>
      <c r="S715" s="14" t="str">
        <f>IFERROR((AVERAGE(($E715/'A. Revenue'!$C$30), ('B. Expenditures'!$F715/'A. Revenue'!$D$30), ('B. Expenditures'!$G715/'A. Revenue'!$E$30)))*'A. Revenue'!L$30, "")</f>
        <v/>
      </c>
      <c r="T715" s="14" t="str">
        <f>IFERROR((AVERAGE(($E715/'A. Revenue'!$C$30), ('B. Expenditures'!$F715/'A. Revenue'!$D$30), ('B. Expenditures'!$G715/'A. Revenue'!$E$30)))*'A. Revenue'!M$30, "")</f>
        <v/>
      </c>
      <c r="U715" s="14" t="str">
        <f>IFERROR((AVERAGE(($E715/'A. Revenue'!$C$30), ('B. Expenditures'!$F715/'A. Revenue'!$D$30), ('B. Expenditures'!$G715/'A. Revenue'!$E$30)))*'A. Revenue'!N$30, "")</f>
        <v/>
      </c>
      <c r="V715" s="8"/>
      <c r="W715" s="7"/>
      <c r="X715" s="7"/>
      <c r="Y715" s="7"/>
      <c r="Z715" s="7"/>
      <c r="AA715" s="7"/>
      <c r="AC715" s="40" t="s">
        <v>33</v>
      </c>
      <c r="AE715" s="14" t="str">
        <f>IF($AC715=Sheet1!$B$2,'B. Expenditures'!K715,IF('B. Expenditures'!$AC715=Sheet1!$B$4,'B. Expenditures'!W715,IF($AC715=Sheet1!$B$3,'B. Expenditures'!Q715,"")))</f>
        <v/>
      </c>
      <c r="AF715" s="14" t="str">
        <f>IF($AC715=Sheet1!$B$2,'B. Expenditures'!L715,IF('B. Expenditures'!$AC715=Sheet1!$B$4,'B. Expenditures'!X715,IF($AC715=Sheet1!$B$3,'B. Expenditures'!R715,"")))</f>
        <v/>
      </c>
      <c r="AG715" s="14" t="str">
        <f>IF($AC715=Sheet1!$B$2,'B. Expenditures'!M715,IF('B. Expenditures'!$AC715=Sheet1!$B$4,'B. Expenditures'!Y715,IF($AC715=Sheet1!$B$3,'B. Expenditures'!S715,"")))</f>
        <v/>
      </c>
      <c r="AH715" s="14" t="str">
        <f>IF($AC715=Sheet1!$B$2,'B. Expenditures'!N715,IF('B. Expenditures'!$AC715=Sheet1!$B$4,'B. Expenditures'!Z715,IF($AC715=Sheet1!$B$3,'B. Expenditures'!T715,"")))</f>
        <v/>
      </c>
      <c r="AI715" s="14" t="str">
        <f>IF($AC715=Sheet1!$B$2,'B. Expenditures'!O715,IF('B. Expenditures'!$AC715=Sheet1!$B$4,'B. Expenditures'!AA715,IF($AC715=Sheet1!$B$3,'B. Expenditures'!U715,"")))</f>
        <v/>
      </c>
    </row>
    <row r="716" spans="3:35" x14ac:dyDescent="0.35">
      <c r="C716" s="35"/>
      <c r="D716" s="35"/>
      <c r="E716" s="7"/>
      <c r="F716" s="7"/>
      <c r="G716" s="7"/>
      <c r="I716" s="24" t="str">
        <f t="shared" si="681"/>
        <v/>
      </c>
      <c r="K716" s="14" t="str">
        <f t="shared" si="690"/>
        <v/>
      </c>
      <c r="L716" s="14" t="str">
        <f t="shared" ref="L716:O716" si="738">IFERROR((1+$I716)*K716, "")</f>
        <v/>
      </c>
      <c r="M716" s="14" t="str">
        <f t="shared" si="738"/>
        <v/>
      </c>
      <c r="N716" s="14" t="str">
        <f t="shared" si="738"/>
        <v/>
      </c>
      <c r="O716" s="14" t="str">
        <f t="shared" si="738"/>
        <v/>
      </c>
      <c r="P716" s="8"/>
      <c r="Q716" s="14" t="str">
        <f>IFERROR((AVERAGE(($E716/'A. Revenue'!$C$30), ('B. Expenditures'!$F716/'A. Revenue'!$D$30), ('B. Expenditures'!$G716/'A. Revenue'!$E$30)))*'A. Revenue'!J$30, "")</f>
        <v/>
      </c>
      <c r="R716" s="14" t="str">
        <f>IFERROR((AVERAGE(($E716/'A. Revenue'!$C$30), ('B. Expenditures'!$F716/'A. Revenue'!$D$30), ('B. Expenditures'!$G716/'A. Revenue'!$E$30)))*'A. Revenue'!K$30, "")</f>
        <v/>
      </c>
      <c r="S716" s="14" t="str">
        <f>IFERROR((AVERAGE(($E716/'A. Revenue'!$C$30), ('B. Expenditures'!$F716/'A. Revenue'!$D$30), ('B. Expenditures'!$G716/'A. Revenue'!$E$30)))*'A. Revenue'!L$30, "")</f>
        <v/>
      </c>
      <c r="T716" s="14" t="str">
        <f>IFERROR((AVERAGE(($E716/'A. Revenue'!$C$30), ('B. Expenditures'!$F716/'A. Revenue'!$D$30), ('B. Expenditures'!$G716/'A. Revenue'!$E$30)))*'A. Revenue'!M$30, "")</f>
        <v/>
      </c>
      <c r="U716" s="14" t="str">
        <f>IFERROR((AVERAGE(($E716/'A. Revenue'!$C$30), ('B. Expenditures'!$F716/'A. Revenue'!$D$30), ('B. Expenditures'!$G716/'A. Revenue'!$E$30)))*'A. Revenue'!N$30, "")</f>
        <v/>
      </c>
      <c r="V716" s="8"/>
      <c r="W716" s="7"/>
      <c r="X716" s="7"/>
      <c r="Y716" s="7"/>
      <c r="Z716" s="7"/>
      <c r="AA716" s="7"/>
      <c r="AC716" s="40" t="s">
        <v>33</v>
      </c>
      <c r="AE716" s="14" t="str">
        <f>IF($AC716=Sheet1!$B$2,'B. Expenditures'!K716,IF('B. Expenditures'!$AC716=Sheet1!$B$4,'B. Expenditures'!W716,IF($AC716=Sheet1!$B$3,'B. Expenditures'!Q716,"")))</f>
        <v/>
      </c>
      <c r="AF716" s="14" t="str">
        <f>IF($AC716=Sheet1!$B$2,'B. Expenditures'!L716,IF('B. Expenditures'!$AC716=Sheet1!$B$4,'B. Expenditures'!X716,IF($AC716=Sheet1!$B$3,'B. Expenditures'!R716,"")))</f>
        <v/>
      </c>
      <c r="AG716" s="14" t="str">
        <f>IF($AC716=Sheet1!$B$2,'B. Expenditures'!M716,IF('B. Expenditures'!$AC716=Sheet1!$B$4,'B. Expenditures'!Y716,IF($AC716=Sheet1!$B$3,'B. Expenditures'!S716,"")))</f>
        <v/>
      </c>
      <c r="AH716" s="14" t="str">
        <f>IF($AC716=Sheet1!$B$2,'B. Expenditures'!N716,IF('B. Expenditures'!$AC716=Sheet1!$B$4,'B. Expenditures'!Z716,IF($AC716=Sheet1!$B$3,'B. Expenditures'!T716,"")))</f>
        <v/>
      </c>
      <c r="AI716" s="14" t="str">
        <f>IF($AC716=Sheet1!$B$2,'B. Expenditures'!O716,IF('B. Expenditures'!$AC716=Sheet1!$B$4,'B. Expenditures'!AA716,IF($AC716=Sheet1!$B$3,'B. Expenditures'!U716,"")))</f>
        <v/>
      </c>
    </row>
    <row r="717" spans="3:35" x14ac:dyDescent="0.35">
      <c r="C717" s="35"/>
      <c r="D717" s="35"/>
      <c r="E717" s="7"/>
      <c r="F717" s="7"/>
      <c r="G717" s="7"/>
      <c r="I717" s="24" t="str">
        <f t="shared" si="681"/>
        <v/>
      </c>
      <c r="K717" s="14" t="str">
        <f t="shared" si="690"/>
        <v/>
      </c>
      <c r="L717" s="14" t="str">
        <f t="shared" ref="L717:O717" si="739">IFERROR((1+$I717)*K717, "")</f>
        <v/>
      </c>
      <c r="M717" s="14" t="str">
        <f t="shared" si="739"/>
        <v/>
      </c>
      <c r="N717" s="14" t="str">
        <f t="shared" si="739"/>
        <v/>
      </c>
      <c r="O717" s="14" t="str">
        <f t="shared" si="739"/>
        <v/>
      </c>
      <c r="P717" s="8"/>
      <c r="Q717" s="14" t="str">
        <f>IFERROR((AVERAGE(($E717/'A. Revenue'!$C$30), ('B. Expenditures'!$F717/'A. Revenue'!$D$30), ('B. Expenditures'!$G717/'A. Revenue'!$E$30)))*'A. Revenue'!J$30, "")</f>
        <v/>
      </c>
      <c r="R717" s="14" t="str">
        <f>IFERROR((AVERAGE(($E717/'A. Revenue'!$C$30), ('B. Expenditures'!$F717/'A. Revenue'!$D$30), ('B. Expenditures'!$G717/'A. Revenue'!$E$30)))*'A. Revenue'!K$30, "")</f>
        <v/>
      </c>
      <c r="S717" s="14" t="str">
        <f>IFERROR((AVERAGE(($E717/'A. Revenue'!$C$30), ('B. Expenditures'!$F717/'A. Revenue'!$D$30), ('B. Expenditures'!$G717/'A. Revenue'!$E$30)))*'A. Revenue'!L$30, "")</f>
        <v/>
      </c>
      <c r="T717" s="14" t="str">
        <f>IFERROR((AVERAGE(($E717/'A. Revenue'!$C$30), ('B. Expenditures'!$F717/'A. Revenue'!$D$30), ('B. Expenditures'!$G717/'A. Revenue'!$E$30)))*'A. Revenue'!M$30, "")</f>
        <v/>
      </c>
      <c r="U717" s="14" t="str">
        <f>IFERROR((AVERAGE(($E717/'A. Revenue'!$C$30), ('B. Expenditures'!$F717/'A. Revenue'!$D$30), ('B. Expenditures'!$G717/'A. Revenue'!$E$30)))*'A. Revenue'!N$30, "")</f>
        <v/>
      </c>
      <c r="V717" s="8"/>
      <c r="W717" s="7"/>
      <c r="X717" s="7"/>
      <c r="Y717" s="7"/>
      <c r="Z717" s="7"/>
      <c r="AA717" s="7"/>
      <c r="AC717" s="40" t="s">
        <v>33</v>
      </c>
      <c r="AE717" s="14" t="str">
        <f>IF($AC717=Sheet1!$B$2,'B. Expenditures'!K717,IF('B. Expenditures'!$AC717=Sheet1!$B$4,'B. Expenditures'!W717,IF($AC717=Sheet1!$B$3,'B. Expenditures'!Q717,"")))</f>
        <v/>
      </c>
      <c r="AF717" s="14" t="str">
        <f>IF($AC717=Sheet1!$B$2,'B. Expenditures'!L717,IF('B. Expenditures'!$AC717=Sheet1!$B$4,'B. Expenditures'!X717,IF($AC717=Sheet1!$B$3,'B. Expenditures'!R717,"")))</f>
        <v/>
      </c>
      <c r="AG717" s="14" t="str">
        <f>IF($AC717=Sheet1!$B$2,'B. Expenditures'!M717,IF('B. Expenditures'!$AC717=Sheet1!$B$4,'B. Expenditures'!Y717,IF($AC717=Sheet1!$B$3,'B. Expenditures'!S717,"")))</f>
        <v/>
      </c>
      <c r="AH717" s="14" t="str">
        <f>IF($AC717=Sheet1!$B$2,'B. Expenditures'!N717,IF('B. Expenditures'!$AC717=Sheet1!$B$4,'B. Expenditures'!Z717,IF($AC717=Sheet1!$B$3,'B. Expenditures'!T717,"")))</f>
        <v/>
      </c>
      <c r="AI717" s="14" t="str">
        <f>IF($AC717=Sheet1!$B$2,'B. Expenditures'!O717,IF('B. Expenditures'!$AC717=Sheet1!$B$4,'B. Expenditures'!AA717,IF($AC717=Sheet1!$B$3,'B. Expenditures'!U717,"")))</f>
        <v/>
      </c>
    </row>
    <row r="718" spans="3:35" x14ac:dyDescent="0.35">
      <c r="C718" s="35"/>
      <c r="D718" s="35"/>
      <c r="E718" s="7"/>
      <c r="F718" s="7"/>
      <c r="G718" s="7"/>
      <c r="I718" s="24" t="str">
        <f t="shared" si="681"/>
        <v/>
      </c>
      <c r="K718" s="14" t="str">
        <f t="shared" si="690"/>
        <v/>
      </c>
      <c r="L718" s="14" t="str">
        <f t="shared" ref="L718:O718" si="740">IFERROR((1+$I718)*K718, "")</f>
        <v/>
      </c>
      <c r="M718" s="14" t="str">
        <f t="shared" si="740"/>
        <v/>
      </c>
      <c r="N718" s="14" t="str">
        <f t="shared" si="740"/>
        <v/>
      </c>
      <c r="O718" s="14" t="str">
        <f t="shared" si="740"/>
        <v/>
      </c>
      <c r="P718" s="8"/>
      <c r="Q718" s="14" t="str">
        <f>IFERROR((AVERAGE(($E718/'A. Revenue'!$C$30), ('B. Expenditures'!$F718/'A. Revenue'!$D$30), ('B. Expenditures'!$G718/'A. Revenue'!$E$30)))*'A. Revenue'!J$30, "")</f>
        <v/>
      </c>
      <c r="R718" s="14" t="str">
        <f>IFERROR((AVERAGE(($E718/'A. Revenue'!$C$30), ('B. Expenditures'!$F718/'A. Revenue'!$D$30), ('B. Expenditures'!$G718/'A. Revenue'!$E$30)))*'A. Revenue'!K$30, "")</f>
        <v/>
      </c>
      <c r="S718" s="14" t="str">
        <f>IFERROR((AVERAGE(($E718/'A. Revenue'!$C$30), ('B. Expenditures'!$F718/'A. Revenue'!$D$30), ('B. Expenditures'!$G718/'A. Revenue'!$E$30)))*'A. Revenue'!L$30, "")</f>
        <v/>
      </c>
      <c r="T718" s="14" t="str">
        <f>IFERROR((AVERAGE(($E718/'A. Revenue'!$C$30), ('B. Expenditures'!$F718/'A. Revenue'!$D$30), ('B. Expenditures'!$G718/'A. Revenue'!$E$30)))*'A. Revenue'!M$30, "")</f>
        <v/>
      </c>
      <c r="U718" s="14" t="str">
        <f>IFERROR((AVERAGE(($E718/'A. Revenue'!$C$30), ('B. Expenditures'!$F718/'A. Revenue'!$D$30), ('B. Expenditures'!$G718/'A. Revenue'!$E$30)))*'A. Revenue'!N$30, "")</f>
        <v/>
      </c>
      <c r="V718" s="8"/>
      <c r="W718" s="7"/>
      <c r="X718" s="7"/>
      <c r="Y718" s="7"/>
      <c r="Z718" s="7"/>
      <c r="AA718" s="7"/>
      <c r="AC718" s="40" t="s">
        <v>33</v>
      </c>
      <c r="AE718" s="14" t="str">
        <f>IF($AC718=Sheet1!$B$2,'B. Expenditures'!K718,IF('B. Expenditures'!$AC718=Sheet1!$B$4,'B. Expenditures'!W718,IF($AC718=Sheet1!$B$3,'B. Expenditures'!Q718,"")))</f>
        <v/>
      </c>
      <c r="AF718" s="14" t="str">
        <f>IF($AC718=Sheet1!$B$2,'B. Expenditures'!L718,IF('B. Expenditures'!$AC718=Sheet1!$B$4,'B. Expenditures'!X718,IF($AC718=Sheet1!$B$3,'B. Expenditures'!R718,"")))</f>
        <v/>
      </c>
      <c r="AG718" s="14" t="str">
        <f>IF($AC718=Sheet1!$B$2,'B. Expenditures'!M718,IF('B. Expenditures'!$AC718=Sheet1!$B$4,'B. Expenditures'!Y718,IF($AC718=Sheet1!$B$3,'B. Expenditures'!S718,"")))</f>
        <v/>
      </c>
      <c r="AH718" s="14" t="str">
        <f>IF($AC718=Sheet1!$B$2,'B. Expenditures'!N718,IF('B. Expenditures'!$AC718=Sheet1!$B$4,'B. Expenditures'!Z718,IF($AC718=Sheet1!$B$3,'B. Expenditures'!T718,"")))</f>
        <v/>
      </c>
      <c r="AI718" s="14" t="str">
        <f>IF($AC718=Sheet1!$B$2,'B. Expenditures'!O718,IF('B. Expenditures'!$AC718=Sheet1!$B$4,'B. Expenditures'!AA718,IF($AC718=Sheet1!$B$3,'B. Expenditures'!U718,"")))</f>
        <v/>
      </c>
    </row>
    <row r="719" spans="3:35" x14ac:dyDescent="0.35">
      <c r="C719" s="35"/>
      <c r="D719" s="35"/>
      <c r="E719" s="7"/>
      <c r="F719" s="7"/>
      <c r="G719" s="7"/>
      <c r="I719" s="24" t="str">
        <f t="shared" si="681"/>
        <v/>
      </c>
      <c r="K719" s="14" t="str">
        <f t="shared" si="690"/>
        <v/>
      </c>
      <c r="L719" s="14" t="str">
        <f t="shared" ref="L719:O719" si="741">IFERROR((1+$I719)*K719, "")</f>
        <v/>
      </c>
      <c r="M719" s="14" t="str">
        <f t="shared" si="741"/>
        <v/>
      </c>
      <c r="N719" s="14" t="str">
        <f t="shared" si="741"/>
        <v/>
      </c>
      <c r="O719" s="14" t="str">
        <f t="shared" si="741"/>
        <v/>
      </c>
      <c r="P719" s="8"/>
      <c r="Q719" s="14" t="str">
        <f>IFERROR((AVERAGE(($E719/'A. Revenue'!$C$30), ('B. Expenditures'!$F719/'A. Revenue'!$D$30), ('B. Expenditures'!$G719/'A. Revenue'!$E$30)))*'A. Revenue'!J$30, "")</f>
        <v/>
      </c>
      <c r="R719" s="14" t="str">
        <f>IFERROR((AVERAGE(($E719/'A. Revenue'!$C$30), ('B. Expenditures'!$F719/'A. Revenue'!$D$30), ('B. Expenditures'!$G719/'A. Revenue'!$E$30)))*'A. Revenue'!K$30, "")</f>
        <v/>
      </c>
      <c r="S719" s="14" t="str">
        <f>IFERROR((AVERAGE(($E719/'A. Revenue'!$C$30), ('B. Expenditures'!$F719/'A. Revenue'!$D$30), ('B. Expenditures'!$G719/'A. Revenue'!$E$30)))*'A. Revenue'!L$30, "")</f>
        <v/>
      </c>
      <c r="T719" s="14" t="str">
        <f>IFERROR((AVERAGE(($E719/'A. Revenue'!$C$30), ('B. Expenditures'!$F719/'A. Revenue'!$D$30), ('B. Expenditures'!$G719/'A. Revenue'!$E$30)))*'A. Revenue'!M$30, "")</f>
        <v/>
      </c>
      <c r="U719" s="14" t="str">
        <f>IFERROR((AVERAGE(($E719/'A. Revenue'!$C$30), ('B. Expenditures'!$F719/'A. Revenue'!$D$30), ('B. Expenditures'!$G719/'A. Revenue'!$E$30)))*'A. Revenue'!N$30, "")</f>
        <v/>
      </c>
      <c r="V719" s="8"/>
      <c r="W719" s="7"/>
      <c r="X719" s="7"/>
      <c r="Y719" s="7"/>
      <c r="Z719" s="7"/>
      <c r="AA719" s="7"/>
      <c r="AC719" s="40" t="s">
        <v>33</v>
      </c>
      <c r="AE719" s="14" t="str">
        <f>IF($AC719=Sheet1!$B$2,'B. Expenditures'!K719,IF('B. Expenditures'!$AC719=Sheet1!$B$4,'B. Expenditures'!W719,IF($AC719=Sheet1!$B$3,'B. Expenditures'!Q719,"")))</f>
        <v/>
      </c>
      <c r="AF719" s="14" t="str">
        <f>IF($AC719=Sheet1!$B$2,'B. Expenditures'!L719,IF('B. Expenditures'!$AC719=Sheet1!$B$4,'B. Expenditures'!X719,IF($AC719=Sheet1!$B$3,'B. Expenditures'!R719,"")))</f>
        <v/>
      </c>
      <c r="AG719" s="14" t="str">
        <f>IF($AC719=Sheet1!$B$2,'B. Expenditures'!M719,IF('B. Expenditures'!$AC719=Sheet1!$B$4,'B. Expenditures'!Y719,IF($AC719=Sheet1!$B$3,'B. Expenditures'!S719,"")))</f>
        <v/>
      </c>
      <c r="AH719" s="14" t="str">
        <f>IF($AC719=Sheet1!$B$2,'B. Expenditures'!N719,IF('B. Expenditures'!$AC719=Sheet1!$B$4,'B. Expenditures'!Z719,IF($AC719=Sheet1!$B$3,'B. Expenditures'!T719,"")))</f>
        <v/>
      </c>
      <c r="AI719" s="14" t="str">
        <f>IF($AC719=Sheet1!$B$2,'B. Expenditures'!O719,IF('B. Expenditures'!$AC719=Sheet1!$B$4,'B. Expenditures'!AA719,IF($AC719=Sheet1!$B$3,'B. Expenditures'!U719,"")))</f>
        <v/>
      </c>
    </row>
    <row r="720" spans="3:35" x14ac:dyDescent="0.35">
      <c r="C720" s="35"/>
      <c r="D720" s="35"/>
      <c r="E720" s="7"/>
      <c r="F720" s="7"/>
      <c r="G720" s="7"/>
      <c r="I720" s="24" t="str">
        <f t="shared" si="681"/>
        <v/>
      </c>
      <c r="K720" s="14" t="str">
        <f t="shared" si="690"/>
        <v/>
      </c>
      <c r="L720" s="14" t="str">
        <f t="shared" ref="L720:O720" si="742">IFERROR((1+$I720)*K720, "")</f>
        <v/>
      </c>
      <c r="M720" s="14" t="str">
        <f t="shared" si="742"/>
        <v/>
      </c>
      <c r="N720" s="14" t="str">
        <f t="shared" si="742"/>
        <v/>
      </c>
      <c r="O720" s="14" t="str">
        <f t="shared" si="742"/>
        <v/>
      </c>
      <c r="P720" s="8"/>
      <c r="Q720" s="14" t="str">
        <f>IFERROR((AVERAGE(($E720/'A. Revenue'!$C$30), ('B. Expenditures'!$F720/'A. Revenue'!$D$30), ('B. Expenditures'!$G720/'A. Revenue'!$E$30)))*'A. Revenue'!J$30, "")</f>
        <v/>
      </c>
      <c r="R720" s="14" t="str">
        <f>IFERROR((AVERAGE(($E720/'A. Revenue'!$C$30), ('B. Expenditures'!$F720/'A. Revenue'!$D$30), ('B. Expenditures'!$G720/'A. Revenue'!$E$30)))*'A. Revenue'!K$30, "")</f>
        <v/>
      </c>
      <c r="S720" s="14" t="str">
        <f>IFERROR((AVERAGE(($E720/'A. Revenue'!$C$30), ('B. Expenditures'!$F720/'A. Revenue'!$D$30), ('B. Expenditures'!$G720/'A. Revenue'!$E$30)))*'A. Revenue'!L$30, "")</f>
        <v/>
      </c>
      <c r="T720" s="14" t="str">
        <f>IFERROR((AVERAGE(($E720/'A. Revenue'!$C$30), ('B. Expenditures'!$F720/'A. Revenue'!$D$30), ('B. Expenditures'!$G720/'A. Revenue'!$E$30)))*'A. Revenue'!M$30, "")</f>
        <v/>
      </c>
      <c r="U720" s="14" t="str">
        <f>IFERROR((AVERAGE(($E720/'A. Revenue'!$C$30), ('B. Expenditures'!$F720/'A. Revenue'!$D$30), ('B. Expenditures'!$G720/'A. Revenue'!$E$30)))*'A. Revenue'!N$30, "")</f>
        <v/>
      </c>
      <c r="V720" s="8"/>
      <c r="W720" s="7"/>
      <c r="X720" s="7"/>
      <c r="Y720" s="7"/>
      <c r="Z720" s="7"/>
      <c r="AA720" s="7"/>
      <c r="AC720" s="40" t="s">
        <v>33</v>
      </c>
      <c r="AE720" s="14" t="str">
        <f>IF($AC720=Sheet1!$B$2,'B. Expenditures'!K720,IF('B. Expenditures'!$AC720=Sheet1!$B$4,'B. Expenditures'!W720,IF($AC720=Sheet1!$B$3,'B. Expenditures'!Q720,"")))</f>
        <v/>
      </c>
      <c r="AF720" s="14" t="str">
        <f>IF($AC720=Sheet1!$B$2,'B. Expenditures'!L720,IF('B. Expenditures'!$AC720=Sheet1!$B$4,'B. Expenditures'!X720,IF($AC720=Sheet1!$B$3,'B. Expenditures'!R720,"")))</f>
        <v/>
      </c>
      <c r="AG720" s="14" t="str">
        <f>IF($AC720=Sheet1!$B$2,'B. Expenditures'!M720,IF('B. Expenditures'!$AC720=Sheet1!$B$4,'B. Expenditures'!Y720,IF($AC720=Sheet1!$B$3,'B. Expenditures'!S720,"")))</f>
        <v/>
      </c>
      <c r="AH720" s="14" t="str">
        <f>IF($AC720=Sheet1!$B$2,'B. Expenditures'!N720,IF('B. Expenditures'!$AC720=Sheet1!$B$4,'B. Expenditures'!Z720,IF($AC720=Sheet1!$B$3,'B. Expenditures'!T720,"")))</f>
        <v/>
      </c>
      <c r="AI720" s="14" t="str">
        <f>IF($AC720=Sheet1!$B$2,'B. Expenditures'!O720,IF('B. Expenditures'!$AC720=Sheet1!$B$4,'B. Expenditures'!AA720,IF($AC720=Sheet1!$B$3,'B. Expenditures'!U720,"")))</f>
        <v/>
      </c>
    </row>
    <row r="721" spans="3:35" x14ac:dyDescent="0.35">
      <c r="C721" s="35"/>
      <c r="D721" s="35"/>
      <c r="E721" s="7"/>
      <c r="F721" s="7"/>
      <c r="G721" s="7"/>
      <c r="I721" s="24" t="str">
        <f t="shared" si="681"/>
        <v/>
      </c>
      <c r="K721" s="14" t="str">
        <f t="shared" si="690"/>
        <v/>
      </c>
      <c r="L721" s="14" t="str">
        <f t="shared" ref="L721:O721" si="743">IFERROR((1+$I721)*K721, "")</f>
        <v/>
      </c>
      <c r="M721" s="14" t="str">
        <f t="shared" si="743"/>
        <v/>
      </c>
      <c r="N721" s="14" t="str">
        <f t="shared" si="743"/>
        <v/>
      </c>
      <c r="O721" s="14" t="str">
        <f t="shared" si="743"/>
        <v/>
      </c>
      <c r="P721" s="8"/>
      <c r="Q721" s="14" t="str">
        <f>IFERROR((AVERAGE(($E721/'A. Revenue'!$C$30), ('B. Expenditures'!$F721/'A. Revenue'!$D$30), ('B. Expenditures'!$G721/'A. Revenue'!$E$30)))*'A. Revenue'!J$30, "")</f>
        <v/>
      </c>
      <c r="R721" s="14" t="str">
        <f>IFERROR((AVERAGE(($E721/'A. Revenue'!$C$30), ('B. Expenditures'!$F721/'A. Revenue'!$D$30), ('B. Expenditures'!$G721/'A. Revenue'!$E$30)))*'A. Revenue'!K$30, "")</f>
        <v/>
      </c>
      <c r="S721" s="14" t="str">
        <f>IFERROR((AVERAGE(($E721/'A. Revenue'!$C$30), ('B. Expenditures'!$F721/'A. Revenue'!$D$30), ('B. Expenditures'!$G721/'A. Revenue'!$E$30)))*'A. Revenue'!L$30, "")</f>
        <v/>
      </c>
      <c r="T721" s="14" t="str">
        <f>IFERROR((AVERAGE(($E721/'A. Revenue'!$C$30), ('B. Expenditures'!$F721/'A. Revenue'!$D$30), ('B. Expenditures'!$G721/'A. Revenue'!$E$30)))*'A. Revenue'!M$30, "")</f>
        <v/>
      </c>
      <c r="U721" s="14" t="str">
        <f>IFERROR((AVERAGE(($E721/'A. Revenue'!$C$30), ('B. Expenditures'!$F721/'A. Revenue'!$D$30), ('B. Expenditures'!$G721/'A. Revenue'!$E$30)))*'A. Revenue'!N$30, "")</f>
        <v/>
      </c>
      <c r="V721" s="8"/>
      <c r="W721" s="7"/>
      <c r="X721" s="7"/>
      <c r="Y721" s="7"/>
      <c r="Z721" s="7"/>
      <c r="AA721" s="7"/>
      <c r="AC721" s="40" t="s">
        <v>33</v>
      </c>
      <c r="AE721" s="14" t="str">
        <f>IF($AC721=Sheet1!$B$2,'B. Expenditures'!K721,IF('B. Expenditures'!$AC721=Sheet1!$B$4,'B. Expenditures'!W721,IF($AC721=Sheet1!$B$3,'B. Expenditures'!Q721,"")))</f>
        <v/>
      </c>
      <c r="AF721" s="14" t="str">
        <f>IF($AC721=Sheet1!$B$2,'B. Expenditures'!L721,IF('B. Expenditures'!$AC721=Sheet1!$B$4,'B. Expenditures'!X721,IF($AC721=Sheet1!$B$3,'B. Expenditures'!R721,"")))</f>
        <v/>
      </c>
      <c r="AG721" s="14" t="str">
        <f>IF($AC721=Sheet1!$B$2,'B. Expenditures'!M721,IF('B. Expenditures'!$AC721=Sheet1!$B$4,'B. Expenditures'!Y721,IF($AC721=Sheet1!$B$3,'B. Expenditures'!S721,"")))</f>
        <v/>
      </c>
      <c r="AH721" s="14" t="str">
        <f>IF($AC721=Sheet1!$B$2,'B. Expenditures'!N721,IF('B. Expenditures'!$AC721=Sheet1!$B$4,'B. Expenditures'!Z721,IF($AC721=Sheet1!$B$3,'B. Expenditures'!T721,"")))</f>
        <v/>
      </c>
      <c r="AI721" s="14" t="str">
        <f>IF($AC721=Sheet1!$B$2,'B. Expenditures'!O721,IF('B. Expenditures'!$AC721=Sheet1!$B$4,'B. Expenditures'!AA721,IF($AC721=Sheet1!$B$3,'B. Expenditures'!U721,"")))</f>
        <v/>
      </c>
    </row>
    <row r="722" spans="3:35" x14ac:dyDescent="0.35">
      <c r="C722" s="35"/>
      <c r="D722" s="35"/>
      <c r="E722" s="7"/>
      <c r="F722" s="7"/>
      <c r="G722" s="7"/>
      <c r="I722" s="24" t="str">
        <f t="shared" si="681"/>
        <v/>
      </c>
      <c r="K722" s="14" t="str">
        <f t="shared" si="690"/>
        <v/>
      </c>
      <c r="L722" s="14" t="str">
        <f t="shared" ref="L722:O722" si="744">IFERROR((1+$I722)*K722, "")</f>
        <v/>
      </c>
      <c r="M722" s="14" t="str">
        <f t="shared" si="744"/>
        <v/>
      </c>
      <c r="N722" s="14" t="str">
        <f t="shared" si="744"/>
        <v/>
      </c>
      <c r="O722" s="14" t="str">
        <f t="shared" si="744"/>
        <v/>
      </c>
      <c r="P722" s="8"/>
      <c r="Q722" s="14" t="str">
        <f>IFERROR((AVERAGE(($E722/'A. Revenue'!$C$30), ('B. Expenditures'!$F722/'A. Revenue'!$D$30), ('B. Expenditures'!$G722/'A. Revenue'!$E$30)))*'A. Revenue'!J$30, "")</f>
        <v/>
      </c>
      <c r="R722" s="14" t="str">
        <f>IFERROR((AVERAGE(($E722/'A. Revenue'!$C$30), ('B. Expenditures'!$F722/'A. Revenue'!$D$30), ('B. Expenditures'!$G722/'A. Revenue'!$E$30)))*'A. Revenue'!K$30, "")</f>
        <v/>
      </c>
      <c r="S722" s="14" t="str">
        <f>IFERROR((AVERAGE(($E722/'A. Revenue'!$C$30), ('B. Expenditures'!$F722/'A. Revenue'!$D$30), ('B. Expenditures'!$G722/'A. Revenue'!$E$30)))*'A. Revenue'!L$30, "")</f>
        <v/>
      </c>
      <c r="T722" s="14" t="str">
        <f>IFERROR((AVERAGE(($E722/'A. Revenue'!$C$30), ('B. Expenditures'!$F722/'A. Revenue'!$D$30), ('B. Expenditures'!$G722/'A. Revenue'!$E$30)))*'A. Revenue'!M$30, "")</f>
        <v/>
      </c>
      <c r="U722" s="14" t="str">
        <f>IFERROR((AVERAGE(($E722/'A. Revenue'!$C$30), ('B. Expenditures'!$F722/'A. Revenue'!$D$30), ('B. Expenditures'!$G722/'A. Revenue'!$E$30)))*'A. Revenue'!N$30, "")</f>
        <v/>
      </c>
      <c r="V722" s="8"/>
      <c r="W722" s="7"/>
      <c r="X722" s="7"/>
      <c r="Y722" s="7"/>
      <c r="Z722" s="7"/>
      <c r="AA722" s="7"/>
      <c r="AC722" s="40" t="s">
        <v>33</v>
      </c>
      <c r="AE722" s="14" t="str">
        <f>IF($AC722=Sheet1!$B$2,'B. Expenditures'!K722,IF('B. Expenditures'!$AC722=Sheet1!$B$4,'B. Expenditures'!W722,IF($AC722=Sheet1!$B$3,'B. Expenditures'!Q722,"")))</f>
        <v/>
      </c>
      <c r="AF722" s="14" t="str">
        <f>IF($AC722=Sheet1!$B$2,'B. Expenditures'!L722,IF('B. Expenditures'!$AC722=Sheet1!$B$4,'B. Expenditures'!X722,IF($AC722=Sheet1!$B$3,'B. Expenditures'!R722,"")))</f>
        <v/>
      </c>
      <c r="AG722" s="14" t="str">
        <f>IF($AC722=Sheet1!$B$2,'B. Expenditures'!M722,IF('B. Expenditures'!$AC722=Sheet1!$B$4,'B. Expenditures'!Y722,IF($AC722=Sheet1!$B$3,'B. Expenditures'!S722,"")))</f>
        <v/>
      </c>
      <c r="AH722" s="14" t="str">
        <f>IF($AC722=Sheet1!$B$2,'B. Expenditures'!N722,IF('B. Expenditures'!$AC722=Sheet1!$B$4,'B. Expenditures'!Z722,IF($AC722=Sheet1!$B$3,'B. Expenditures'!T722,"")))</f>
        <v/>
      </c>
      <c r="AI722" s="14" t="str">
        <f>IF($AC722=Sheet1!$B$2,'B. Expenditures'!O722,IF('B. Expenditures'!$AC722=Sheet1!$B$4,'B. Expenditures'!AA722,IF($AC722=Sheet1!$B$3,'B. Expenditures'!U722,"")))</f>
        <v/>
      </c>
    </row>
    <row r="723" spans="3:35" x14ac:dyDescent="0.35">
      <c r="C723" s="35"/>
      <c r="D723" s="35"/>
      <c r="E723" s="7"/>
      <c r="F723" s="7"/>
      <c r="G723" s="7"/>
      <c r="I723" s="24" t="str">
        <f t="shared" si="681"/>
        <v/>
      </c>
      <c r="K723" s="14" t="str">
        <f t="shared" si="690"/>
        <v/>
      </c>
      <c r="L723" s="14" t="str">
        <f t="shared" ref="L723:O723" si="745">IFERROR((1+$I723)*K723, "")</f>
        <v/>
      </c>
      <c r="M723" s="14" t="str">
        <f t="shared" si="745"/>
        <v/>
      </c>
      <c r="N723" s="14" t="str">
        <f t="shared" si="745"/>
        <v/>
      </c>
      <c r="O723" s="14" t="str">
        <f t="shared" si="745"/>
        <v/>
      </c>
      <c r="P723" s="8"/>
      <c r="Q723" s="14" t="str">
        <f>IFERROR((AVERAGE(($E723/'A. Revenue'!$C$30), ('B. Expenditures'!$F723/'A. Revenue'!$D$30), ('B. Expenditures'!$G723/'A. Revenue'!$E$30)))*'A. Revenue'!J$30, "")</f>
        <v/>
      </c>
      <c r="R723" s="14" t="str">
        <f>IFERROR((AVERAGE(($E723/'A. Revenue'!$C$30), ('B. Expenditures'!$F723/'A. Revenue'!$D$30), ('B. Expenditures'!$G723/'A. Revenue'!$E$30)))*'A. Revenue'!K$30, "")</f>
        <v/>
      </c>
      <c r="S723" s="14" t="str">
        <f>IFERROR((AVERAGE(($E723/'A. Revenue'!$C$30), ('B. Expenditures'!$F723/'A. Revenue'!$D$30), ('B. Expenditures'!$G723/'A. Revenue'!$E$30)))*'A. Revenue'!L$30, "")</f>
        <v/>
      </c>
      <c r="T723" s="14" t="str">
        <f>IFERROR((AVERAGE(($E723/'A. Revenue'!$C$30), ('B. Expenditures'!$F723/'A. Revenue'!$D$30), ('B. Expenditures'!$G723/'A. Revenue'!$E$30)))*'A. Revenue'!M$30, "")</f>
        <v/>
      </c>
      <c r="U723" s="14" t="str">
        <f>IFERROR((AVERAGE(($E723/'A. Revenue'!$C$30), ('B. Expenditures'!$F723/'A. Revenue'!$D$30), ('B. Expenditures'!$G723/'A. Revenue'!$E$30)))*'A. Revenue'!N$30, "")</f>
        <v/>
      </c>
      <c r="V723" s="8"/>
      <c r="W723" s="7"/>
      <c r="X723" s="7"/>
      <c r="Y723" s="7"/>
      <c r="Z723" s="7"/>
      <c r="AA723" s="7"/>
      <c r="AC723" s="40" t="s">
        <v>33</v>
      </c>
      <c r="AE723" s="14" t="str">
        <f>IF($AC723=Sheet1!$B$2,'B. Expenditures'!K723,IF('B. Expenditures'!$AC723=Sheet1!$B$4,'B. Expenditures'!W723,IF($AC723=Sheet1!$B$3,'B. Expenditures'!Q723,"")))</f>
        <v/>
      </c>
      <c r="AF723" s="14" t="str">
        <f>IF($AC723=Sheet1!$B$2,'B. Expenditures'!L723,IF('B. Expenditures'!$AC723=Sheet1!$B$4,'B. Expenditures'!X723,IF($AC723=Sheet1!$B$3,'B. Expenditures'!R723,"")))</f>
        <v/>
      </c>
      <c r="AG723" s="14" t="str">
        <f>IF($AC723=Sheet1!$B$2,'B. Expenditures'!M723,IF('B. Expenditures'!$AC723=Sheet1!$B$4,'B. Expenditures'!Y723,IF($AC723=Sheet1!$B$3,'B. Expenditures'!S723,"")))</f>
        <v/>
      </c>
      <c r="AH723" s="14" t="str">
        <f>IF($AC723=Sheet1!$B$2,'B. Expenditures'!N723,IF('B. Expenditures'!$AC723=Sheet1!$B$4,'B. Expenditures'!Z723,IF($AC723=Sheet1!$B$3,'B. Expenditures'!T723,"")))</f>
        <v/>
      </c>
      <c r="AI723" s="14" t="str">
        <f>IF($AC723=Sheet1!$B$2,'B. Expenditures'!O723,IF('B. Expenditures'!$AC723=Sheet1!$B$4,'B. Expenditures'!AA723,IF($AC723=Sheet1!$B$3,'B. Expenditures'!U723,"")))</f>
        <v/>
      </c>
    </row>
    <row r="724" spans="3:35" x14ac:dyDescent="0.35">
      <c r="C724" s="35"/>
      <c r="D724" s="35"/>
      <c r="E724" s="7"/>
      <c r="F724" s="7"/>
      <c r="G724" s="7"/>
      <c r="I724" s="24" t="str">
        <f t="shared" si="681"/>
        <v/>
      </c>
      <c r="K724" s="14" t="str">
        <f t="shared" si="690"/>
        <v/>
      </c>
      <c r="L724" s="14" t="str">
        <f t="shared" ref="L724:O724" si="746">IFERROR((1+$I724)*K724, "")</f>
        <v/>
      </c>
      <c r="M724" s="14" t="str">
        <f t="shared" si="746"/>
        <v/>
      </c>
      <c r="N724" s="14" t="str">
        <f t="shared" si="746"/>
        <v/>
      </c>
      <c r="O724" s="14" t="str">
        <f t="shared" si="746"/>
        <v/>
      </c>
      <c r="P724" s="8"/>
      <c r="Q724" s="14" t="str">
        <f>IFERROR((AVERAGE(($E724/'A. Revenue'!$C$30), ('B. Expenditures'!$F724/'A. Revenue'!$D$30), ('B. Expenditures'!$G724/'A. Revenue'!$E$30)))*'A. Revenue'!J$30, "")</f>
        <v/>
      </c>
      <c r="R724" s="14" t="str">
        <f>IFERROR((AVERAGE(($E724/'A. Revenue'!$C$30), ('B. Expenditures'!$F724/'A. Revenue'!$D$30), ('B. Expenditures'!$G724/'A. Revenue'!$E$30)))*'A. Revenue'!K$30, "")</f>
        <v/>
      </c>
      <c r="S724" s="14" t="str">
        <f>IFERROR((AVERAGE(($E724/'A. Revenue'!$C$30), ('B. Expenditures'!$F724/'A. Revenue'!$D$30), ('B. Expenditures'!$G724/'A. Revenue'!$E$30)))*'A. Revenue'!L$30, "")</f>
        <v/>
      </c>
      <c r="T724" s="14" t="str">
        <f>IFERROR((AVERAGE(($E724/'A. Revenue'!$C$30), ('B. Expenditures'!$F724/'A. Revenue'!$D$30), ('B. Expenditures'!$G724/'A. Revenue'!$E$30)))*'A. Revenue'!M$30, "")</f>
        <v/>
      </c>
      <c r="U724" s="14" t="str">
        <f>IFERROR((AVERAGE(($E724/'A. Revenue'!$C$30), ('B. Expenditures'!$F724/'A. Revenue'!$D$30), ('B. Expenditures'!$G724/'A. Revenue'!$E$30)))*'A. Revenue'!N$30, "")</f>
        <v/>
      </c>
      <c r="V724" s="8"/>
      <c r="W724" s="7"/>
      <c r="X724" s="7"/>
      <c r="Y724" s="7"/>
      <c r="Z724" s="7"/>
      <c r="AA724" s="7"/>
      <c r="AC724" s="40" t="s">
        <v>33</v>
      </c>
      <c r="AE724" s="14" t="str">
        <f>IF($AC724=Sheet1!$B$2,'B. Expenditures'!K724,IF('B. Expenditures'!$AC724=Sheet1!$B$4,'B. Expenditures'!W724,IF($AC724=Sheet1!$B$3,'B. Expenditures'!Q724,"")))</f>
        <v/>
      </c>
      <c r="AF724" s="14" t="str">
        <f>IF($AC724=Sheet1!$B$2,'B. Expenditures'!L724,IF('B. Expenditures'!$AC724=Sheet1!$B$4,'B. Expenditures'!X724,IF($AC724=Sheet1!$B$3,'B. Expenditures'!R724,"")))</f>
        <v/>
      </c>
      <c r="AG724" s="14" t="str">
        <f>IF($AC724=Sheet1!$B$2,'B. Expenditures'!M724,IF('B. Expenditures'!$AC724=Sheet1!$B$4,'B. Expenditures'!Y724,IF($AC724=Sheet1!$B$3,'B. Expenditures'!S724,"")))</f>
        <v/>
      </c>
      <c r="AH724" s="14" t="str">
        <f>IF($AC724=Sheet1!$B$2,'B. Expenditures'!N724,IF('B. Expenditures'!$AC724=Sheet1!$B$4,'B. Expenditures'!Z724,IF($AC724=Sheet1!$B$3,'B. Expenditures'!T724,"")))</f>
        <v/>
      </c>
      <c r="AI724" s="14" t="str">
        <f>IF($AC724=Sheet1!$B$2,'B. Expenditures'!O724,IF('B. Expenditures'!$AC724=Sheet1!$B$4,'B. Expenditures'!AA724,IF($AC724=Sheet1!$B$3,'B. Expenditures'!U724,"")))</f>
        <v/>
      </c>
    </row>
    <row r="725" spans="3:35" x14ac:dyDescent="0.35">
      <c r="C725" s="35"/>
      <c r="D725" s="35"/>
      <c r="E725" s="7"/>
      <c r="F725" s="7"/>
      <c r="G725" s="7"/>
      <c r="I725" s="24" t="str">
        <f t="shared" ref="I725:I788" si="747">IFERROR(RATE(2,,-E725,G725), "")</f>
        <v/>
      </c>
      <c r="K725" s="14" t="str">
        <f t="shared" si="690"/>
        <v/>
      </c>
      <c r="L725" s="14" t="str">
        <f t="shared" ref="L725:O725" si="748">IFERROR((1+$I725)*K725, "")</f>
        <v/>
      </c>
      <c r="M725" s="14" t="str">
        <f t="shared" si="748"/>
        <v/>
      </c>
      <c r="N725" s="14" t="str">
        <f t="shared" si="748"/>
        <v/>
      </c>
      <c r="O725" s="14" t="str">
        <f t="shared" si="748"/>
        <v/>
      </c>
      <c r="P725" s="8"/>
      <c r="Q725" s="14" t="str">
        <f>IFERROR((AVERAGE(($E725/'A. Revenue'!$C$30), ('B. Expenditures'!$F725/'A. Revenue'!$D$30), ('B. Expenditures'!$G725/'A. Revenue'!$E$30)))*'A. Revenue'!J$30, "")</f>
        <v/>
      </c>
      <c r="R725" s="14" t="str">
        <f>IFERROR((AVERAGE(($E725/'A. Revenue'!$C$30), ('B. Expenditures'!$F725/'A. Revenue'!$D$30), ('B. Expenditures'!$G725/'A. Revenue'!$E$30)))*'A. Revenue'!K$30, "")</f>
        <v/>
      </c>
      <c r="S725" s="14" t="str">
        <f>IFERROR((AVERAGE(($E725/'A. Revenue'!$C$30), ('B. Expenditures'!$F725/'A. Revenue'!$D$30), ('B. Expenditures'!$G725/'A. Revenue'!$E$30)))*'A. Revenue'!L$30, "")</f>
        <v/>
      </c>
      <c r="T725" s="14" t="str">
        <f>IFERROR((AVERAGE(($E725/'A. Revenue'!$C$30), ('B. Expenditures'!$F725/'A. Revenue'!$D$30), ('B. Expenditures'!$G725/'A. Revenue'!$E$30)))*'A. Revenue'!M$30, "")</f>
        <v/>
      </c>
      <c r="U725" s="14" t="str">
        <f>IFERROR((AVERAGE(($E725/'A. Revenue'!$C$30), ('B. Expenditures'!$F725/'A. Revenue'!$D$30), ('B. Expenditures'!$G725/'A. Revenue'!$E$30)))*'A. Revenue'!N$30, "")</f>
        <v/>
      </c>
      <c r="V725" s="8"/>
      <c r="W725" s="7"/>
      <c r="X725" s="7"/>
      <c r="Y725" s="7"/>
      <c r="Z725" s="7"/>
      <c r="AA725" s="7"/>
      <c r="AC725" s="40" t="s">
        <v>33</v>
      </c>
      <c r="AE725" s="14" t="str">
        <f>IF($AC725=Sheet1!$B$2,'B. Expenditures'!K725,IF('B. Expenditures'!$AC725=Sheet1!$B$4,'B. Expenditures'!W725,IF($AC725=Sheet1!$B$3,'B. Expenditures'!Q725,"")))</f>
        <v/>
      </c>
      <c r="AF725" s="14" t="str">
        <f>IF($AC725=Sheet1!$B$2,'B. Expenditures'!L725,IF('B. Expenditures'!$AC725=Sheet1!$B$4,'B. Expenditures'!X725,IF($AC725=Sheet1!$B$3,'B. Expenditures'!R725,"")))</f>
        <v/>
      </c>
      <c r="AG725" s="14" t="str">
        <f>IF($AC725=Sheet1!$B$2,'B. Expenditures'!M725,IF('B. Expenditures'!$AC725=Sheet1!$B$4,'B. Expenditures'!Y725,IF($AC725=Sheet1!$B$3,'B. Expenditures'!S725,"")))</f>
        <v/>
      </c>
      <c r="AH725" s="14" t="str">
        <f>IF($AC725=Sheet1!$B$2,'B. Expenditures'!N725,IF('B. Expenditures'!$AC725=Sheet1!$B$4,'B. Expenditures'!Z725,IF($AC725=Sheet1!$B$3,'B. Expenditures'!T725,"")))</f>
        <v/>
      </c>
      <c r="AI725" s="14" t="str">
        <f>IF($AC725=Sheet1!$B$2,'B. Expenditures'!O725,IF('B. Expenditures'!$AC725=Sheet1!$B$4,'B. Expenditures'!AA725,IF($AC725=Sheet1!$B$3,'B. Expenditures'!U725,"")))</f>
        <v/>
      </c>
    </row>
    <row r="726" spans="3:35" x14ac:dyDescent="0.35">
      <c r="C726" s="35"/>
      <c r="D726" s="35"/>
      <c r="E726" s="7"/>
      <c r="F726" s="7"/>
      <c r="G726" s="7"/>
      <c r="I726" s="24" t="str">
        <f t="shared" si="747"/>
        <v/>
      </c>
      <c r="K726" s="14" t="str">
        <f t="shared" si="690"/>
        <v/>
      </c>
      <c r="L726" s="14" t="str">
        <f t="shared" ref="L726:O726" si="749">IFERROR((1+$I726)*K726, "")</f>
        <v/>
      </c>
      <c r="M726" s="14" t="str">
        <f t="shared" si="749"/>
        <v/>
      </c>
      <c r="N726" s="14" t="str">
        <f t="shared" si="749"/>
        <v/>
      </c>
      <c r="O726" s="14" t="str">
        <f t="shared" si="749"/>
        <v/>
      </c>
      <c r="P726" s="8"/>
      <c r="Q726" s="14" t="str">
        <f>IFERROR((AVERAGE(($E726/'A. Revenue'!$C$30), ('B. Expenditures'!$F726/'A. Revenue'!$D$30), ('B. Expenditures'!$G726/'A. Revenue'!$E$30)))*'A. Revenue'!J$30, "")</f>
        <v/>
      </c>
      <c r="R726" s="14" t="str">
        <f>IFERROR((AVERAGE(($E726/'A. Revenue'!$C$30), ('B. Expenditures'!$F726/'A. Revenue'!$D$30), ('B. Expenditures'!$G726/'A. Revenue'!$E$30)))*'A. Revenue'!K$30, "")</f>
        <v/>
      </c>
      <c r="S726" s="14" t="str">
        <f>IFERROR((AVERAGE(($E726/'A. Revenue'!$C$30), ('B. Expenditures'!$F726/'A. Revenue'!$D$30), ('B. Expenditures'!$G726/'A. Revenue'!$E$30)))*'A. Revenue'!L$30, "")</f>
        <v/>
      </c>
      <c r="T726" s="14" t="str">
        <f>IFERROR((AVERAGE(($E726/'A. Revenue'!$C$30), ('B. Expenditures'!$F726/'A. Revenue'!$D$30), ('B. Expenditures'!$G726/'A. Revenue'!$E$30)))*'A. Revenue'!M$30, "")</f>
        <v/>
      </c>
      <c r="U726" s="14" t="str">
        <f>IFERROR((AVERAGE(($E726/'A. Revenue'!$C$30), ('B. Expenditures'!$F726/'A. Revenue'!$D$30), ('B. Expenditures'!$G726/'A. Revenue'!$E$30)))*'A. Revenue'!N$30, "")</f>
        <v/>
      </c>
      <c r="V726" s="8"/>
      <c r="W726" s="7"/>
      <c r="X726" s="7"/>
      <c r="Y726" s="7"/>
      <c r="Z726" s="7"/>
      <c r="AA726" s="7"/>
      <c r="AC726" s="40" t="s">
        <v>33</v>
      </c>
      <c r="AE726" s="14" t="str">
        <f>IF($AC726=Sheet1!$B$2,'B. Expenditures'!K726,IF('B. Expenditures'!$AC726=Sheet1!$B$4,'B. Expenditures'!W726,IF($AC726=Sheet1!$B$3,'B. Expenditures'!Q726,"")))</f>
        <v/>
      </c>
      <c r="AF726" s="14" t="str">
        <f>IF($AC726=Sheet1!$B$2,'B. Expenditures'!L726,IF('B. Expenditures'!$AC726=Sheet1!$B$4,'B. Expenditures'!X726,IF($AC726=Sheet1!$B$3,'B. Expenditures'!R726,"")))</f>
        <v/>
      </c>
      <c r="AG726" s="14" t="str">
        <f>IF($AC726=Sheet1!$B$2,'B. Expenditures'!M726,IF('B. Expenditures'!$AC726=Sheet1!$B$4,'B. Expenditures'!Y726,IF($AC726=Sheet1!$B$3,'B. Expenditures'!S726,"")))</f>
        <v/>
      </c>
      <c r="AH726" s="14" t="str">
        <f>IF($AC726=Sheet1!$B$2,'B. Expenditures'!N726,IF('B. Expenditures'!$AC726=Sheet1!$B$4,'B. Expenditures'!Z726,IF($AC726=Sheet1!$B$3,'B. Expenditures'!T726,"")))</f>
        <v/>
      </c>
      <c r="AI726" s="14" t="str">
        <f>IF($AC726=Sheet1!$B$2,'B. Expenditures'!O726,IF('B. Expenditures'!$AC726=Sheet1!$B$4,'B. Expenditures'!AA726,IF($AC726=Sheet1!$B$3,'B. Expenditures'!U726,"")))</f>
        <v/>
      </c>
    </row>
    <row r="727" spans="3:35" x14ac:dyDescent="0.35">
      <c r="C727" s="35"/>
      <c r="D727" s="35"/>
      <c r="E727" s="7"/>
      <c r="F727" s="7"/>
      <c r="G727" s="7"/>
      <c r="I727" s="24" t="str">
        <f t="shared" si="747"/>
        <v/>
      </c>
      <c r="K727" s="14" t="str">
        <f t="shared" si="690"/>
        <v/>
      </c>
      <c r="L727" s="14" t="str">
        <f t="shared" ref="L727:O727" si="750">IFERROR((1+$I727)*K727, "")</f>
        <v/>
      </c>
      <c r="M727" s="14" t="str">
        <f t="shared" si="750"/>
        <v/>
      </c>
      <c r="N727" s="14" t="str">
        <f t="shared" si="750"/>
        <v/>
      </c>
      <c r="O727" s="14" t="str">
        <f t="shared" si="750"/>
        <v/>
      </c>
      <c r="P727" s="8"/>
      <c r="Q727" s="14" t="str">
        <f>IFERROR((AVERAGE(($E727/'A. Revenue'!$C$30), ('B. Expenditures'!$F727/'A. Revenue'!$D$30), ('B. Expenditures'!$G727/'A. Revenue'!$E$30)))*'A. Revenue'!J$30, "")</f>
        <v/>
      </c>
      <c r="R727" s="14" t="str">
        <f>IFERROR((AVERAGE(($E727/'A. Revenue'!$C$30), ('B. Expenditures'!$F727/'A. Revenue'!$D$30), ('B. Expenditures'!$G727/'A. Revenue'!$E$30)))*'A. Revenue'!K$30, "")</f>
        <v/>
      </c>
      <c r="S727" s="14" t="str">
        <f>IFERROR((AVERAGE(($E727/'A. Revenue'!$C$30), ('B. Expenditures'!$F727/'A. Revenue'!$D$30), ('B. Expenditures'!$G727/'A. Revenue'!$E$30)))*'A. Revenue'!L$30, "")</f>
        <v/>
      </c>
      <c r="T727" s="14" t="str">
        <f>IFERROR((AVERAGE(($E727/'A. Revenue'!$C$30), ('B. Expenditures'!$F727/'A. Revenue'!$D$30), ('B. Expenditures'!$G727/'A. Revenue'!$E$30)))*'A. Revenue'!M$30, "")</f>
        <v/>
      </c>
      <c r="U727" s="14" t="str">
        <f>IFERROR((AVERAGE(($E727/'A. Revenue'!$C$30), ('B. Expenditures'!$F727/'A. Revenue'!$D$30), ('B. Expenditures'!$G727/'A. Revenue'!$E$30)))*'A. Revenue'!N$30, "")</f>
        <v/>
      </c>
      <c r="V727" s="8"/>
      <c r="W727" s="7"/>
      <c r="X727" s="7"/>
      <c r="Y727" s="7"/>
      <c r="Z727" s="7"/>
      <c r="AA727" s="7"/>
      <c r="AC727" s="40" t="s">
        <v>33</v>
      </c>
      <c r="AE727" s="14" t="str">
        <f>IF($AC727=Sheet1!$B$2,'B. Expenditures'!K727,IF('B. Expenditures'!$AC727=Sheet1!$B$4,'B. Expenditures'!W727,IF($AC727=Sheet1!$B$3,'B. Expenditures'!Q727,"")))</f>
        <v/>
      </c>
      <c r="AF727" s="14" t="str">
        <f>IF($AC727=Sheet1!$B$2,'B. Expenditures'!L727,IF('B. Expenditures'!$AC727=Sheet1!$B$4,'B. Expenditures'!X727,IF($AC727=Sheet1!$B$3,'B. Expenditures'!R727,"")))</f>
        <v/>
      </c>
      <c r="AG727" s="14" t="str">
        <f>IF($AC727=Sheet1!$B$2,'B. Expenditures'!M727,IF('B. Expenditures'!$AC727=Sheet1!$B$4,'B. Expenditures'!Y727,IF($AC727=Sheet1!$B$3,'B. Expenditures'!S727,"")))</f>
        <v/>
      </c>
      <c r="AH727" s="14" t="str">
        <f>IF($AC727=Sheet1!$B$2,'B. Expenditures'!N727,IF('B. Expenditures'!$AC727=Sheet1!$B$4,'B. Expenditures'!Z727,IF($AC727=Sheet1!$B$3,'B. Expenditures'!T727,"")))</f>
        <v/>
      </c>
      <c r="AI727" s="14" t="str">
        <f>IF($AC727=Sheet1!$B$2,'B. Expenditures'!O727,IF('B. Expenditures'!$AC727=Sheet1!$B$4,'B. Expenditures'!AA727,IF($AC727=Sheet1!$B$3,'B. Expenditures'!U727,"")))</f>
        <v/>
      </c>
    </row>
    <row r="728" spans="3:35" x14ac:dyDescent="0.35">
      <c r="C728" s="35"/>
      <c r="D728" s="35"/>
      <c r="E728" s="7"/>
      <c r="F728" s="7"/>
      <c r="G728" s="7"/>
      <c r="I728" s="24" t="str">
        <f t="shared" si="747"/>
        <v/>
      </c>
      <c r="K728" s="14" t="str">
        <f t="shared" si="690"/>
        <v/>
      </c>
      <c r="L728" s="14" t="str">
        <f t="shared" ref="L728:O728" si="751">IFERROR((1+$I728)*K728, "")</f>
        <v/>
      </c>
      <c r="M728" s="14" t="str">
        <f t="shared" si="751"/>
        <v/>
      </c>
      <c r="N728" s="14" t="str">
        <f t="shared" si="751"/>
        <v/>
      </c>
      <c r="O728" s="14" t="str">
        <f t="shared" si="751"/>
        <v/>
      </c>
      <c r="P728" s="8"/>
      <c r="Q728" s="14" t="str">
        <f>IFERROR((AVERAGE(($E728/'A. Revenue'!$C$30), ('B. Expenditures'!$F728/'A. Revenue'!$D$30), ('B. Expenditures'!$G728/'A. Revenue'!$E$30)))*'A. Revenue'!J$30, "")</f>
        <v/>
      </c>
      <c r="R728" s="14" t="str">
        <f>IFERROR((AVERAGE(($E728/'A. Revenue'!$C$30), ('B. Expenditures'!$F728/'A. Revenue'!$D$30), ('B. Expenditures'!$G728/'A. Revenue'!$E$30)))*'A. Revenue'!K$30, "")</f>
        <v/>
      </c>
      <c r="S728" s="14" t="str">
        <f>IFERROR((AVERAGE(($E728/'A. Revenue'!$C$30), ('B. Expenditures'!$F728/'A. Revenue'!$D$30), ('B. Expenditures'!$G728/'A. Revenue'!$E$30)))*'A. Revenue'!L$30, "")</f>
        <v/>
      </c>
      <c r="T728" s="14" t="str">
        <f>IFERROR((AVERAGE(($E728/'A. Revenue'!$C$30), ('B. Expenditures'!$F728/'A. Revenue'!$D$30), ('B. Expenditures'!$G728/'A. Revenue'!$E$30)))*'A. Revenue'!M$30, "")</f>
        <v/>
      </c>
      <c r="U728" s="14" t="str">
        <f>IFERROR((AVERAGE(($E728/'A. Revenue'!$C$30), ('B. Expenditures'!$F728/'A. Revenue'!$D$30), ('B. Expenditures'!$G728/'A. Revenue'!$E$30)))*'A. Revenue'!N$30, "")</f>
        <v/>
      </c>
      <c r="V728" s="8"/>
      <c r="W728" s="7"/>
      <c r="X728" s="7"/>
      <c r="Y728" s="7"/>
      <c r="Z728" s="7"/>
      <c r="AA728" s="7"/>
      <c r="AC728" s="40" t="s">
        <v>33</v>
      </c>
      <c r="AE728" s="14" t="str">
        <f>IF($AC728=Sheet1!$B$2,'B. Expenditures'!K728,IF('B. Expenditures'!$AC728=Sheet1!$B$4,'B. Expenditures'!W728,IF($AC728=Sheet1!$B$3,'B. Expenditures'!Q728,"")))</f>
        <v/>
      </c>
      <c r="AF728" s="14" t="str">
        <f>IF($AC728=Sheet1!$B$2,'B. Expenditures'!L728,IF('B. Expenditures'!$AC728=Sheet1!$B$4,'B. Expenditures'!X728,IF($AC728=Sheet1!$B$3,'B. Expenditures'!R728,"")))</f>
        <v/>
      </c>
      <c r="AG728" s="14" t="str">
        <f>IF($AC728=Sheet1!$B$2,'B. Expenditures'!M728,IF('B. Expenditures'!$AC728=Sheet1!$B$4,'B. Expenditures'!Y728,IF($AC728=Sheet1!$B$3,'B. Expenditures'!S728,"")))</f>
        <v/>
      </c>
      <c r="AH728" s="14" t="str">
        <f>IF($AC728=Sheet1!$B$2,'B. Expenditures'!N728,IF('B. Expenditures'!$AC728=Sheet1!$B$4,'B. Expenditures'!Z728,IF($AC728=Sheet1!$B$3,'B. Expenditures'!T728,"")))</f>
        <v/>
      </c>
      <c r="AI728" s="14" t="str">
        <f>IF($AC728=Sheet1!$B$2,'B. Expenditures'!O728,IF('B. Expenditures'!$AC728=Sheet1!$B$4,'B. Expenditures'!AA728,IF($AC728=Sheet1!$B$3,'B. Expenditures'!U728,"")))</f>
        <v/>
      </c>
    </row>
    <row r="729" spans="3:35" x14ac:dyDescent="0.35">
      <c r="C729" s="35"/>
      <c r="D729" s="35"/>
      <c r="E729" s="7"/>
      <c r="F729" s="7"/>
      <c r="G729" s="7"/>
      <c r="I729" s="24" t="str">
        <f t="shared" si="747"/>
        <v/>
      </c>
      <c r="K729" s="14" t="str">
        <f t="shared" si="690"/>
        <v/>
      </c>
      <c r="L729" s="14" t="str">
        <f t="shared" ref="L729:O729" si="752">IFERROR((1+$I729)*K729, "")</f>
        <v/>
      </c>
      <c r="M729" s="14" t="str">
        <f t="shared" si="752"/>
        <v/>
      </c>
      <c r="N729" s="14" t="str">
        <f t="shared" si="752"/>
        <v/>
      </c>
      <c r="O729" s="14" t="str">
        <f t="shared" si="752"/>
        <v/>
      </c>
      <c r="P729" s="8"/>
      <c r="Q729" s="14" t="str">
        <f>IFERROR((AVERAGE(($E729/'A. Revenue'!$C$30), ('B. Expenditures'!$F729/'A. Revenue'!$D$30), ('B. Expenditures'!$G729/'A. Revenue'!$E$30)))*'A. Revenue'!J$30, "")</f>
        <v/>
      </c>
      <c r="R729" s="14" t="str">
        <f>IFERROR((AVERAGE(($E729/'A. Revenue'!$C$30), ('B. Expenditures'!$F729/'A. Revenue'!$D$30), ('B. Expenditures'!$G729/'A. Revenue'!$E$30)))*'A. Revenue'!K$30, "")</f>
        <v/>
      </c>
      <c r="S729" s="14" t="str">
        <f>IFERROR((AVERAGE(($E729/'A. Revenue'!$C$30), ('B. Expenditures'!$F729/'A. Revenue'!$D$30), ('B. Expenditures'!$G729/'A. Revenue'!$E$30)))*'A. Revenue'!L$30, "")</f>
        <v/>
      </c>
      <c r="T729" s="14" t="str">
        <f>IFERROR((AVERAGE(($E729/'A. Revenue'!$C$30), ('B. Expenditures'!$F729/'A. Revenue'!$D$30), ('B. Expenditures'!$G729/'A. Revenue'!$E$30)))*'A. Revenue'!M$30, "")</f>
        <v/>
      </c>
      <c r="U729" s="14" t="str">
        <f>IFERROR((AVERAGE(($E729/'A. Revenue'!$C$30), ('B. Expenditures'!$F729/'A. Revenue'!$D$30), ('B. Expenditures'!$G729/'A. Revenue'!$E$30)))*'A. Revenue'!N$30, "")</f>
        <v/>
      </c>
      <c r="V729" s="8"/>
      <c r="W729" s="7"/>
      <c r="X729" s="7"/>
      <c r="Y729" s="7"/>
      <c r="Z729" s="7"/>
      <c r="AA729" s="7"/>
      <c r="AC729" s="40" t="s">
        <v>33</v>
      </c>
      <c r="AE729" s="14" t="str">
        <f>IF($AC729=Sheet1!$B$2,'B. Expenditures'!K729,IF('B. Expenditures'!$AC729=Sheet1!$B$4,'B. Expenditures'!W729,IF($AC729=Sheet1!$B$3,'B. Expenditures'!Q729,"")))</f>
        <v/>
      </c>
      <c r="AF729" s="14" t="str">
        <f>IF($AC729=Sheet1!$B$2,'B. Expenditures'!L729,IF('B. Expenditures'!$AC729=Sheet1!$B$4,'B. Expenditures'!X729,IF($AC729=Sheet1!$B$3,'B. Expenditures'!R729,"")))</f>
        <v/>
      </c>
      <c r="AG729" s="14" t="str">
        <f>IF($AC729=Sheet1!$B$2,'B. Expenditures'!M729,IF('B. Expenditures'!$AC729=Sheet1!$B$4,'B. Expenditures'!Y729,IF($AC729=Sheet1!$B$3,'B. Expenditures'!S729,"")))</f>
        <v/>
      </c>
      <c r="AH729" s="14" t="str">
        <f>IF($AC729=Sheet1!$B$2,'B. Expenditures'!N729,IF('B. Expenditures'!$AC729=Sheet1!$B$4,'B. Expenditures'!Z729,IF($AC729=Sheet1!$B$3,'B. Expenditures'!T729,"")))</f>
        <v/>
      </c>
      <c r="AI729" s="14" t="str">
        <f>IF($AC729=Sheet1!$B$2,'B. Expenditures'!O729,IF('B. Expenditures'!$AC729=Sheet1!$B$4,'B. Expenditures'!AA729,IF($AC729=Sheet1!$B$3,'B. Expenditures'!U729,"")))</f>
        <v/>
      </c>
    </row>
    <row r="730" spans="3:35" x14ac:dyDescent="0.35">
      <c r="C730" s="35"/>
      <c r="D730" s="35"/>
      <c r="E730" s="7"/>
      <c r="F730" s="7"/>
      <c r="G730" s="7"/>
      <c r="I730" s="24" t="str">
        <f t="shared" si="747"/>
        <v/>
      </c>
      <c r="K730" s="14" t="str">
        <f t="shared" si="690"/>
        <v/>
      </c>
      <c r="L730" s="14" t="str">
        <f t="shared" ref="L730:O730" si="753">IFERROR((1+$I730)*K730, "")</f>
        <v/>
      </c>
      <c r="M730" s="14" t="str">
        <f t="shared" si="753"/>
        <v/>
      </c>
      <c r="N730" s="14" t="str">
        <f t="shared" si="753"/>
        <v/>
      </c>
      <c r="O730" s="14" t="str">
        <f t="shared" si="753"/>
        <v/>
      </c>
      <c r="P730" s="8"/>
      <c r="Q730" s="14" t="str">
        <f>IFERROR((AVERAGE(($E730/'A. Revenue'!$C$30), ('B. Expenditures'!$F730/'A. Revenue'!$D$30), ('B. Expenditures'!$G730/'A. Revenue'!$E$30)))*'A. Revenue'!J$30, "")</f>
        <v/>
      </c>
      <c r="R730" s="14" t="str">
        <f>IFERROR((AVERAGE(($E730/'A. Revenue'!$C$30), ('B. Expenditures'!$F730/'A. Revenue'!$D$30), ('B. Expenditures'!$G730/'A. Revenue'!$E$30)))*'A. Revenue'!K$30, "")</f>
        <v/>
      </c>
      <c r="S730" s="14" t="str">
        <f>IFERROR((AVERAGE(($E730/'A. Revenue'!$C$30), ('B. Expenditures'!$F730/'A. Revenue'!$D$30), ('B. Expenditures'!$G730/'A. Revenue'!$E$30)))*'A. Revenue'!L$30, "")</f>
        <v/>
      </c>
      <c r="T730" s="14" t="str">
        <f>IFERROR((AVERAGE(($E730/'A. Revenue'!$C$30), ('B. Expenditures'!$F730/'A. Revenue'!$D$30), ('B. Expenditures'!$G730/'A. Revenue'!$E$30)))*'A. Revenue'!M$30, "")</f>
        <v/>
      </c>
      <c r="U730" s="14" t="str">
        <f>IFERROR((AVERAGE(($E730/'A. Revenue'!$C$30), ('B. Expenditures'!$F730/'A. Revenue'!$D$30), ('B. Expenditures'!$G730/'A. Revenue'!$E$30)))*'A. Revenue'!N$30, "")</f>
        <v/>
      </c>
      <c r="V730" s="8"/>
      <c r="W730" s="7"/>
      <c r="X730" s="7"/>
      <c r="Y730" s="7"/>
      <c r="Z730" s="7"/>
      <c r="AA730" s="7"/>
      <c r="AC730" s="40" t="s">
        <v>33</v>
      </c>
      <c r="AE730" s="14" t="str">
        <f>IF($AC730=Sheet1!$B$2,'B. Expenditures'!K730,IF('B. Expenditures'!$AC730=Sheet1!$B$4,'B. Expenditures'!W730,IF($AC730=Sheet1!$B$3,'B. Expenditures'!Q730,"")))</f>
        <v/>
      </c>
      <c r="AF730" s="14" t="str">
        <f>IF($AC730=Sheet1!$B$2,'B. Expenditures'!L730,IF('B. Expenditures'!$AC730=Sheet1!$B$4,'B. Expenditures'!X730,IF($AC730=Sheet1!$B$3,'B. Expenditures'!R730,"")))</f>
        <v/>
      </c>
      <c r="AG730" s="14" t="str">
        <f>IF($AC730=Sheet1!$B$2,'B. Expenditures'!M730,IF('B. Expenditures'!$AC730=Sheet1!$B$4,'B. Expenditures'!Y730,IF($AC730=Sheet1!$B$3,'B. Expenditures'!S730,"")))</f>
        <v/>
      </c>
      <c r="AH730" s="14" t="str">
        <f>IF($AC730=Sheet1!$B$2,'B. Expenditures'!N730,IF('B. Expenditures'!$AC730=Sheet1!$B$4,'B. Expenditures'!Z730,IF($AC730=Sheet1!$B$3,'B. Expenditures'!T730,"")))</f>
        <v/>
      </c>
      <c r="AI730" s="14" t="str">
        <f>IF($AC730=Sheet1!$B$2,'B. Expenditures'!O730,IF('B. Expenditures'!$AC730=Sheet1!$B$4,'B. Expenditures'!AA730,IF($AC730=Sheet1!$B$3,'B. Expenditures'!U730,"")))</f>
        <v/>
      </c>
    </row>
    <row r="731" spans="3:35" x14ac:dyDescent="0.35">
      <c r="C731" s="35"/>
      <c r="D731" s="35"/>
      <c r="E731" s="7"/>
      <c r="F731" s="7"/>
      <c r="G731" s="7"/>
      <c r="I731" s="24" t="str">
        <f t="shared" si="747"/>
        <v/>
      </c>
      <c r="K731" s="14" t="str">
        <f t="shared" si="690"/>
        <v/>
      </c>
      <c r="L731" s="14" t="str">
        <f t="shared" ref="L731:O731" si="754">IFERROR((1+$I731)*K731, "")</f>
        <v/>
      </c>
      <c r="M731" s="14" t="str">
        <f t="shared" si="754"/>
        <v/>
      </c>
      <c r="N731" s="14" t="str">
        <f t="shared" si="754"/>
        <v/>
      </c>
      <c r="O731" s="14" t="str">
        <f t="shared" si="754"/>
        <v/>
      </c>
      <c r="P731" s="8"/>
      <c r="Q731" s="14" t="str">
        <f>IFERROR((AVERAGE(($E731/'A. Revenue'!$C$30), ('B. Expenditures'!$F731/'A. Revenue'!$D$30), ('B. Expenditures'!$G731/'A. Revenue'!$E$30)))*'A. Revenue'!J$30, "")</f>
        <v/>
      </c>
      <c r="R731" s="14" t="str">
        <f>IFERROR((AVERAGE(($E731/'A. Revenue'!$C$30), ('B. Expenditures'!$F731/'A. Revenue'!$D$30), ('B. Expenditures'!$G731/'A. Revenue'!$E$30)))*'A. Revenue'!K$30, "")</f>
        <v/>
      </c>
      <c r="S731" s="14" t="str">
        <f>IFERROR((AVERAGE(($E731/'A. Revenue'!$C$30), ('B. Expenditures'!$F731/'A. Revenue'!$D$30), ('B. Expenditures'!$G731/'A. Revenue'!$E$30)))*'A. Revenue'!L$30, "")</f>
        <v/>
      </c>
      <c r="T731" s="14" t="str">
        <f>IFERROR((AVERAGE(($E731/'A. Revenue'!$C$30), ('B. Expenditures'!$F731/'A. Revenue'!$D$30), ('B. Expenditures'!$G731/'A. Revenue'!$E$30)))*'A. Revenue'!M$30, "")</f>
        <v/>
      </c>
      <c r="U731" s="14" t="str">
        <f>IFERROR((AVERAGE(($E731/'A. Revenue'!$C$30), ('B. Expenditures'!$F731/'A. Revenue'!$D$30), ('B. Expenditures'!$G731/'A. Revenue'!$E$30)))*'A. Revenue'!N$30, "")</f>
        <v/>
      </c>
      <c r="V731" s="8"/>
      <c r="W731" s="7"/>
      <c r="X731" s="7"/>
      <c r="Y731" s="7"/>
      <c r="Z731" s="7"/>
      <c r="AA731" s="7"/>
      <c r="AC731" s="40" t="s">
        <v>33</v>
      </c>
      <c r="AE731" s="14" t="str">
        <f>IF($AC731=Sheet1!$B$2,'B. Expenditures'!K731,IF('B. Expenditures'!$AC731=Sheet1!$B$4,'B. Expenditures'!W731,IF($AC731=Sheet1!$B$3,'B. Expenditures'!Q731,"")))</f>
        <v/>
      </c>
      <c r="AF731" s="14" t="str">
        <f>IF($AC731=Sheet1!$B$2,'B. Expenditures'!L731,IF('B. Expenditures'!$AC731=Sheet1!$B$4,'B. Expenditures'!X731,IF($AC731=Sheet1!$B$3,'B. Expenditures'!R731,"")))</f>
        <v/>
      </c>
      <c r="AG731" s="14" t="str">
        <f>IF($AC731=Sheet1!$B$2,'B. Expenditures'!M731,IF('B. Expenditures'!$AC731=Sheet1!$B$4,'B. Expenditures'!Y731,IF($AC731=Sheet1!$B$3,'B. Expenditures'!S731,"")))</f>
        <v/>
      </c>
      <c r="AH731" s="14" t="str">
        <f>IF($AC731=Sheet1!$B$2,'B. Expenditures'!N731,IF('B. Expenditures'!$AC731=Sheet1!$B$4,'B. Expenditures'!Z731,IF($AC731=Sheet1!$B$3,'B. Expenditures'!T731,"")))</f>
        <v/>
      </c>
      <c r="AI731" s="14" t="str">
        <f>IF($AC731=Sheet1!$B$2,'B. Expenditures'!O731,IF('B. Expenditures'!$AC731=Sheet1!$B$4,'B. Expenditures'!AA731,IF($AC731=Sheet1!$B$3,'B. Expenditures'!U731,"")))</f>
        <v/>
      </c>
    </row>
    <row r="732" spans="3:35" x14ac:dyDescent="0.35">
      <c r="C732" s="35"/>
      <c r="D732" s="35"/>
      <c r="E732" s="7"/>
      <c r="F732" s="7"/>
      <c r="G732" s="7"/>
      <c r="I732" s="24" t="str">
        <f t="shared" si="747"/>
        <v/>
      </c>
      <c r="K732" s="14" t="str">
        <f t="shared" si="690"/>
        <v/>
      </c>
      <c r="L732" s="14" t="str">
        <f t="shared" ref="L732:O732" si="755">IFERROR((1+$I732)*K732, "")</f>
        <v/>
      </c>
      <c r="M732" s="14" t="str">
        <f t="shared" si="755"/>
        <v/>
      </c>
      <c r="N732" s="14" t="str">
        <f t="shared" si="755"/>
        <v/>
      </c>
      <c r="O732" s="14" t="str">
        <f t="shared" si="755"/>
        <v/>
      </c>
      <c r="P732" s="8"/>
      <c r="Q732" s="14" t="str">
        <f>IFERROR((AVERAGE(($E732/'A. Revenue'!$C$30), ('B. Expenditures'!$F732/'A. Revenue'!$D$30), ('B. Expenditures'!$G732/'A. Revenue'!$E$30)))*'A. Revenue'!J$30, "")</f>
        <v/>
      </c>
      <c r="R732" s="14" t="str">
        <f>IFERROR((AVERAGE(($E732/'A. Revenue'!$C$30), ('B. Expenditures'!$F732/'A. Revenue'!$D$30), ('B. Expenditures'!$G732/'A. Revenue'!$E$30)))*'A. Revenue'!K$30, "")</f>
        <v/>
      </c>
      <c r="S732" s="14" t="str">
        <f>IFERROR((AVERAGE(($E732/'A. Revenue'!$C$30), ('B. Expenditures'!$F732/'A. Revenue'!$D$30), ('B. Expenditures'!$G732/'A. Revenue'!$E$30)))*'A. Revenue'!L$30, "")</f>
        <v/>
      </c>
      <c r="T732" s="14" t="str">
        <f>IFERROR((AVERAGE(($E732/'A. Revenue'!$C$30), ('B. Expenditures'!$F732/'A. Revenue'!$D$30), ('B. Expenditures'!$G732/'A. Revenue'!$E$30)))*'A. Revenue'!M$30, "")</f>
        <v/>
      </c>
      <c r="U732" s="14" t="str">
        <f>IFERROR((AVERAGE(($E732/'A. Revenue'!$C$30), ('B. Expenditures'!$F732/'A. Revenue'!$D$30), ('B. Expenditures'!$G732/'A. Revenue'!$E$30)))*'A. Revenue'!N$30, "")</f>
        <v/>
      </c>
      <c r="V732" s="8"/>
      <c r="W732" s="7"/>
      <c r="X732" s="7"/>
      <c r="Y732" s="7"/>
      <c r="Z732" s="7"/>
      <c r="AA732" s="7"/>
      <c r="AC732" s="40" t="s">
        <v>33</v>
      </c>
      <c r="AE732" s="14" t="str">
        <f>IF($AC732=Sheet1!$B$2,'B. Expenditures'!K732,IF('B. Expenditures'!$AC732=Sheet1!$B$4,'B. Expenditures'!W732,IF($AC732=Sheet1!$B$3,'B. Expenditures'!Q732,"")))</f>
        <v/>
      </c>
      <c r="AF732" s="14" t="str">
        <f>IF($AC732=Sheet1!$B$2,'B. Expenditures'!L732,IF('B. Expenditures'!$AC732=Sheet1!$B$4,'B. Expenditures'!X732,IF($AC732=Sheet1!$B$3,'B. Expenditures'!R732,"")))</f>
        <v/>
      </c>
      <c r="AG732" s="14" t="str">
        <f>IF($AC732=Sheet1!$B$2,'B. Expenditures'!M732,IF('B. Expenditures'!$AC732=Sheet1!$B$4,'B. Expenditures'!Y732,IF($AC732=Sheet1!$B$3,'B. Expenditures'!S732,"")))</f>
        <v/>
      </c>
      <c r="AH732" s="14" t="str">
        <f>IF($AC732=Sheet1!$B$2,'B. Expenditures'!N732,IF('B. Expenditures'!$AC732=Sheet1!$B$4,'B. Expenditures'!Z732,IF($AC732=Sheet1!$B$3,'B. Expenditures'!T732,"")))</f>
        <v/>
      </c>
      <c r="AI732" s="14" t="str">
        <f>IF($AC732=Sheet1!$B$2,'B. Expenditures'!O732,IF('B. Expenditures'!$AC732=Sheet1!$B$4,'B. Expenditures'!AA732,IF($AC732=Sheet1!$B$3,'B. Expenditures'!U732,"")))</f>
        <v/>
      </c>
    </row>
    <row r="733" spans="3:35" x14ac:dyDescent="0.35">
      <c r="C733" s="35"/>
      <c r="D733" s="35"/>
      <c r="E733" s="7"/>
      <c r="F733" s="7"/>
      <c r="G733" s="7"/>
      <c r="I733" s="24" t="str">
        <f t="shared" si="747"/>
        <v/>
      </c>
      <c r="K733" s="14" t="str">
        <f t="shared" ref="K733:K796" si="756">IFERROR((1+$I733)*G733, "")</f>
        <v/>
      </c>
      <c r="L733" s="14" t="str">
        <f t="shared" ref="L733:O733" si="757">IFERROR((1+$I733)*K733, "")</f>
        <v/>
      </c>
      <c r="M733" s="14" t="str">
        <f t="shared" si="757"/>
        <v/>
      </c>
      <c r="N733" s="14" t="str">
        <f t="shared" si="757"/>
        <v/>
      </c>
      <c r="O733" s="14" t="str">
        <f t="shared" si="757"/>
        <v/>
      </c>
      <c r="P733" s="8"/>
      <c r="Q733" s="14" t="str">
        <f>IFERROR((AVERAGE(($E733/'A. Revenue'!$C$30), ('B. Expenditures'!$F733/'A. Revenue'!$D$30), ('B. Expenditures'!$G733/'A. Revenue'!$E$30)))*'A. Revenue'!J$30, "")</f>
        <v/>
      </c>
      <c r="R733" s="14" t="str">
        <f>IFERROR((AVERAGE(($E733/'A. Revenue'!$C$30), ('B. Expenditures'!$F733/'A. Revenue'!$D$30), ('B. Expenditures'!$G733/'A. Revenue'!$E$30)))*'A. Revenue'!K$30, "")</f>
        <v/>
      </c>
      <c r="S733" s="14" t="str">
        <f>IFERROR((AVERAGE(($E733/'A. Revenue'!$C$30), ('B. Expenditures'!$F733/'A. Revenue'!$D$30), ('B. Expenditures'!$G733/'A. Revenue'!$E$30)))*'A. Revenue'!L$30, "")</f>
        <v/>
      </c>
      <c r="T733" s="14" t="str">
        <f>IFERROR((AVERAGE(($E733/'A. Revenue'!$C$30), ('B. Expenditures'!$F733/'A. Revenue'!$D$30), ('B. Expenditures'!$G733/'A. Revenue'!$E$30)))*'A. Revenue'!M$30, "")</f>
        <v/>
      </c>
      <c r="U733" s="14" t="str">
        <f>IFERROR((AVERAGE(($E733/'A. Revenue'!$C$30), ('B. Expenditures'!$F733/'A. Revenue'!$D$30), ('B. Expenditures'!$G733/'A. Revenue'!$E$30)))*'A. Revenue'!N$30, "")</f>
        <v/>
      </c>
      <c r="V733" s="8"/>
      <c r="W733" s="7"/>
      <c r="X733" s="7"/>
      <c r="Y733" s="7"/>
      <c r="Z733" s="7"/>
      <c r="AA733" s="7"/>
      <c r="AC733" s="40" t="s">
        <v>33</v>
      </c>
      <c r="AE733" s="14" t="str">
        <f>IF($AC733=Sheet1!$B$2,'B. Expenditures'!K733,IF('B. Expenditures'!$AC733=Sheet1!$B$4,'B. Expenditures'!W733,IF($AC733=Sheet1!$B$3,'B. Expenditures'!Q733,"")))</f>
        <v/>
      </c>
      <c r="AF733" s="14" t="str">
        <f>IF($AC733=Sheet1!$B$2,'B. Expenditures'!L733,IF('B. Expenditures'!$AC733=Sheet1!$B$4,'B. Expenditures'!X733,IF($AC733=Sheet1!$B$3,'B. Expenditures'!R733,"")))</f>
        <v/>
      </c>
      <c r="AG733" s="14" t="str">
        <f>IF($AC733=Sheet1!$B$2,'B. Expenditures'!M733,IF('B. Expenditures'!$AC733=Sheet1!$B$4,'B. Expenditures'!Y733,IF($AC733=Sheet1!$B$3,'B. Expenditures'!S733,"")))</f>
        <v/>
      </c>
      <c r="AH733" s="14" t="str">
        <f>IF($AC733=Sheet1!$B$2,'B. Expenditures'!N733,IF('B. Expenditures'!$AC733=Sheet1!$B$4,'B. Expenditures'!Z733,IF($AC733=Sheet1!$B$3,'B. Expenditures'!T733,"")))</f>
        <v/>
      </c>
      <c r="AI733" s="14" t="str">
        <f>IF($AC733=Sheet1!$B$2,'B. Expenditures'!O733,IF('B. Expenditures'!$AC733=Sheet1!$B$4,'B. Expenditures'!AA733,IF($AC733=Sheet1!$B$3,'B. Expenditures'!U733,"")))</f>
        <v/>
      </c>
    </row>
    <row r="734" spans="3:35" x14ac:dyDescent="0.35">
      <c r="C734" s="35"/>
      <c r="D734" s="35"/>
      <c r="E734" s="7"/>
      <c r="F734" s="7"/>
      <c r="G734" s="7"/>
      <c r="I734" s="24" t="str">
        <f t="shared" si="747"/>
        <v/>
      </c>
      <c r="K734" s="14" t="str">
        <f t="shared" si="756"/>
        <v/>
      </c>
      <c r="L734" s="14" t="str">
        <f t="shared" ref="L734:O734" si="758">IFERROR((1+$I734)*K734, "")</f>
        <v/>
      </c>
      <c r="M734" s="14" t="str">
        <f t="shared" si="758"/>
        <v/>
      </c>
      <c r="N734" s="14" t="str">
        <f t="shared" si="758"/>
        <v/>
      </c>
      <c r="O734" s="14" t="str">
        <f t="shared" si="758"/>
        <v/>
      </c>
      <c r="P734" s="8"/>
      <c r="Q734" s="14" t="str">
        <f>IFERROR((AVERAGE(($E734/'A. Revenue'!$C$30), ('B. Expenditures'!$F734/'A. Revenue'!$D$30), ('B. Expenditures'!$G734/'A. Revenue'!$E$30)))*'A. Revenue'!J$30, "")</f>
        <v/>
      </c>
      <c r="R734" s="14" t="str">
        <f>IFERROR((AVERAGE(($E734/'A. Revenue'!$C$30), ('B. Expenditures'!$F734/'A. Revenue'!$D$30), ('B. Expenditures'!$G734/'A. Revenue'!$E$30)))*'A. Revenue'!K$30, "")</f>
        <v/>
      </c>
      <c r="S734" s="14" t="str">
        <f>IFERROR((AVERAGE(($E734/'A. Revenue'!$C$30), ('B. Expenditures'!$F734/'A. Revenue'!$D$30), ('B. Expenditures'!$G734/'A. Revenue'!$E$30)))*'A. Revenue'!L$30, "")</f>
        <v/>
      </c>
      <c r="T734" s="14" t="str">
        <f>IFERROR((AVERAGE(($E734/'A. Revenue'!$C$30), ('B. Expenditures'!$F734/'A. Revenue'!$D$30), ('B. Expenditures'!$G734/'A. Revenue'!$E$30)))*'A. Revenue'!M$30, "")</f>
        <v/>
      </c>
      <c r="U734" s="14" t="str">
        <f>IFERROR((AVERAGE(($E734/'A. Revenue'!$C$30), ('B. Expenditures'!$F734/'A. Revenue'!$D$30), ('B. Expenditures'!$G734/'A. Revenue'!$E$30)))*'A. Revenue'!N$30, "")</f>
        <v/>
      </c>
      <c r="V734" s="8"/>
      <c r="W734" s="7"/>
      <c r="X734" s="7"/>
      <c r="Y734" s="7"/>
      <c r="Z734" s="7"/>
      <c r="AA734" s="7"/>
      <c r="AC734" s="40" t="s">
        <v>33</v>
      </c>
      <c r="AE734" s="14" t="str">
        <f>IF($AC734=Sheet1!$B$2,'B. Expenditures'!K734,IF('B. Expenditures'!$AC734=Sheet1!$B$4,'B. Expenditures'!W734,IF($AC734=Sheet1!$B$3,'B. Expenditures'!Q734,"")))</f>
        <v/>
      </c>
      <c r="AF734" s="14" t="str">
        <f>IF($AC734=Sheet1!$B$2,'B. Expenditures'!L734,IF('B. Expenditures'!$AC734=Sheet1!$B$4,'B. Expenditures'!X734,IF($AC734=Sheet1!$B$3,'B. Expenditures'!R734,"")))</f>
        <v/>
      </c>
      <c r="AG734" s="14" t="str">
        <f>IF($AC734=Sheet1!$B$2,'B. Expenditures'!M734,IF('B. Expenditures'!$AC734=Sheet1!$B$4,'B. Expenditures'!Y734,IF($AC734=Sheet1!$B$3,'B. Expenditures'!S734,"")))</f>
        <v/>
      </c>
      <c r="AH734" s="14" t="str">
        <f>IF($AC734=Sheet1!$B$2,'B. Expenditures'!N734,IF('B. Expenditures'!$AC734=Sheet1!$B$4,'B. Expenditures'!Z734,IF($AC734=Sheet1!$B$3,'B. Expenditures'!T734,"")))</f>
        <v/>
      </c>
      <c r="AI734" s="14" t="str">
        <f>IF($AC734=Sheet1!$B$2,'B. Expenditures'!O734,IF('B. Expenditures'!$AC734=Sheet1!$B$4,'B. Expenditures'!AA734,IF($AC734=Sheet1!$B$3,'B. Expenditures'!U734,"")))</f>
        <v/>
      </c>
    </row>
    <row r="735" spans="3:35" x14ac:dyDescent="0.35">
      <c r="C735" s="35"/>
      <c r="D735" s="35"/>
      <c r="E735" s="7"/>
      <c r="F735" s="7"/>
      <c r="G735" s="7"/>
      <c r="I735" s="24" t="str">
        <f t="shared" si="747"/>
        <v/>
      </c>
      <c r="K735" s="14" t="str">
        <f t="shared" si="756"/>
        <v/>
      </c>
      <c r="L735" s="14" t="str">
        <f t="shared" ref="L735:O735" si="759">IFERROR((1+$I735)*K735, "")</f>
        <v/>
      </c>
      <c r="M735" s="14" t="str">
        <f t="shared" si="759"/>
        <v/>
      </c>
      <c r="N735" s="14" t="str">
        <f t="shared" si="759"/>
        <v/>
      </c>
      <c r="O735" s="14" t="str">
        <f t="shared" si="759"/>
        <v/>
      </c>
      <c r="P735" s="8"/>
      <c r="Q735" s="14" t="str">
        <f>IFERROR((AVERAGE(($E735/'A. Revenue'!$C$30), ('B. Expenditures'!$F735/'A. Revenue'!$D$30), ('B. Expenditures'!$G735/'A. Revenue'!$E$30)))*'A. Revenue'!J$30, "")</f>
        <v/>
      </c>
      <c r="R735" s="14" t="str">
        <f>IFERROR((AVERAGE(($E735/'A. Revenue'!$C$30), ('B. Expenditures'!$F735/'A. Revenue'!$D$30), ('B. Expenditures'!$G735/'A. Revenue'!$E$30)))*'A. Revenue'!K$30, "")</f>
        <v/>
      </c>
      <c r="S735" s="14" t="str">
        <f>IFERROR((AVERAGE(($E735/'A. Revenue'!$C$30), ('B. Expenditures'!$F735/'A. Revenue'!$D$30), ('B. Expenditures'!$G735/'A. Revenue'!$E$30)))*'A. Revenue'!L$30, "")</f>
        <v/>
      </c>
      <c r="T735" s="14" t="str">
        <f>IFERROR((AVERAGE(($E735/'A. Revenue'!$C$30), ('B. Expenditures'!$F735/'A. Revenue'!$D$30), ('B. Expenditures'!$G735/'A. Revenue'!$E$30)))*'A. Revenue'!M$30, "")</f>
        <v/>
      </c>
      <c r="U735" s="14" t="str">
        <f>IFERROR((AVERAGE(($E735/'A. Revenue'!$C$30), ('B. Expenditures'!$F735/'A. Revenue'!$D$30), ('B. Expenditures'!$G735/'A. Revenue'!$E$30)))*'A. Revenue'!N$30, "")</f>
        <v/>
      </c>
      <c r="V735" s="8"/>
      <c r="W735" s="7"/>
      <c r="X735" s="7"/>
      <c r="Y735" s="7"/>
      <c r="Z735" s="7"/>
      <c r="AA735" s="7"/>
      <c r="AC735" s="40" t="s">
        <v>33</v>
      </c>
      <c r="AE735" s="14" t="str">
        <f>IF($AC735=Sheet1!$B$2,'B. Expenditures'!K735,IF('B. Expenditures'!$AC735=Sheet1!$B$4,'B. Expenditures'!W735,IF($AC735=Sheet1!$B$3,'B. Expenditures'!Q735,"")))</f>
        <v/>
      </c>
      <c r="AF735" s="14" t="str">
        <f>IF($AC735=Sheet1!$B$2,'B. Expenditures'!L735,IF('B. Expenditures'!$AC735=Sheet1!$B$4,'B. Expenditures'!X735,IF($AC735=Sheet1!$B$3,'B. Expenditures'!R735,"")))</f>
        <v/>
      </c>
      <c r="AG735" s="14" t="str">
        <f>IF($AC735=Sheet1!$B$2,'B. Expenditures'!M735,IF('B. Expenditures'!$AC735=Sheet1!$B$4,'B. Expenditures'!Y735,IF($AC735=Sheet1!$B$3,'B. Expenditures'!S735,"")))</f>
        <v/>
      </c>
      <c r="AH735" s="14" t="str">
        <f>IF($AC735=Sheet1!$B$2,'B. Expenditures'!N735,IF('B. Expenditures'!$AC735=Sheet1!$B$4,'B. Expenditures'!Z735,IF($AC735=Sheet1!$B$3,'B. Expenditures'!T735,"")))</f>
        <v/>
      </c>
      <c r="AI735" s="14" t="str">
        <f>IF($AC735=Sheet1!$B$2,'B. Expenditures'!O735,IF('B. Expenditures'!$AC735=Sheet1!$B$4,'B. Expenditures'!AA735,IF($AC735=Sheet1!$B$3,'B. Expenditures'!U735,"")))</f>
        <v/>
      </c>
    </row>
    <row r="736" spans="3:35" x14ac:dyDescent="0.35">
      <c r="C736" s="35"/>
      <c r="D736" s="35"/>
      <c r="E736" s="7"/>
      <c r="F736" s="7"/>
      <c r="G736" s="7"/>
      <c r="I736" s="24" t="str">
        <f t="shared" si="747"/>
        <v/>
      </c>
      <c r="K736" s="14" t="str">
        <f t="shared" si="756"/>
        <v/>
      </c>
      <c r="L736" s="14" t="str">
        <f t="shared" ref="L736:O736" si="760">IFERROR((1+$I736)*K736, "")</f>
        <v/>
      </c>
      <c r="M736" s="14" t="str">
        <f t="shared" si="760"/>
        <v/>
      </c>
      <c r="N736" s="14" t="str">
        <f t="shared" si="760"/>
        <v/>
      </c>
      <c r="O736" s="14" t="str">
        <f t="shared" si="760"/>
        <v/>
      </c>
      <c r="P736" s="8"/>
      <c r="Q736" s="14" t="str">
        <f>IFERROR((AVERAGE(($E736/'A. Revenue'!$C$30), ('B. Expenditures'!$F736/'A. Revenue'!$D$30), ('B. Expenditures'!$G736/'A. Revenue'!$E$30)))*'A. Revenue'!J$30, "")</f>
        <v/>
      </c>
      <c r="R736" s="14" t="str">
        <f>IFERROR((AVERAGE(($E736/'A. Revenue'!$C$30), ('B. Expenditures'!$F736/'A. Revenue'!$D$30), ('B. Expenditures'!$G736/'A. Revenue'!$E$30)))*'A. Revenue'!K$30, "")</f>
        <v/>
      </c>
      <c r="S736" s="14" t="str">
        <f>IFERROR((AVERAGE(($E736/'A. Revenue'!$C$30), ('B. Expenditures'!$F736/'A. Revenue'!$D$30), ('B. Expenditures'!$G736/'A. Revenue'!$E$30)))*'A. Revenue'!L$30, "")</f>
        <v/>
      </c>
      <c r="T736" s="14" t="str">
        <f>IFERROR((AVERAGE(($E736/'A. Revenue'!$C$30), ('B. Expenditures'!$F736/'A. Revenue'!$D$30), ('B. Expenditures'!$G736/'A. Revenue'!$E$30)))*'A. Revenue'!M$30, "")</f>
        <v/>
      </c>
      <c r="U736" s="14" t="str">
        <f>IFERROR((AVERAGE(($E736/'A. Revenue'!$C$30), ('B. Expenditures'!$F736/'A. Revenue'!$D$30), ('B. Expenditures'!$G736/'A. Revenue'!$E$30)))*'A. Revenue'!N$30, "")</f>
        <v/>
      </c>
      <c r="V736" s="8"/>
      <c r="W736" s="7"/>
      <c r="X736" s="7"/>
      <c r="Y736" s="7"/>
      <c r="Z736" s="7"/>
      <c r="AA736" s="7"/>
      <c r="AC736" s="40" t="s">
        <v>33</v>
      </c>
      <c r="AE736" s="14" t="str">
        <f>IF($AC736=Sheet1!$B$2,'B. Expenditures'!K736,IF('B. Expenditures'!$AC736=Sheet1!$B$4,'B. Expenditures'!W736,IF($AC736=Sheet1!$B$3,'B. Expenditures'!Q736,"")))</f>
        <v/>
      </c>
      <c r="AF736" s="14" t="str">
        <f>IF($AC736=Sheet1!$B$2,'B. Expenditures'!L736,IF('B. Expenditures'!$AC736=Sheet1!$B$4,'B. Expenditures'!X736,IF($AC736=Sheet1!$B$3,'B. Expenditures'!R736,"")))</f>
        <v/>
      </c>
      <c r="AG736" s="14" t="str">
        <f>IF($AC736=Sheet1!$B$2,'B. Expenditures'!M736,IF('B. Expenditures'!$AC736=Sheet1!$B$4,'B. Expenditures'!Y736,IF($AC736=Sheet1!$B$3,'B. Expenditures'!S736,"")))</f>
        <v/>
      </c>
      <c r="AH736" s="14" t="str">
        <f>IF($AC736=Sheet1!$B$2,'B. Expenditures'!N736,IF('B. Expenditures'!$AC736=Sheet1!$B$4,'B. Expenditures'!Z736,IF($AC736=Sheet1!$B$3,'B. Expenditures'!T736,"")))</f>
        <v/>
      </c>
      <c r="AI736" s="14" t="str">
        <f>IF($AC736=Sheet1!$B$2,'B. Expenditures'!O736,IF('B. Expenditures'!$AC736=Sheet1!$B$4,'B. Expenditures'!AA736,IF($AC736=Sheet1!$B$3,'B. Expenditures'!U736,"")))</f>
        <v/>
      </c>
    </row>
    <row r="737" spans="3:35" x14ac:dyDescent="0.35">
      <c r="C737" s="35"/>
      <c r="D737" s="35"/>
      <c r="E737" s="7"/>
      <c r="F737" s="7"/>
      <c r="G737" s="7"/>
      <c r="I737" s="24" t="str">
        <f t="shared" si="747"/>
        <v/>
      </c>
      <c r="K737" s="14" t="str">
        <f t="shared" si="756"/>
        <v/>
      </c>
      <c r="L737" s="14" t="str">
        <f t="shared" ref="L737:O737" si="761">IFERROR((1+$I737)*K737, "")</f>
        <v/>
      </c>
      <c r="M737" s="14" t="str">
        <f t="shared" si="761"/>
        <v/>
      </c>
      <c r="N737" s="14" t="str">
        <f t="shared" si="761"/>
        <v/>
      </c>
      <c r="O737" s="14" t="str">
        <f t="shared" si="761"/>
        <v/>
      </c>
      <c r="P737" s="8"/>
      <c r="Q737" s="14" t="str">
        <f>IFERROR((AVERAGE(($E737/'A. Revenue'!$C$30), ('B. Expenditures'!$F737/'A. Revenue'!$D$30), ('B. Expenditures'!$G737/'A. Revenue'!$E$30)))*'A. Revenue'!J$30, "")</f>
        <v/>
      </c>
      <c r="R737" s="14" t="str">
        <f>IFERROR((AVERAGE(($E737/'A. Revenue'!$C$30), ('B. Expenditures'!$F737/'A. Revenue'!$D$30), ('B. Expenditures'!$G737/'A. Revenue'!$E$30)))*'A. Revenue'!K$30, "")</f>
        <v/>
      </c>
      <c r="S737" s="14" t="str">
        <f>IFERROR((AVERAGE(($E737/'A. Revenue'!$C$30), ('B. Expenditures'!$F737/'A. Revenue'!$D$30), ('B. Expenditures'!$G737/'A. Revenue'!$E$30)))*'A. Revenue'!L$30, "")</f>
        <v/>
      </c>
      <c r="T737" s="14" t="str">
        <f>IFERROR((AVERAGE(($E737/'A. Revenue'!$C$30), ('B. Expenditures'!$F737/'A. Revenue'!$D$30), ('B. Expenditures'!$G737/'A. Revenue'!$E$30)))*'A. Revenue'!M$30, "")</f>
        <v/>
      </c>
      <c r="U737" s="14" t="str">
        <f>IFERROR((AVERAGE(($E737/'A. Revenue'!$C$30), ('B. Expenditures'!$F737/'A. Revenue'!$D$30), ('B. Expenditures'!$G737/'A. Revenue'!$E$30)))*'A. Revenue'!N$30, "")</f>
        <v/>
      </c>
      <c r="V737" s="8"/>
      <c r="W737" s="7"/>
      <c r="X737" s="7"/>
      <c r="Y737" s="7"/>
      <c r="Z737" s="7"/>
      <c r="AA737" s="7"/>
      <c r="AC737" s="40" t="s">
        <v>33</v>
      </c>
      <c r="AE737" s="14" t="str">
        <f>IF($AC737=Sheet1!$B$2,'B. Expenditures'!K737,IF('B. Expenditures'!$AC737=Sheet1!$B$4,'B. Expenditures'!W737,IF($AC737=Sheet1!$B$3,'B. Expenditures'!Q737,"")))</f>
        <v/>
      </c>
      <c r="AF737" s="14" t="str">
        <f>IF($AC737=Sheet1!$B$2,'B. Expenditures'!L737,IF('B. Expenditures'!$AC737=Sheet1!$B$4,'B. Expenditures'!X737,IF($AC737=Sheet1!$B$3,'B. Expenditures'!R737,"")))</f>
        <v/>
      </c>
      <c r="AG737" s="14" t="str">
        <f>IF($AC737=Sheet1!$B$2,'B. Expenditures'!M737,IF('B. Expenditures'!$AC737=Sheet1!$B$4,'B. Expenditures'!Y737,IF($AC737=Sheet1!$B$3,'B. Expenditures'!S737,"")))</f>
        <v/>
      </c>
      <c r="AH737" s="14" t="str">
        <f>IF($AC737=Sheet1!$B$2,'B. Expenditures'!N737,IF('B. Expenditures'!$AC737=Sheet1!$B$4,'B. Expenditures'!Z737,IF($AC737=Sheet1!$B$3,'B. Expenditures'!T737,"")))</f>
        <v/>
      </c>
      <c r="AI737" s="14" t="str">
        <f>IF($AC737=Sheet1!$B$2,'B. Expenditures'!O737,IF('B. Expenditures'!$AC737=Sheet1!$B$4,'B. Expenditures'!AA737,IF($AC737=Sheet1!$B$3,'B. Expenditures'!U737,"")))</f>
        <v/>
      </c>
    </row>
    <row r="738" spans="3:35" x14ac:dyDescent="0.35">
      <c r="C738" s="35"/>
      <c r="D738" s="35"/>
      <c r="E738" s="7"/>
      <c r="F738" s="7"/>
      <c r="G738" s="7"/>
      <c r="I738" s="24" t="str">
        <f t="shared" si="747"/>
        <v/>
      </c>
      <c r="K738" s="14" t="str">
        <f t="shared" si="756"/>
        <v/>
      </c>
      <c r="L738" s="14" t="str">
        <f t="shared" ref="L738:O738" si="762">IFERROR((1+$I738)*K738, "")</f>
        <v/>
      </c>
      <c r="M738" s="14" t="str">
        <f t="shared" si="762"/>
        <v/>
      </c>
      <c r="N738" s="14" t="str">
        <f t="shared" si="762"/>
        <v/>
      </c>
      <c r="O738" s="14" t="str">
        <f t="shared" si="762"/>
        <v/>
      </c>
      <c r="P738" s="8"/>
      <c r="Q738" s="14" t="str">
        <f>IFERROR((AVERAGE(($E738/'A. Revenue'!$C$30), ('B. Expenditures'!$F738/'A. Revenue'!$D$30), ('B. Expenditures'!$G738/'A. Revenue'!$E$30)))*'A. Revenue'!J$30, "")</f>
        <v/>
      </c>
      <c r="R738" s="14" t="str">
        <f>IFERROR((AVERAGE(($E738/'A. Revenue'!$C$30), ('B. Expenditures'!$F738/'A. Revenue'!$D$30), ('B. Expenditures'!$G738/'A. Revenue'!$E$30)))*'A. Revenue'!K$30, "")</f>
        <v/>
      </c>
      <c r="S738" s="14" t="str">
        <f>IFERROR((AVERAGE(($E738/'A. Revenue'!$C$30), ('B. Expenditures'!$F738/'A. Revenue'!$D$30), ('B. Expenditures'!$G738/'A. Revenue'!$E$30)))*'A. Revenue'!L$30, "")</f>
        <v/>
      </c>
      <c r="T738" s="14" t="str">
        <f>IFERROR((AVERAGE(($E738/'A. Revenue'!$C$30), ('B. Expenditures'!$F738/'A. Revenue'!$D$30), ('B. Expenditures'!$G738/'A. Revenue'!$E$30)))*'A. Revenue'!M$30, "")</f>
        <v/>
      </c>
      <c r="U738" s="14" t="str">
        <f>IFERROR((AVERAGE(($E738/'A. Revenue'!$C$30), ('B. Expenditures'!$F738/'A. Revenue'!$D$30), ('B. Expenditures'!$G738/'A. Revenue'!$E$30)))*'A. Revenue'!N$30, "")</f>
        <v/>
      </c>
      <c r="V738" s="8"/>
      <c r="W738" s="7"/>
      <c r="X738" s="7"/>
      <c r="Y738" s="7"/>
      <c r="Z738" s="7"/>
      <c r="AA738" s="7"/>
      <c r="AC738" s="40" t="s">
        <v>33</v>
      </c>
      <c r="AE738" s="14" t="str">
        <f>IF($AC738=Sheet1!$B$2,'B. Expenditures'!K738,IF('B. Expenditures'!$AC738=Sheet1!$B$4,'B. Expenditures'!W738,IF($AC738=Sheet1!$B$3,'B. Expenditures'!Q738,"")))</f>
        <v/>
      </c>
      <c r="AF738" s="14" t="str">
        <f>IF($AC738=Sheet1!$B$2,'B. Expenditures'!L738,IF('B. Expenditures'!$AC738=Sheet1!$B$4,'B. Expenditures'!X738,IF($AC738=Sheet1!$B$3,'B. Expenditures'!R738,"")))</f>
        <v/>
      </c>
      <c r="AG738" s="14" t="str">
        <f>IF($AC738=Sheet1!$B$2,'B. Expenditures'!M738,IF('B. Expenditures'!$AC738=Sheet1!$B$4,'B. Expenditures'!Y738,IF($AC738=Sheet1!$B$3,'B. Expenditures'!S738,"")))</f>
        <v/>
      </c>
      <c r="AH738" s="14" t="str">
        <f>IF($AC738=Sheet1!$B$2,'B. Expenditures'!N738,IF('B. Expenditures'!$AC738=Sheet1!$B$4,'B. Expenditures'!Z738,IF($AC738=Sheet1!$B$3,'B. Expenditures'!T738,"")))</f>
        <v/>
      </c>
      <c r="AI738" s="14" t="str">
        <f>IF($AC738=Sheet1!$B$2,'B. Expenditures'!O738,IF('B. Expenditures'!$AC738=Sheet1!$B$4,'B. Expenditures'!AA738,IF($AC738=Sheet1!$B$3,'B. Expenditures'!U738,"")))</f>
        <v/>
      </c>
    </row>
    <row r="739" spans="3:35" x14ac:dyDescent="0.35">
      <c r="C739" s="35"/>
      <c r="D739" s="35"/>
      <c r="E739" s="7"/>
      <c r="F739" s="7"/>
      <c r="G739" s="7"/>
      <c r="I739" s="24" t="str">
        <f t="shared" si="747"/>
        <v/>
      </c>
      <c r="K739" s="14" t="str">
        <f t="shared" si="756"/>
        <v/>
      </c>
      <c r="L739" s="14" t="str">
        <f t="shared" ref="L739:O739" si="763">IFERROR((1+$I739)*K739, "")</f>
        <v/>
      </c>
      <c r="M739" s="14" t="str">
        <f t="shared" si="763"/>
        <v/>
      </c>
      <c r="N739" s="14" t="str">
        <f t="shared" si="763"/>
        <v/>
      </c>
      <c r="O739" s="14" t="str">
        <f t="shared" si="763"/>
        <v/>
      </c>
      <c r="P739" s="8"/>
      <c r="Q739" s="14" t="str">
        <f>IFERROR((AVERAGE(($E739/'A. Revenue'!$C$30), ('B. Expenditures'!$F739/'A. Revenue'!$D$30), ('B. Expenditures'!$G739/'A. Revenue'!$E$30)))*'A. Revenue'!J$30, "")</f>
        <v/>
      </c>
      <c r="R739" s="14" t="str">
        <f>IFERROR((AVERAGE(($E739/'A. Revenue'!$C$30), ('B. Expenditures'!$F739/'A. Revenue'!$D$30), ('B. Expenditures'!$G739/'A. Revenue'!$E$30)))*'A. Revenue'!K$30, "")</f>
        <v/>
      </c>
      <c r="S739" s="14" t="str">
        <f>IFERROR((AVERAGE(($E739/'A. Revenue'!$C$30), ('B. Expenditures'!$F739/'A. Revenue'!$D$30), ('B. Expenditures'!$G739/'A. Revenue'!$E$30)))*'A. Revenue'!L$30, "")</f>
        <v/>
      </c>
      <c r="T739" s="14" t="str">
        <f>IFERROR((AVERAGE(($E739/'A. Revenue'!$C$30), ('B. Expenditures'!$F739/'A. Revenue'!$D$30), ('B. Expenditures'!$G739/'A. Revenue'!$E$30)))*'A. Revenue'!M$30, "")</f>
        <v/>
      </c>
      <c r="U739" s="14" t="str">
        <f>IFERROR((AVERAGE(($E739/'A. Revenue'!$C$30), ('B. Expenditures'!$F739/'A. Revenue'!$D$30), ('B. Expenditures'!$G739/'A. Revenue'!$E$30)))*'A. Revenue'!N$30, "")</f>
        <v/>
      </c>
      <c r="V739" s="8"/>
      <c r="W739" s="7"/>
      <c r="X739" s="7"/>
      <c r="Y739" s="7"/>
      <c r="Z739" s="7"/>
      <c r="AA739" s="7"/>
      <c r="AC739" s="40" t="s">
        <v>33</v>
      </c>
      <c r="AE739" s="14" t="str">
        <f>IF($AC739=Sheet1!$B$2,'B. Expenditures'!K739,IF('B. Expenditures'!$AC739=Sheet1!$B$4,'B. Expenditures'!W739,IF($AC739=Sheet1!$B$3,'B. Expenditures'!Q739,"")))</f>
        <v/>
      </c>
      <c r="AF739" s="14" t="str">
        <f>IF($AC739=Sheet1!$B$2,'B. Expenditures'!L739,IF('B. Expenditures'!$AC739=Sheet1!$B$4,'B. Expenditures'!X739,IF($AC739=Sheet1!$B$3,'B. Expenditures'!R739,"")))</f>
        <v/>
      </c>
      <c r="AG739" s="14" t="str">
        <f>IF($AC739=Sheet1!$B$2,'B. Expenditures'!M739,IF('B. Expenditures'!$AC739=Sheet1!$B$4,'B. Expenditures'!Y739,IF($AC739=Sheet1!$B$3,'B. Expenditures'!S739,"")))</f>
        <v/>
      </c>
      <c r="AH739" s="14" t="str">
        <f>IF($AC739=Sheet1!$B$2,'B. Expenditures'!N739,IF('B. Expenditures'!$AC739=Sheet1!$B$4,'B. Expenditures'!Z739,IF($AC739=Sheet1!$B$3,'B. Expenditures'!T739,"")))</f>
        <v/>
      </c>
      <c r="AI739" s="14" t="str">
        <f>IF($AC739=Sheet1!$B$2,'B. Expenditures'!O739,IF('B. Expenditures'!$AC739=Sheet1!$B$4,'B. Expenditures'!AA739,IF($AC739=Sheet1!$B$3,'B. Expenditures'!U739,"")))</f>
        <v/>
      </c>
    </row>
    <row r="740" spans="3:35" x14ac:dyDescent="0.35">
      <c r="C740" s="35"/>
      <c r="D740" s="35"/>
      <c r="E740" s="7"/>
      <c r="F740" s="7"/>
      <c r="G740" s="7"/>
      <c r="I740" s="24" t="str">
        <f t="shared" si="747"/>
        <v/>
      </c>
      <c r="K740" s="14" t="str">
        <f t="shared" si="756"/>
        <v/>
      </c>
      <c r="L740" s="14" t="str">
        <f t="shared" ref="L740:O740" si="764">IFERROR((1+$I740)*K740, "")</f>
        <v/>
      </c>
      <c r="M740" s="14" t="str">
        <f t="shared" si="764"/>
        <v/>
      </c>
      <c r="N740" s="14" t="str">
        <f t="shared" si="764"/>
        <v/>
      </c>
      <c r="O740" s="14" t="str">
        <f t="shared" si="764"/>
        <v/>
      </c>
      <c r="P740" s="8"/>
      <c r="Q740" s="14" t="str">
        <f>IFERROR((AVERAGE(($E740/'A. Revenue'!$C$30), ('B. Expenditures'!$F740/'A. Revenue'!$D$30), ('B. Expenditures'!$G740/'A. Revenue'!$E$30)))*'A. Revenue'!J$30, "")</f>
        <v/>
      </c>
      <c r="R740" s="14" t="str">
        <f>IFERROR((AVERAGE(($E740/'A. Revenue'!$C$30), ('B. Expenditures'!$F740/'A. Revenue'!$D$30), ('B. Expenditures'!$G740/'A. Revenue'!$E$30)))*'A. Revenue'!K$30, "")</f>
        <v/>
      </c>
      <c r="S740" s="14" t="str">
        <f>IFERROR((AVERAGE(($E740/'A. Revenue'!$C$30), ('B. Expenditures'!$F740/'A. Revenue'!$D$30), ('B. Expenditures'!$G740/'A. Revenue'!$E$30)))*'A. Revenue'!L$30, "")</f>
        <v/>
      </c>
      <c r="T740" s="14" t="str">
        <f>IFERROR((AVERAGE(($E740/'A. Revenue'!$C$30), ('B. Expenditures'!$F740/'A. Revenue'!$D$30), ('B. Expenditures'!$G740/'A. Revenue'!$E$30)))*'A. Revenue'!M$30, "")</f>
        <v/>
      </c>
      <c r="U740" s="14" t="str">
        <f>IFERROR((AVERAGE(($E740/'A. Revenue'!$C$30), ('B. Expenditures'!$F740/'A. Revenue'!$D$30), ('B. Expenditures'!$G740/'A. Revenue'!$E$30)))*'A. Revenue'!N$30, "")</f>
        <v/>
      </c>
      <c r="V740" s="8"/>
      <c r="W740" s="7"/>
      <c r="X740" s="7"/>
      <c r="Y740" s="7"/>
      <c r="Z740" s="7"/>
      <c r="AA740" s="7"/>
      <c r="AC740" s="40" t="s">
        <v>33</v>
      </c>
      <c r="AE740" s="14" t="str">
        <f>IF($AC740=Sheet1!$B$2,'B. Expenditures'!K740,IF('B. Expenditures'!$AC740=Sheet1!$B$4,'B. Expenditures'!W740,IF($AC740=Sheet1!$B$3,'B. Expenditures'!Q740,"")))</f>
        <v/>
      </c>
      <c r="AF740" s="14" t="str">
        <f>IF($AC740=Sheet1!$B$2,'B. Expenditures'!L740,IF('B. Expenditures'!$AC740=Sheet1!$B$4,'B. Expenditures'!X740,IF($AC740=Sheet1!$B$3,'B. Expenditures'!R740,"")))</f>
        <v/>
      </c>
      <c r="AG740" s="14" t="str">
        <f>IF($AC740=Sheet1!$B$2,'B. Expenditures'!M740,IF('B. Expenditures'!$AC740=Sheet1!$B$4,'B. Expenditures'!Y740,IF($AC740=Sheet1!$B$3,'B. Expenditures'!S740,"")))</f>
        <v/>
      </c>
      <c r="AH740" s="14" t="str">
        <f>IF($AC740=Sheet1!$B$2,'B. Expenditures'!N740,IF('B. Expenditures'!$AC740=Sheet1!$B$4,'B. Expenditures'!Z740,IF($AC740=Sheet1!$B$3,'B. Expenditures'!T740,"")))</f>
        <v/>
      </c>
      <c r="AI740" s="14" t="str">
        <f>IF($AC740=Sheet1!$B$2,'B. Expenditures'!O740,IF('B. Expenditures'!$AC740=Sheet1!$B$4,'B. Expenditures'!AA740,IF($AC740=Sheet1!$B$3,'B. Expenditures'!U740,"")))</f>
        <v/>
      </c>
    </row>
    <row r="741" spans="3:35" x14ac:dyDescent="0.35">
      <c r="C741" s="35"/>
      <c r="D741" s="35"/>
      <c r="E741" s="7"/>
      <c r="F741" s="7"/>
      <c r="G741" s="7"/>
      <c r="I741" s="24" t="str">
        <f t="shared" si="747"/>
        <v/>
      </c>
      <c r="K741" s="14" t="str">
        <f t="shared" si="756"/>
        <v/>
      </c>
      <c r="L741" s="14" t="str">
        <f t="shared" ref="L741:O741" si="765">IFERROR((1+$I741)*K741, "")</f>
        <v/>
      </c>
      <c r="M741" s="14" t="str">
        <f t="shared" si="765"/>
        <v/>
      </c>
      <c r="N741" s="14" t="str">
        <f t="shared" si="765"/>
        <v/>
      </c>
      <c r="O741" s="14" t="str">
        <f t="shared" si="765"/>
        <v/>
      </c>
      <c r="P741" s="8"/>
      <c r="Q741" s="14" t="str">
        <f>IFERROR((AVERAGE(($E741/'A. Revenue'!$C$30), ('B. Expenditures'!$F741/'A. Revenue'!$D$30), ('B. Expenditures'!$G741/'A. Revenue'!$E$30)))*'A. Revenue'!J$30, "")</f>
        <v/>
      </c>
      <c r="R741" s="14" t="str">
        <f>IFERROR((AVERAGE(($E741/'A. Revenue'!$C$30), ('B. Expenditures'!$F741/'A. Revenue'!$D$30), ('B. Expenditures'!$G741/'A. Revenue'!$E$30)))*'A. Revenue'!K$30, "")</f>
        <v/>
      </c>
      <c r="S741" s="14" t="str">
        <f>IFERROR((AVERAGE(($E741/'A. Revenue'!$C$30), ('B. Expenditures'!$F741/'A. Revenue'!$D$30), ('B. Expenditures'!$G741/'A. Revenue'!$E$30)))*'A. Revenue'!L$30, "")</f>
        <v/>
      </c>
      <c r="T741" s="14" t="str">
        <f>IFERROR((AVERAGE(($E741/'A. Revenue'!$C$30), ('B. Expenditures'!$F741/'A. Revenue'!$D$30), ('B. Expenditures'!$G741/'A. Revenue'!$E$30)))*'A. Revenue'!M$30, "")</f>
        <v/>
      </c>
      <c r="U741" s="14" t="str">
        <f>IFERROR((AVERAGE(($E741/'A. Revenue'!$C$30), ('B. Expenditures'!$F741/'A. Revenue'!$D$30), ('B. Expenditures'!$G741/'A. Revenue'!$E$30)))*'A. Revenue'!N$30, "")</f>
        <v/>
      </c>
      <c r="V741" s="8"/>
      <c r="W741" s="7"/>
      <c r="X741" s="7"/>
      <c r="Y741" s="7"/>
      <c r="Z741" s="7"/>
      <c r="AA741" s="7"/>
      <c r="AC741" s="40" t="s">
        <v>33</v>
      </c>
      <c r="AE741" s="14" t="str">
        <f>IF($AC741=Sheet1!$B$2,'B. Expenditures'!K741,IF('B. Expenditures'!$AC741=Sheet1!$B$4,'B. Expenditures'!W741,IF($AC741=Sheet1!$B$3,'B. Expenditures'!Q741,"")))</f>
        <v/>
      </c>
      <c r="AF741" s="14" t="str">
        <f>IF($AC741=Sheet1!$B$2,'B. Expenditures'!L741,IF('B. Expenditures'!$AC741=Sheet1!$B$4,'B. Expenditures'!X741,IF($AC741=Sheet1!$B$3,'B. Expenditures'!R741,"")))</f>
        <v/>
      </c>
      <c r="AG741" s="14" t="str">
        <f>IF($AC741=Sheet1!$B$2,'B. Expenditures'!M741,IF('B. Expenditures'!$AC741=Sheet1!$B$4,'B. Expenditures'!Y741,IF($AC741=Sheet1!$B$3,'B. Expenditures'!S741,"")))</f>
        <v/>
      </c>
      <c r="AH741" s="14" t="str">
        <f>IF($AC741=Sheet1!$B$2,'B. Expenditures'!N741,IF('B. Expenditures'!$AC741=Sheet1!$B$4,'B. Expenditures'!Z741,IF($AC741=Sheet1!$B$3,'B. Expenditures'!T741,"")))</f>
        <v/>
      </c>
      <c r="AI741" s="14" t="str">
        <f>IF($AC741=Sheet1!$B$2,'B. Expenditures'!O741,IF('B. Expenditures'!$AC741=Sheet1!$B$4,'B. Expenditures'!AA741,IF($AC741=Sheet1!$B$3,'B. Expenditures'!U741,"")))</f>
        <v/>
      </c>
    </row>
    <row r="742" spans="3:35" x14ac:dyDescent="0.35">
      <c r="C742" s="35"/>
      <c r="D742" s="35"/>
      <c r="E742" s="7"/>
      <c r="F742" s="7"/>
      <c r="G742" s="7"/>
      <c r="I742" s="24" t="str">
        <f t="shared" si="747"/>
        <v/>
      </c>
      <c r="K742" s="14" t="str">
        <f t="shared" si="756"/>
        <v/>
      </c>
      <c r="L742" s="14" t="str">
        <f t="shared" ref="L742:O742" si="766">IFERROR((1+$I742)*K742, "")</f>
        <v/>
      </c>
      <c r="M742" s="14" t="str">
        <f t="shared" si="766"/>
        <v/>
      </c>
      <c r="N742" s="14" t="str">
        <f t="shared" si="766"/>
        <v/>
      </c>
      <c r="O742" s="14" t="str">
        <f t="shared" si="766"/>
        <v/>
      </c>
      <c r="P742" s="8"/>
      <c r="Q742" s="14" t="str">
        <f>IFERROR((AVERAGE(($E742/'A. Revenue'!$C$30), ('B. Expenditures'!$F742/'A. Revenue'!$D$30), ('B. Expenditures'!$G742/'A. Revenue'!$E$30)))*'A. Revenue'!J$30, "")</f>
        <v/>
      </c>
      <c r="R742" s="14" t="str">
        <f>IFERROR((AVERAGE(($E742/'A. Revenue'!$C$30), ('B. Expenditures'!$F742/'A. Revenue'!$D$30), ('B. Expenditures'!$G742/'A. Revenue'!$E$30)))*'A. Revenue'!K$30, "")</f>
        <v/>
      </c>
      <c r="S742" s="14" t="str">
        <f>IFERROR((AVERAGE(($E742/'A. Revenue'!$C$30), ('B. Expenditures'!$F742/'A. Revenue'!$D$30), ('B. Expenditures'!$G742/'A. Revenue'!$E$30)))*'A. Revenue'!L$30, "")</f>
        <v/>
      </c>
      <c r="T742" s="14" t="str">
        <f>IFERROR((AVERAGE(($E742/'A. Revenue'!$C$30), ('B. Expenditures'!$F742/'A. Revenue'!$D$30), ('B. Expenditures'!$G742/'A. Revenue'!$E$30)))*'A. Revenue'!M$30, "")</f>
        <v/>
      </c>
      <c r="U742" s="14" t="str">
        <f>IFERROR((AVERAGE(($E742/'A. Revenue'!$C$30), ('B. Expenditures'!$F742/'A. Revenue'!$D$30), ('B. Expenditures'!$G742/'A. Revenue'!$E$30)))*'A. Revenue'!N$30, "")</f>
        <v/>
      </c>
      <c r="V742" s="8"/>
      <c r="W742" s="7"/>
      <c r="X742" s="7"/>
      <c r="Y742" s="7"/>
      <c r="Z742" s="7"/>
      <c r="AA742" s="7"/>
      <c r="AC742" s="40" t="s">
        <v>33</v>
      </c>
      <c r="AE742" s="14" t="str">
        <f>IF($AC742=Sheet1!$B$2,'B. Expenditures'!K742,IF('B. Expenditures'!$AC742=Sheet1!$B$4,'B. Expenditures'!W742,IF($AC742=Sheet1!$B$3,'B. Expenditures'!Q742,"")))</f>
        <v/>
      </c>
      <c r="AF742" s="14" t="str">
        <f>IF($AC742=Sheet1!$B$2,'B. Expenditures'!L742,IF('B. Expenditures'!$AC742=Sheet1!$B$4,'B. Expenditures'!X742,IF($AC742=Sheet1!$B$3,'B. Expenditures'!R742,"")))</f>
        <v/>
      </c>
      <c r="AG742" s="14" t="str">
        <f>IF($AC742=Sheet1!$B$2,'B. Expenditures'!M742,IF('B. Expenditures'!$AC742=Sheet1!$B$4,'B. Expenditures'!Y742,IF($AC742=Sheet1!$B$3,'B. Expenditures'!S742,"")))</f>
        <v/>
      </c>
      <c r="AH742" s="14" t="str">
        <f>IF($AC742=Sheet1!$B$2,'B. Expenditures'!N742,IF('B. Expenditures'!$AC742=Sheet1!$B$4,'B. Expenditures'!Z742,IF($AC742=Sheet1!$B$3,'B. Expenditures'!T742,"")))</f>
        <v/>
      </c>
      <c r="AI742" s="14" t="str">
        <f>IF($AC742=Sheet1!$B$2,'B. Expenditures'!O742,IF('B. Expenditures'!$AC742=Sheet1!$B$4,'B. Expenditures'!AA742,IF($AC742=Sheet1!$B$3,'B. Expenditures'!U742,"")))</f>
        <v/>
      </c>
    </row>
    <row r="743" spans="3:35" x14ac:dyDescent="0.35">
      <c r="C743" s="35"/>
      <c r="D743" s="35"/>
      <c r="E743" s="7"/>
      <c r="F743" s="7"/>
      <c r="G743" s="7"/>
      <c r="I743" s="24" t="str">
        <f t="shared" si="747"/>
        <v/>
      </c>
      <c r="K743" s="14" t="str">
        <f t="shared" si="756"/>
        <v/>
      </c>
      <c r="L743" s="14" t="str">
        <f t="shared" ref="L743:O743" si="767">IFERROR((1+$I743)*K743, "")</f>
        <v/>
      </c>
      <c r="M743" s="14" t="str">
        <f t="shared" si="767"/>
        <v/>
      </c>
      <c r="N743" s="14" t="str">
        <f t="shared" si="767"/>
        <v/>
      </c>
      <c r="O743" s="14" t="str">
        <f t="shared" si="767"/>
        <v/>
      </c>
      <c r="P743" s="8"/>
      <c r="Q743" s="14" t="str">
        <f>IFERROR((AVERAGE(($E743/'A. Revenue'!$C$30), ('B. Expenditures'!$F743/'A. Revenue'!$D$30), ('B. Expenditures'!$G743/'A. Revenue'!$E$30)))*'A. Revenue'!J$30, "")</f>
        <v/>
      </c>
      <c r="R743" s="14" t="str">
        <f>IFERROR((AVERAGE(($E743/'A. Revenue'!$C$30), ('B. Expenditures'!$F743/'A. Revenue'!$D$30), ('B. Expenditures'!$G743/'A. Revenue'!$E$30)))*'A. Revenue'!K$30, "")</f>
        <v/>
      </c>
      <c r="S743" s="14" t="str">
        <f>IFERROR((AVERAGE(($E743/'A. Revenue'!$C$30), ('B. Expenditures'!$F743/'A. Revenue'!$D$30), ('B. Expenditures'!$G743/'A. Revenue'!$E$30)))*'A. Revenue'!L$30, "")</f>
        <v/>
      </c>
      <c r="T743" s="14" t="str">
        <f>IFERROR((AVERAGE(($E743/'A. Revenue'!$C$30), ('B. Expenditures'!$F743/'A. Revenue'!$D$30), ('B. Expenditures'!$G743/'A. Revenue'!$E$30)))*'A. Revenue'!M$30, "")</f>
        <v/>
      </c>
      <c r="U743" s="14" t="str">
        <f>IFERROR((AVERAGE(($E743/'A. Revenue'!$C$30), ('B. Expenditures'!$F743/'A. Revenue'!$D$30), ('B. Expenditures'!$G743/'A. Revenue'!$E$30)))*'A. Revenue'!N$30, "")</f>
        <v/>
      </c>
      <c r="V743" s="8"/>
      <c r="W743" s="7"/>
      <c r="X743" s="7"/>
      <c r="Y743" s="7"/>
      <c r="Z743" s="7"/>
      <c r="AA743" s="7"/>
      <c r="AC743" s="40" t="s">
        <v>33</v>
      </c>
      <c r="AE743" s="14" t="str">
        <f>IF($AC743=Sheet1!$B$2,'B. Expenditures'!K743,IF('B. Expenditures'!$AC743=Sheet1!$B$4,'B. Expenditures'!W743,IF($AC743=Sheet1!$B$3,'B. Expenditures'!Q743,"")))</f>
        <v/>
      </c>
      <c r="AF743" s="14" t="str">
        <f>IF($AC743=Sheet1!$B$2,'B. Expenditures'!L743,IF('B. Expenditures'!$AC743=Sheet1!$B$4,'B. Expenditures'!X743,IF($AC743=Sheet1!$B$3,'B. Expenditures'!R743,"")))</f>
        <v/>
      </c>
      <c r="AG743" s="14" t="str">
        <f>IF($AC743=Sheet1!$B$2,'B. Expenditures'!M743,IF('B. Expenditures'!$AC743=Sheet1!$B$4,'B. Expenditures'!Y743,IF($AC743=Sheet1!$B$3,'B. Expenditures'!S743,"")))</f>
        <v/>
      </c>
      <c r="AH743" s="14" t="str">
        <f>IF($AC743=Sheet1!$B$2,'B. Expenditures'!N743,IF('B. Expenditures'!$AC743=Sheet1!$B$4,'B. Expenditures'!Z743,IF($AC743=Sheet1!$B$3,'B. Expenditures'!T743,"")))</f>
        <v/>
      </c>
      <c r="AI743" s="14" t="str">
        <f>IF($AC743=Sheet1!$B$2,'B. Expenditures'!O743,IF('B. Expenditures'!$AC743=Sheet1!$B$4,'B. Expenditures'!AA743,IF($AC743=Sheet1!$B$3,'B. Expenditures'!U743,"")))</f>
        <v/>
      </c>
    </row>
    <row r="744" spans="3:35" x14ac:dyDescent="0.35">
      <c r="C744" s="35"/>
      <c r="D744" s="35"/>
      <c r="E744" s="7"/>
      <c r="F744" s="7"/>
      <c r="G744" s="7"/>
      <c r="I744" s="24" t="str">
        <f t="shared" si="747"/>
        <v/>
      </c>
      <c r="K744" s="14" t="str">
        <f t="shared" si="756"/>
        <v/>
      </c>
      <c r="L744" s="14" t="str">
        <f t="shared" ref="L744:O744" si="768">IFERROR((1+$I744)*K744, "")</f>
        <v/>
      </c>
      <c r="M744" s="14" t="str">
        <f t="shared" si="768"/>
        <v/>
      </c>
      <c r="N744" s="14" t="str">
        <f t="shared" si="768"/>
        <v/>
      </c>
      <c r="O744" s="14" t="str">
        <f t="shared" si="768"/>
        <v/>
      </c>
      <c r="P744" s="8"/>
      <c r="Q744" s="14" t="str">
        <f>IFERROR((AVERAGE(($E744/'A. Revenue'!$C$30), ('B. Expenditures'!$F744/'A. Revenue'!$D$30), ('B. Expenditures'!$G744/'A. Revenue'!$E$30)))*'A. Revenue'!J$30, "")</f>
        <v/>
      </c>
      <c r="R744" s="14" t="str">
        <f>IFERROR((AVERAGE(($E744/'A. Revenue'!$C$30), ('B. Expenditures'!$F744/'A. Revenue'!$D$30), ('B. Expenditures'!$G744/'A. Revenue'!$E$30)))*'A. Revenue'!K$30, "")</f>
        <v/>
      </c>
      <c r="S744" s="14" t="str">
        <f>IFERROR((AVERAGE(($E744/'A. Revenue'!$C$30), ('B. Expenditures'!$F744/'A. Revenue'!$D$30), ('B. Expenditures'!$G744/'A. Revenue'!$E$30)))*'A. Revenue'!L$30, "")</f>
        <v/>
      </c>
      <c r="T744" s="14" t="str">
        <f>IFERROR((AVERAGE(($E744/'A. Revenue'!$C$30), ('B. Expenditures'!$F744/'A. Revenue'!$D$30), ('B. Expenditures'!$G744/'A. Revenue'!$E$30)))*'A. Revenue'!M$30, "")</f>
        <v/>
      </c>
      <c r="U744" s="14" t="str">
        <f>IFERROR((AVERAGE(($E744/'A. Revenue'!$C$30), ('B. Expenditures'!$F744/'A. Revenue'!$D$30), ('B. Expenditures'!$G744/'A. Revenue'!$E$30)))*'A. Revenue'!N$30, "")</f>
        <v/>
      </c>
      <c r="V744" s="8"/>
      <c r="W744" s="7"/>
      <c r="X744" s="7"/>
      <c r="Y744" s="7"/>
      <c r="Z744" s="7"/>
      <c r="AA744" s="7"/>
      <c r="AC744" s="40" t="s">
        <v>33</v>
      </c>
      <c r="AE744" s="14" t="str">
        <f>IF($AC744=Sheet1!$B$2,'B. Expenditures'!K744,IF('B. Expenditures'!$AC744=Sheet1!$B$4,'B. Expenditures'!W744,IF($AC744=Sheet1!$B$3,'B. Expenditures'!Q744,"")))</f>
        <v/>
      </c>
      <c r="AF744" s="14" t="str">
        <f>IF($AC744=Sheet1!$B$2,'B. Expenditures'!L744,IF('B. Expenditures'!$AC744=Sheet1!$B$4,'B. Expenditures'!X744,IF($AC744=Sheet1!$B$3,'B. Expenditures'!R744,"")))</f>
        <v/>
      </c>
      <c r="AG744" s="14" t="str">
        <f>IF($AC744=Sheet1!$B$2,'B. Expenditures'!M744,IF('B. Expenditures'!$AC744=Sheet1!$B$4,'B. Expenditures'!Y744,IF($AC744=Sheet1!$B$3,'B. Expenditures'!S744,"")))</f>
        <v/>
      </c>
      <c r="AH744" s="14" t="str">
        <f>IF($AC744=Sheet1!$B$2,'B. Expenditures'!N744,IF('B. Expenditures'!$AC744=Sheet1!$B$4,'B. Expenditures'!Z744,IF($AC744=Sheet1!$B$3,'B. Expenditures'!T744,"")))</f>
        <v/>
      </c>
      <c r="AI744" s="14" t="str">
        <f>IF($AC744=Sheet1!$B$2,'B. Expenditures'!O744,IF('B. Expenditures'!$AC744=Sheet1!$B$4,'B. Expenditures'!AA744,IF($AC744=Sheet1!$B$3,'B. Expenditures'!U744,"")))</f>
        <v/>
      </c>
    </row>
    <row r="745" spans="3:35" x14ac:dyDescent="0.35">
      <c r="C745" s="35"/>
      <c r="D745" s="35"/>
      <c r="E745" s="7"/>
      <c r="F745" s="7"/>
      <c r="G745" s="7"/>
      <c r="I745" s="24" t="str">
        <f t="shared" si="747"/>
        <v/>
      </c>
      <c r="K745" s="14" t="str">
        <f t="shared" si="756"/>
        <v/>
      </c>
      <c r="L745" s="14" t="str">
        <f t="shared" ref="L745:O745" si="769">IFERROR((1+$I745)*K745, "")</f>
        <v/>
      </c>
      <c r="M745" s="14" t="str">
        <f t="shared" si="769"/>
        <v/>
      </c>
      <c r="N745" s="14" t="str">
        <f t="shared" si="769"/>
        <v/>
      </c>
      <c r="O745" s="14" t="str">
        <f t="shared" si="769"/>
        <v/>
      </c>
      <c r="P745" s="8"/>
      <c r="Q745" s="14" t="str">
        <f>IFERROR((AVERAGE(($E745/'A. Revenue'!$C$30), ('B. Expenditures'!$F745/'A. Revenue'!$D$30), ('B. Expenditures'!$G745/'A. Revenue'!$E$30)))*'A. Revenue'!J$30, "")</f>
        <v/>
      </c>
      <c r="R745" s="14" t="str">
        <f>IFERROR((AVERAGE(($E745/'A. Revenue'!$C$30), ('B. Expenditures'!$F745/'A. Revenue'!$D$30), ('B. Expenditures'!$G745/'A. Revenue'!$E$30)))*'A. Revenue'!K$30, "")</f>
        <v/>
      </c>
      <c r="S745" s="14" t="str">
        <f>IFERROR((AVERAGE(($E745/'A. Revenue'!$C$30), ('B. Expenditures'!$F745/'A. Revenue'!$D$30), ('B. Expenditures'!$G745/'A. Revenue'!$E$30)))*'A. Revenue'!L$30, "")</f>
        <v/>
      </c>
      <c r="T745" s="14" t="str">
        <f>IFERROR((AVERAGE(($E745/'A. Revenue'!$C$30), ('B. Expenditures'!$F745/'A. Revenue'!$D$30), ('B. Expenditures'!$G745/'A. Revenue'!$E$30)))*'A. Revenue'!M$30, "")</f>
        <v/>
      </c>
      <c r="U745" s="14" t="str">
        <f>IFERROR((AVERAGE(($E745/'A. Revenue'!$C$30), ('B. Expenditures'!$F745/'A. Revenue'!$D$30), ('B. Expenditures'!$G745/'A. Revenue'!$E$30)))*'A. Revenue'!N$30, "")</f>
        <v/>
      </c>
      <c r="V745" s="8"/>
      <c r="W745" s="7"/>
      <c r="X745" s="7"/>
      <c r="Y745" s="7"/>
      <c r="Z745" s="7"/>
      <c r="AA745" s="7"/>
      <c r="AC745" s="40" t="s">
        <v>33</v>
      </c>
      <c r="AE745" s="14" t="str">
        <f>IF($AC745=Sheet1!$B$2,'B. Expenditures'!K745,IF('B. Expenditures'!$AC745=Sheet1!$B$4,'B. Expenditures'!W745,IF($AC745=Sheet1!$B$3,'B. Expenditures'!Q745,"")))</f>
        <v/>
      </c>
      <c r="AF745" s="14" t="str">
        <f>IF($AC745=Sheet1!$B$2,'B. Expenditures'!L745,IF('B. Expenditures'!$AC745=Sheet1!$B$4,'B. Expenditures'!X745,IF($AC745=Sheet1!$B$3,'B. Expenditures'!R745,"")))</f>
        <v/>
      </c>
      <c r="AG745" s="14" t="str">
        <f>IF($AC745=Sheet1!$B$2,'B. Expenditures'!M745,IF('B. Expenditures'!$AC745=Sheet1!$B$4,'B. Expenditures'!Y745,IF($AC745=Sheet1!$B$3,'B. Expenditures'!S745,"")))</f>
        <v/>
      </c>
      <c r="AH745" s="14" t="str">
        <f>IF($AC745=Sheet1!$B$2,'B. Expenditures'!N745,IF('B. Expenditures'!$AC745=Sheet1!$B$4,'B. Expenditures'!Z745,IF($AC745=Sheet1!$B$3,'B. Expenditures'!T745,"")))</f>
        <v/>
      </c>
      <c r="AI745" s="14" t="str">
        <f>IF($AC745=Sheet1!$B$2,'B. Expenditures'!O745,IF('B. Expenditures'!$AC745=Sheet1!$B$4,'B. Expenditures'!AA745,IF($AC745=Sheet1!$B$3,'B. Expenditures'!U745,"")))</f>
        <v/>
      </c>
    </row>
    <row r="746" spans="3:35" x14ac:dyDescent="0.35">
      <c r="C746" s="35"/>
      <c r="D746" s="35"/>
      <c r="E746" s="7"/>
      <c r="F746" s="7"/>
      <c r="G746" s="7"/>
      <c r="I746" s="24" t="str">
        <f t="shared" si="747"/>
        <v/>
      </c>
      <c r="K746" s="14" t="str">
        <f t="shared" si="756"/>
        <v/>
      </c>
      <c r="L746" s="14" t="str">
        <f t="shared" ref="L746:O746" si="770">IFERROR((1+$I746)*K746, "")</f>
        <v/>
      </c>
      <c r="M746" s="14" t="str">
        <f t="shared" si="770"/>
        <v/>
      </c>
      <c r="N746" s="14" t="str">
        <f t="shared" si="770"/>
        <v/>
      </c>
      <c r="O746" s="14" t="str">
        <f t="shared" si="770"/>
        <v/>
      </c>
      <c r="P746" s="8"/>
      <c r="Q746" s="14" t="str">
        <f>IFERROR((AVERAGE(($E746/'A. Revenue'!$C$30), ('B. Expenditures'!$F746/'A. Revenue'!$D$30), ('B. Expenditures'!$G746/'A. Revenue'!$E$30)))*'A. Revenue'!J$30, "")</f>
        <v/>
      </c>
      <c r="R746" s="14" t="str">
        <f>IFERROR((AVERAGE(($E746/'A. Revenue'!$C$30), ('B. Expenditures'!$F746/'A. Revenue'!$D$30), ('B. Expenditures'!$G746/'A. Revenue'!$E$30)))*'A. Revenue'!K$30, "")</f>
        <v/>
      </c>
      <c r="S746" s="14" t="str">
        <f>IFERROR((AVERAGE(($E746/'A. Revenue'!$C$30), ('B. Expenditures'!$F746/'A. Revenue'!$D$30), ('B. Expenditures'!$G746/'A. Revenue'!$E$30)))*'A. Revenue'!L$30, "")</f>
        <v/>
      </c>
      <c r="T746" s="14" t="str">
        <f>IFERROR((AVERAGE(($E746/'A. Revenue'!$C$30), ('B. Expenditures'!$F746/'A. Revenue'!$D$30), ('B. Expenditures'!$G746/'A. Revenue'!$E$30)))*'A. Revenue'!M$30, "")</f>
        <v/>
      </c>
      <c r="U746" s="14" t="str">
        <f>IFERROR((AVERAGE(($E746/'A. Revenue'!$C$30), ('B. Expenditures'!$F746/'A. Revenue'!$D$30), ('B. Expenditures'!$G746/'A. Revenue'!$E$30)))*'A. Revenue'!N$30, "")</f>
        <v/>
      </c>
      <c r="V746" s="8"/>
      <c r="W746" s="7"/>
      <c r="X746" s="7"/>
      <c r="Y746" s="7"/>
      <c r="Z746" s="7"/>
      <c r="AA746" s="7"/>
      <c r="AC746" s="40" t="s">
        <v>33</v>
      </c>
      <c r="AE746" s="14" t="str">
        <f>IF($AC746=Sheet1!$B$2,'B. Expenditures'!K746,IF('B. Expenditures'!$AC746=Sheet1!$B$4,'B. Expenditures'!W746,IF($AC746=Sheet1!$B$3,'B. Expenditures'!Q746,"")))</f>
        <v/>
      </c>
      <c r="AF746" s="14" t="str">
        <f>IF($AC746=Sheet1!$B$2,'B. Expenditures'!L746,IF('B. Expenditures'!$AC746=Sheet1!$B$4,'B. Expenditures'!X746,IF($AC746=Sheet1!$B$3,'B. Expenditures'!R746,"")))</f>
        <v/>
      </c>
      <c r="AG746" s="14" t="str">
        <f>IF($AC746=Sheet1!$B$2,'B. Expenditures'!M746,IF('B. Expenditures'!$AC746=Sheet1!$B$4,'B. Expenditures'!Y746,IF($AC746=Sheet1!$B$3,'B. Expenditures'!S746,"")))</f>
        <v/>
      </c>
      <c r="AH746" s="14" t="str">
        <f>IF($AC746=Sheet1!$B$2,'B. Expenditures'!N746,IF('B. Expenditures'!$AC746=Sheet1!$B$4,'B. Expenditures'!Z746,IF($AC746=Sheet1!$B$3,'B. Expenditures'!T746,"")))</f>
        <v/>
      </c>
      <c r="AI746" s="14" t="str">
        <f>IF($AC746=Sheet1!$B$2,'B. Expenditures'!O746,IF('B. Expenditures'!$AC746=Sheet1!$B$4,'B. Expenditures'!AA746,IF($AC746=Sheet1!$B$3,'B. Expenditures'!U746,"")))</f>
        <v/>
      </c>
    </row>
    <row r="747" spans="3:35" x14ac:dyDescent="0.35">
      <c r="C747" s="35"/>
      <c r="D747" s="35"/>
      <c r="E747" s="7"/>
      <c r="F747" s="7"/>
      <c r="G747" s="7"/>
      <c r="I747" s="24" t="str">
        <f t="shared" si="747"/>
        <v/>
      </c>
      <c r="K747" s="14" t="str">
        <f t="shared" si="756"/>
        <v/>
      </c>
      <c r="L747" s="14" t="str">
        <f t="shared" ref="L747:O747" si="771">IFERROR((1+$I747)*K747, "")</f>
        <v/>
      </c>
      <c r="M747" s="14" t="str">
        <f t="shared" si="771"/>
        <v/>
      </c>
      <c r="N747" s="14" t="str">
        <f t="shared" si="771"/>
        <v/>
      </c>
      <c r="O747" s="14" t="str">
        <f t="shared" si="771"/>
        <v/>
      </c>
      <c r="P747" s="8"/>
      <c r="Q747" s="14" t="str">
        <f>IFERROR((AVERAGE(($E747/'A. Revenue'!$C$30), ('B. Expenditures'!$F747/'A. Revenue'!$D$30), ('B. Expenditures'!$G747/'A. Revenue'!$E$30)))*'A. Revenue'!J$30, "")</f>
        <v/>
      </c>
      <c r="R747" s="14" t="str">
        <f>IFERROR((AVERAGE(($E747/'A. Revenue'!$C$30), ('B. Expenditures'!$F747/'A. Revenue'!$D$30), ('B. Expenditures'!$G747/'A. Revenue'!$E$30)))*'A. Revenue'!K$30, "")</f>
        <v/>
      </c>
      <c r="S747" s="14" t="str">
        <f>IFERROR((AVERAGE(($E747/'A. Revenue'!$C$30), ('B. Expenditures'!$F747/'A. Revenue'!$D$30), ('B. Expenditures'!$G747/'A. Revenue'!$E$30)))*'A. Revenue'!L$30, "")</f>
        <v/>
      </c>
      <c r="T747" s="14" t="str">
        <f>IFERROR((AVERAGE(($E747/'A. Revenue'!$C$30), ('B. Expenditures'!$F747/'A. Revenue'!$D$30), ('B. Expenditures'!$G747/'A. Revenue'!$E$30)))*'A. Revenue'!M$30, "")</f>
        <v/>
      </c>
      <c r="U747" s="14" t="str">
        <f>IFERROR((AVERAGE(($E747/'A. Revenue'!$C$30), ('B. Expenditures'!$F747/'A. Revenue'!$D$30), ('B. Expenditures'!$G747/'A. Revenue'!$E$30)))*'A. Revenue'!N$30, "")</f>
        <v/>
      </c>
      <c r="V747" s="8"/>
      <c r="W747" s="7"/>
      <c r="X747" s="7"/>
      <c r="Y747" s="7"/>
      <c r="Z747" s="7"/>
      <c r="AA747" s="7"/>
      <c r="AC747" s="40" t="s">
        <v>33</v>
      </c>
      <c r="AE747" s="14" t="str">
        <f>IF($AC747=Sheet1!$B$2,'B. Expenditures'!K747,IF('B. Expenditures'!$AC747=Sheet1!$B$4,'B. Expenditures'!W747,IF($AC747=Sheet1!$B$3,'B. Expenditures'!Q747,"")))</f>
        <v/>
      </c>
      <c r="AF747" s="14" t="str">
        <f>IF($AC747=Sheet1!$B$2,'B. Expenditures'!L747,IF('B. Expenditures'!$AC747=Sheet1!$B$4,'B. Expenditures'!X747,IF($AC747=Sheet1!$B$3,'B. Expenditures'!R747,"")))</f>
        <v/>
      </c>
      <c r="AG747" s="14" t="str">
        <f>IF($AC747=Sheet1!$B$2,'B. Expenditures'!M747,IF('B. Expenditures'!$AC747=Sheet1!$B$4,'B. Expenditures'!Y747,IF($AC747=Sheet1!$B$3,'B. Expenditures'!S747,"")))</f>
        <v/>
      </c>
      <c r="AH747" s="14" t="str">
        <f>IF($AC747=Sheet1!$B$2,'B. Expenditures'!N747,IF('B. Expenditures'!$AC747=Sheet1!$B$4,'B. Expenditures'!Z747,IF($AC747=Sheet1!$B$3,'B. Expenditures'!T747,"")))</f>
        <v/>
      </c>
      <c r="AI747" s="14" t="str">
        <f>IF($AC747=Sheet1!$B$2,'B. Expenditures'!O747,IF('B. Expenditures'!$AC747=Sheet1!$B$4,'B. Expenditures'!AA747,IF($AC747=Sheet1!$B$3,'B. Expenditures'!U747,"")))</f>
        <v/>
      </c>
    </row>
    <row r="748" spans="3:35" x14ac:dyDescent="0.35">
      <c r="C748" s="35"/>
      <c r="D748" s="35"/>
      <c r="E748" s="7"/>
      <c r="F748" s="7"/>
      <c r="G748" s="7"/>
      <c r="I748" s="24" t="str">
        <f t="shared" si="747"/>
        <v/>
      </c>
      <c r="K748" s="14" t="str">
        <f t="shared" si="756"/>
        <v/>
      </c>
      <c r="L748" s="14" t="str">
        <f t="shared" ref="L748:O748" si="772">IFERROR((1+$I748)*K748, "")</f>
        <v/>
      </c>
      <c r="M748" s="14" t="str">
        <f t="shared" si="772"/>
        <v/>
      </c>
      <c r="N748" s="14" t="str">
        <f t="shared" si="772"/>
        <v/>
      </c>
      <c r="O748" s="14" t="str">
        <f t="shared" si="772"/>
        <v/>
      </c>
      <c r="P748" s="8"/>
      <c r="Q748" s="14" t="str">
        <f>IFERROR((AVERAGE(($E748/'A. Revenue'!$C$30), ('B. Expenditures'!$F748/'A. Revenue'!$D$30), ('B. Expenditures'!$G748/'A. Revenue'!$E$30)))*'A. Revenue'!J$30, "")</f>
        <v/>
      </c>
      <c r="R748" s="14" t="str">
        <f>IFERROR((AVERAGE(($E748/'A. Revenue'!$C$30), ('B. Expenditures'!$F748/'A. Revenue'!$D$30), ('B. Expenditures'!$G748/'A. Revenue'!$E$30)))*'A. Revenue'!K$30, "")</f>
        <v/>
      </c>
      <c r="S748" s="14" t="str">
        <f>IFERROR((AVERAGE(($E748/'A. Revenue'!$C$30), ('B. Expenditures'!$F748/'A. Revenue'!$D$30), ('B. Expenditures'!$G748/'A. Revenue'!$E$30)))*'A. Revenue'!L$30, "")</f>
        <v/>
      </c>
      <c r="T748" s="14" t="str">
        <f>IFERROR((AVERAGE(($E748/'A. Revenue'!$C$30), ('B. Expenditures'!$F748/'A. Revenue'!$D$30), ('B. Expenditures'!$G748/'A. Revenue'!$E$30)))*'A. Revenue'!M$30, "")</f>
        <v/>
      </c>
      <c r="U748" s="14" t="str">
        <f>IFERROR((AVERAGE(($E748/'A. Revenue'!$C$30), ('B. Expenditures'!$F748/'A. Revenue'!$D$30), ('B. Expenditures'!$G748/'A. Revenue'!$E$30)))*'A. Revenue'!N$30, "")</f>
        <v/>
      </c>
      <c r="V748" s="8"/>
      <c r="W748" s="7"/>
      <c r="X748" s="7"/>
      <c r="Y748" s="7"/>
      <c r="Z748" s="7"/>
      <c r="AA748" s="7"/>
      <c r="AC748" s="40" t="s">
        <v>33</v>
      </c>
      <c r="AE748" s="14" t="str">
        <f>IF($AC748=Sheet1!$B$2,'B. Expenditures'!K748,IF('B. Expenditures'!$AC748=Sheet1!$B$4,'B. Expenditures'!W748,IF($AC748=Sheet1!$B$3,'B. Expenditures'!Q748,"")))</f>
        <v/>
      </c>
      <c r="AF748" s="14" t="str">
        <f>IF($AC748=Sheet1!$B$2,'B. Expenditures'!L748,IF('B. Expenditures'!$AC748=Sheet1!$B$4,'B. Expenditures'!X748,IF($AC748=Sheet1!$B$3,'B. Expenditures'!R748,"")))</f>
        <v/>
      </c>
      <c r="AG748" s="14" t="str">
        <f>IF($AC748=Sheet1!$B$2,'B. Expenditures'!M748,IF('B. Expenditures'!$AC748=Sheet1!$B$4,'B. Expenditures'!Y748,IF($AC748=Sheet1!$B$3,'B. Expenditures'!S748,"")))</f>
        <v/>
      </c>
      <c r="AH748" s="14" t="str">
        <f>IF($AC748=Sheet1!$B$2,'B. Expenditures'!N748,IF('B. Expenditures'!$AC748=Sheet1!$B$4,'B. Expenditures'!Z748,IF($AC748=Sheet1!$B$3,'B. Expenditures'!T748,"")))</f>
        <v/>
      </c>
      <c r="AI748" s="14" t="str">
        <f>IF($AC748=Sheet1!$B$2,'B. Expenditures'!O748,IF('B. Expenditures'!$AC748=Sheet1!$B$4,'B. Expenditures'!AA748,IF($AC748=Sheet1!$B$3,'B. Expenditures'!U748,"")))</f>
        <v/>
      </c>
    </row>
    <row r="749" spans="3:35" x14ac:dyDescent="0.35">
      <c r="C749" s="35"/>
      <c r="D749" s="35"/>
      <c r="E749" s="7"/>
      <c r="F749" s="7"/>
      <c r="G749" s="7"/>
      <c r="I749" s="24" t="str">
        <f t="shared" si="747"/>
        <v/>
      </c>
      <c r="K749" s="14" t="str">
        <f t="shared" si="756"/>
        <v/>
      </c>
      <c r="L749" s="14" t="str">
        <f t="shared" ref="L749:O749" si="773">IFERROR((1+$I749)*K749, "")</f>
        <v/>
      </c>
      <c r="M749" s="14" t="str">
        <f t="shared" si="773"/>
        <v/>
      </c>
      <c r="N749" s="14" t="str">
        <f t="shared" si="773"/>
        <v/>
      </c>
      <c r="O749" s="14" t="str">
        <f t="shared" si="773"/>
        <v/>
      </c>
      <c r="P749" s="8"/>
      <c r="Q749" s="14" t="str">
        <f>IFERROR((AVERAGE(($E749/'A. Revenue'!$C$30), ('B. Expenditures'!$F749/'A. Revenue'!$D$30), ('B. Expenditures'!$G749/'A. Revenue'!$E$30)))*'A. Revenue'!J$30, "")</f>
        <v/>
      </c>
      <c r="R749" s="14" t="str">
        <f>IFERROR((AVERAGE(($E749/'A. Revenue'!$C$30), ('B. Expenditures'!$F749/'A. Revenue'!$D$30), ('B. Expenditures'!$G749/'A. Revenue'!$E$30)))*'A. Revenue'!K$30, "")</f>
        <v/>
      </c>
      <c r="S749" s="14" t="str">
        <f>IFERROR((AVERAGE(($E749/'A. Revenue'!$C$30), ('B. Expenditures'!$F749/'A. Revenue'!$D$30), ('B. Expenditures'!$G749/'A. Revenue'!$E$30)))*'A. Revenue'!L$30, "")</f>
        <v/>
      </c>
      <c r="T749" s="14" t="str">
        <f>IFERROR((AVERAGE(($E749/'A. Revenue'!$C$30), ('B. Expenditures'!$F749/'A. Revenue'!$D$30), ('B. Expenditures'!$G749/'A. Revenue'!$E$30)))*'A. Revenue'!M$30, "")</f>
        <v/>
      </c>
      <c r="U749" s="14" t="str">
        <f>IFERROR((AVERAGE(($E749/'A. Revenue'!$C$30), ('B. Expenditures'!$F749/'A. Revenue'!$D$30), ('B. Expenditures'!$G749/'A. Revenue'!$E$30)))*'A. Revenue'!N$30, "")</f>
        <v/>
      </c>
      <c r="V749" s="8"/>
      <c r="W749" s="7"/>
      <c r="X749" s="7"/>
      <c r="Y749" s="7"/>
      <c r="Z749" s="7"/>
      <c r="AA749" s="7"/>
      <c r="AC749" s="40" t="s">
        <v>33</v>
      </c>
      <c r="AE749" s="14" t="str">
        <f>IF($AC749=Sheet1!$B$2,'B. Expenditures'!K749,IF('B. Expenditures'!$AC749=Sheet1!$B$4,'B. Expenditures'!W749,IF($AC749=Sheet1!$B$3,'B. Expenditures'!Q749,"")))</f>
        <v/>
      </c>
      <c r="AF749" s="14" t="str">
        <f>IF($AC749=Sheet1!$B$2,'B. Expenditures'!L749,IF('B. Expenditures'!$AC749=Sheet1!$B$4,'B. Expenditures'!X749,IF($AC749=Sheet1!$B$3,'B. Expenditures'!R749,"")))</f>
        <v/>
      </c>
      <c r="AG749" s="14" t="str">
        <f>IF($AC749=Sheet1!$B$2,'B. Expenditures'!M749,IF('B. Expenditures'!$AC749=Sheet1!$B$4,'B. Expenditures'!Y749,IF($AC749=Sheet1!$B$3,'B. Expenditures'!S749,"")))</f>
        <v/>
      </c>
      <c r="AH749" s="14" t="str">
        <f>IF($AC749=Sheet1!$B$2,'B. Expenditures'!N749,IF('B. Expenditures'!$AC749=Sheet1!$B$4,'B. Expenditures'!Z749,IF($AC749=Sheet1!$B$3,'B. Expenditures'!T749,"")))</f>
        <v/>
      </c>
      <c r="AI749" s="14" t="str">
        <f>IF($AC749=Sheet1!$B$2,'B. Expenditures'!O749,IF('B. Expenditures'!$AC749=Sheet1!$B$4,'B. Expenditures'!AA749,IF($AC749=Sheet1!$B$3,'B. Expenditures'!U749,"")))</f>
        <v/>
      </c>
    </row>
    <row r="750" spans="3:35" x14ac:dyDescent="0.35">
      <c r="C750" s="35"/>
      <c r="D750" s="35"/>
      <c r="E750" s="7"/>
      <c r="F750" s="7"/>
      <c r="G750" s="7"/>
      <c r="I750" s="24" t="str">
        <f t="shared" si="747"/>
        <v/>
      </c>
      <c r="K750" s="14" t="str">
        <f t="shared" si="756"/>
        <v/>
      </c>
      <c r="L750" s="14" t="str">
        <f t="shared" ref="L750:O750" si="774">IFERROR((1+$I750)*K750, "")</f>
        <v/>
      </c>
      <c r="M750" s="14" t="str">
        <f t="shared" si="774"/>
        <v/>
      </c>
      <c r="N750" s="14" t="str">
        <f t="shared" si="774"/>
        <v/>
      </c>
      <c r="O750" s="14" t="str">
        <f t="shared" si="774"/>
        <v/>
      </c>
      <c r="P750" s="8"/>
      <c r="Q750" s="14" t="str">
        <f>IFERROR((AVERAGE(($E750/'A. Revenue'!$C$30), ('B. Expenditures'!$F750/'A. Revenue'!$D$30), ('B. Expenditures'!$G750/'A. Revenue'!$E$30)))*'A. Revenue'!J$30, "")</f>
        <v/>
      </c>
      <c r="R750" s="14" t="str">
        <f>IFERROR((AVERAGE(($E750/'A. Revenue'!$C$30), ('B. Expenditures'!$F750/'A. Revenue'!$D$30), ('B. Expenditures'!$G750/'A. Revenue'!$E$30)))*'A. Revenue'!K$30, "")</f>
        <v/>
      </c>
      <c r="S750" s="14" t="str">
        <f>IFERROR((AVERAGE(($E750/'A. Revenue'!$C$30), ('B. Expenditures'!$F750/'A. Revenue'!$D$30), ('B. Expenditures'!$G750/'A. Revenue'!$E$30)))*'A. Revenue'!L$30, "")</f>
        <v/>
      </c>
      <c r="T750" s="14" t="str">
        <f>IFERROR((AVERAGE(($E750/'A. Revenue'!$C$30), ('B. Expenditures'!$F750/'A. Revenue'!$D$30), ('B. Expenditures'!$G750/'A. Revenue'!$E$30)))*'A. Revenue'!M$30, "")</f>
        <v/>
      </c>
      <c r="U750" s="14" t="str">
        <f>IFERROR((AVERAGE(($E750/'A. Revenue'!$C$30), ('B. Expenditures'!$F750/'A. Revenue'!$D$30), ('B. Expenditures'!$G750/'A. Revenue'!$E$30)))*'A. Revenue'!N$30, "")</f>
        <v/>
      </c>
      <c r="V750" s="8"/>
      <c r="W750" s="7"/>
      <c r="X750" s="7"/>
      <c r="Y750" s="7"/>
      <c r="Z750" s="7"/>
      <c r="AA750" s="7"/>
      <c r="AC750" s="40" t="s">
        <v>33</v>
      </c>
      <c r="AE750" s="14" t="str">
        <f>IF($AC750=Sheet1!$B$2,'B. Expenditures'!K750,IF('B. Expenditures'!$AC750=Sheet1!$B$4,'B. Expenditures'!W750,IF($AC750=Sheet1!$B$3,'B. Expenditures'!Q750,"")))</f>
        <v/>
      </c>
      <c r="AF750" s="14" t="str">
        <f>IF($AC750=Sheet1!$B$2,'B. Expenditures'!L750,IF('B. Expenditures'!$AC750=Sheet1!$B$4,'B. Expenditures'!X750,IF($AC750=Sheet1!$B$3,'B. Expenditures'!R750,"")))</f>
        <v/>
      </c>
      <c r="AG750" s="14" t="str">
        <f>IF($AC750=Sheet1!$B$2,'B. Expenditures'!M750,IF('B. Expenditures'!$AC750=Sheet1!$B$4,'B. Expenditures'!Y750,IF($AC750=Sheet1!$B$3,'B. Expenditures'!S750,"")))</f>
        <v/>
      </c>
      <c r="AH750" s="14" t="str">
        <f>IF($AC750=Sheet1!$B$2,'B. Expenditures'!N750,IF('B. Expenditures'!$AC750=Sheet1!$B$4,'B. Expenditures'!Z750,IF($AC750=Sheet1!$B$3,'B. Expenditures'!T750,"")))</f>
        <v/>
      </c>
      <c r="AI750" s="14" t="str">
        <f>IF($AC750=Sheet1!$B$2,'B. Expenditures'!O750,IF('B. Expenditures'!$AC750=Sheet1!$B$4,'B. Expenditures'!AA750,IF($AC750=Sheet1!$B$3,'B. Expenditures'!U750,"")))</f>
        <v/>
      </c>
    </row>
    <row r="751" spans="3:35" x14ac:dyDescent="0.35">
      <c r="C751" s="35"/>
      <c r="D751" s="35"/>
      <c r="E751" s="7"/>
      <c r="F751" s="7"/>
      <c r="G751" s="7"/>
      <c r="I751" s="24" t="str">
        <f t="shared" si="747"/>
        <v/>
      </c>
      <c r="K751" s="14" t="str">
        <f t="shared" si="756"/>
        <v/>
      </c>
      <c r="L751" s="14" t="str">
        <f t="shared" ref="L751:O751" si="775">IFERROR((1+$I751)*K751, "")</f>
        <v/>
      </c>
      <c r="M751" s="14" t="str">
        <f t="shared" si="775"/>
        <v/>
      </c>
      <c r="N751" s="14" t="str">
        <f t="shared" si="775"/>
        <v/>
      </c>
      <c r="O751" s="14" t="str">
        <f t="shared" si="775"/>
        <v/>
      </c>
      <c r="P751" s="8"/>
      <c r="Q751" s="14" t="str">
        <f>IFERROR((AVERAGE(($E751/'A. Revenue'!$C$30), ('B. Expenditures'!$F751/'A. Revenue'!$D$30), ('B. Expenditures'!$G751/'A. Revenue'!$E$30)))*'A. Revenue'!J$30, "")</f>
        <v/>
      </c>
      <c r="R751" s="14" t="str">
        <f>IFERROR((AVERAGE(($E751/'A. Revenue'!$C$30), ('B. Expenditures'!$F751/'A. Revenue'!$D$30), ('B. Expenditures'!$G751/'A. Revenue'!$E$30)))*'A. Revenue'!K$30, "")</f>
        <v/>
      </c>
      <c r="S751" s="14" t="str">
        <f>IFERROR((AVERAGE(($E751/'A. Revenue'!$C$30), ('B. Expenditures'!$F751/'A. Revenue'!$D$30), ('B. Expenditures'!$G751/'A. Revenue'!$E$30)))*'A. Revenue'!L$30, "")</f>
        <v/>
      </c>
      <c r="T751" s="14" t="str">
        <f>IFERROR((AVERAGE(($E751/'A. Revenue'!$C$30), ('B. Expenditures'!$F751/'A. Revenue'!$D$30), ('B. Expenditures'!$G751/'A. Revenue'!$E$30)))*'A. Revenue'!M$30, "")</f>
        <v/>
      </c>
      <c r="U751" s="14" t="str">
        <f>IFERROR((AVERAGE(($E751/'A. Revenue'!$C$30), ('B. Expenditures'!$F751/'A. Revenue'!$D$30), ('B. Expenditures'!$G751/'A. Revenue'!$E$30)))*'A. Revenue'!N$30, "")</f>
        <v/>
      </c>
      <c r="V751" s="8"/>
      <c r="W751" s="7"/>
      <c r="X751" s="7"/>
      <c r="Y751" s="7"/>
      <c r="Z751" s="7"/>
      <c r="AA751" s="7"/>
      <c r="AC751" s="40" t="s">
        <v>33</v>
      </c>
      <c r="AE751" s="14" t="str">
        <f>IF($AC751=Sheet1!$B$2,'B. Expenditures'!K751,IF('B. Expenditures'!$AC751=Sheet1!$B$4,'B. Expenditures'!W751,IF($AC751=Sheet1!$B$3,'B. Expenditures'!Q751,"")))</f>
        <v/>
      </c>
      <c r="AF751" s="14" t="str">
        <f>IF($AC751=Sheet1!$B$2,'B. Expenditures'!L751,IF('B. Expenditures'!$AC751=Sheet1!$B$4,'B. Expenditures'!X751,IF($AC751=Sheet1!$B$3,'B. Expenditures'!R751,"")))</f>
        <v/>
      </c>
      <c r="AG751" s="14" t="str">
        <f>IF($AC751=Sheet1!$B$2,'B. Expenditures'!M751,IF('B. Expenditures'!$AC751=Sheet1!$B$4,'B. Expenditures'!Y751,IF($AC751=Sheet1!$B$3,'B. Expenditures'!S751,"")))</f>
        <v/>
      </c>
      <c r="AH751" s="14" t="str">
        <f>IF($AC751=Sheet1!$B$2,'B. Expenditures'!N751,IF('B. Expenditures'!$AC751=Sheet1!$B$4,'B. Expenditures'!Z751,IF($AC751=Sheet1!$B$3,'B. Expenditures'!T751,"")))</f>
        <v/>
      </c>
      <c r="AI751" s="14" t="str">
        <f>IF($AC751=Sheet1!$B$2,'B. Expenditures'!O751,IF('B. Expenditures'!$AC751=Sheet1!$B$4,'B. Expenditures'!AA751,IF($AC751=Sheet1!$B$3,'B. Expenditures'!U751,"")))</f>
        <v/>
      </c>
    </row>
    <row r="752" spans="3:35" x14ac:dyDescent="0.35">
      <c r="C752" s="35"/>
      <c r="D752" s="35"/>
      <c r="E752" s="7"/>
      <c r="F752" s="7"/>
      <c r="G752" s="7"/>
      <c r="I752" s="24" t="str">
        <f t="shared" si="747"/>
        <v/>
      </c>
      <c r="K752" s="14" t="str">
        <f t="shared" si="756"/>
        <v/>
      </c>
      <c r="L752" s="14" t="str">
        <f t="shared" ref="L752:O752" si="776">IFERROR((1+$I752)*K752, "")</f>
        <v/>
      </c>
      <c r="M752" s="14" t="str">
        <f t="shared" si="776"/>
        <v/>
      </c>
      <c r="N752" s="14" t="str">
        <f t="shared" si="776"/>
        <v/>
      </c>
      <c r="O752" s="14" t="str">
        <f t="shared" si="776"/>
        <v/>
      </c>
      <c r="P752" s="8"/>
      <c r="Q752" s="14" t="str">
        <f>IFERROR((AVERAGE(($E752/'A. Revenue'!$C$30), ('B. Expenditures'!$F752/'A. Revenue'!$D$30), ('B. Expenditures'!$G752/'A. Revenue'!$E$30)))*'A. Revenue'!J$30, "")</f>
        <v/>
      </c>
      <c r="R752" s="14" t="str">
        <f>IFERROR((AVERAGE(($E752/'A. Revenue'!$C$30), ('B. Expenditures'!$F752/'A. Revenue'!$D$30), ('B. Expenditures'!$G752/'A. Revenue'!$E$30)))*'A. Revenue'!K$30, "")</f>
        <v/>
      </c>
      <c r="S752" s="14" t="str">
        <f>IFERROR((AVERAGE(($E752/'A. Revenue'!$C$30), ('B. Expenditures'!$F752/'A. Revenue'!$D$30), ('B. Expenditures'!$G752/'A. Revenue'!$E$30)))*'A. Revenue'!L$30, "")</f>
        <v/>
      </c>
      <c r="T752" s="14" t="str">
        <f>IFERROR((AVERAGE(($E752/'A. Revenue'!$C$30), ('B. Expenditures'!$F752/'A. Revenue'!$D$30), ('B. Expenditures'!$G752/'A. Revenue'!$E$30)))*'A. Revenue'!M$30, "")</f>
        <v/>
      </c>
      <c r="U752" s="14" t="str">
        <f>IFERROR((AVERAGE(($E752/'A. Revenue'!$C$30), ('B. Expenditures'!$F752/'A. Revenue'!$D$30), ('B. Expenditures'!$G752/'A. Revenue'!$E$30)))*'A. Revenue'!N$30, "")</f>
        <v/>
      </c>
      <c r="V752" s="8"/>
      <c r="W752" s="7"/>
      <c r="X752" s="7"/>
      <c r="Y752" s="7"/>
      <c r="Z752" s="7"/>
      <c r="AA752" s="7"/>
      <c r="AC752" s="40" t="s">
        <v>33</v>
      </c>
      <c r="AE752" s="14" t="str">
        <f>IF($AC752=Sheet1!$B$2,'B. Expenditures'!K752,IF('B. Expenditures'!$AC752=Sheet1!$B$4,'B. Expenditures'!W752,IF($AC752=Sheet1!$B$3,'B. Expenditures'!Q752,"")))</f>
        <v/>
      </c>
      <c r="AF752" s="14" t="str">
        <f>IF($AC752=Sheet1!$B$2,'B. Expenditures'!L752,IF('B. Expenditures'!$AC752=Sheet1!$B$4,'B. Expenditures'!X752,IF($AC752=Sheet1!$B$3,'B. Expenditures'!R752,"")))</f>
        <v/>
      </c>
      <c r="AG752" s="14" t="str">
        <f>IF($AC752=Sheet1!$B$2,'B. Expenditures'!M752,IF('B. Expenditures'!$AC752=Sheet1!$B$4,'B. Expenditures'!Y752,IF($AC752=Sheet1!$B$3,'B. Expenditures'!S752,"")))</f>
        <v/>
      </c>
      <c r="AH752" s="14" t="str">
        <f>IF($AC752=Sheet1!$B$2,'B. Expenditures'!N752,IF('B. Expenditures'!$AC752=Sheet1!$B$4,'B. Expenditures'!Z752,IF($AC752=Sheet1!$B$3,'B. Expenditures'!T752,"")))</f>
        <v/>
      </c>
      <c r="AI752" s="14" t="str">
        <f>IF($AC752=Sheet1!$B$2,'B. Expenditures'!O752,IF('B. Expenditures'!$AC752=Sheet1!$B$4,'B. Expenditures'!AA752,IF($AC752=Sheet1!$B$3,'B. Expenditures'!U752,"")))</f>
        <v/>
      </c>
    </row>
    <row r="753" spans="3:35" x14ac:dyDescent="0.35">
      <c r="C753" s="35"/>
      <c r="D753" s="35"/>
      <c r="E753" s="7"/>
      <c r="F753" s="7"/>
      <c r="G753" s="7"/>
      <c r="I753" s="24" t="str">
        <f t="shared" si="747"/>
        <v/>
      </c>
      <c r="K753" s="14" t="str">
        <f t="shared" si="756"/>
        <v/>
      </c>
      <c r="L753" s="14" t="str">
        <f t="shared" ref="L753:O753" si="777">IFERROR((1+$I753)*K753, "")</f>
        <v/>
      </c>
      <c r="M753" s="14" t="str">
        <f t="shared" si="777"/>
        <v/>
      </c>
      <c r="N753" s="14" t="str">
        <f t="shared" si="777"/>
        <v/>
      </c>
      <c r="O753" s="14" t="str">
        <f t="shared" si="777"/>
        <v/>
      </c>
      <c r="P753" s="8"/>
      <c r="Q753" s="14" t="str">
        <f>IFERROR((AVERAGE(($E753/'A. Revenue'!$C$30), ('B. Expenditures'!$F753/'A. Revenue'!$D$30), ('B. Expenditures'!$G753/'A. Revenue'!$E$30)))*'A. Revenue'!J$30, "")</f>
        <v/>
      </c>
      <c r="R753" s="14" t="str">
        <f>IFERROR((AVERAGE(($E753/'A. Revenue'!$C$30), ('B. Expenditures'!$F753/'A. Revenue'!$D$30), ('B. Expenditures'!$G753/'A. Revenue'!$E$30)))*'A. Revenue'!K$30, "")</f>
        <v/>
      </c>
      <c r="S753" s="14" t="str">
        <f>IFERROR((AVERAGE(($E753/'A. Revenue'!$C$30), ('B. Expenditures'!$F753/'A. Revenue'!$D$30), ('B. Expenditures'!$G753/'A. Revenue'!$E$30)))*'A. Revenue'!L$30, "")</f>
        <v/>
      </c>
      <c r="T753" s="14" t="str">
        <f>IFERROR((AVERAGE(($E753/'A. Revenue'!$C$30), ('B. Expenditures'!$F753/'A. Revenue'!$D$30), ('B. Expenditures'!$G753/'A. Revenue'!$E$30)))*'A. Revenue'!M$30, "")</f>
        <v/>
      </c>
      <c r="U753" s="14" t="str">
        <f>IFERROR((AVERAGE(($E753/'A. Revenue'!$C$30), ('B. Expenditures'!$F753/'A. Revenue'!$D$30), ('B. Expenditures'!$G753/'A. Revenue'!$E$30)))*'A. Revenue'!N$30, "")</f>
        <v/>
      </c>
      <c r="V753" s="8"/>
      <c r="W753" s="7"/>
      <c r="X753" s="7"/>
      <c r="Y753" s="7"/>
      <c r="Z753" s="7"/>
      <c r="AA753" s="7"/>
      <c r="AC753" s="40" t="s">
        <v>33</v>
      </c>
      <c r="AE753" s="14" t="str">
        <f>IF($AC753=Sheet1!$B$2,'B. Expenditures'!K753,IF('B. Expenditures'!$AC753=Sheet1!$B$4,'B. Expenditures'!W753,IF($AC753=Sheet1!$B$3,'B. Expenditures'!Q753,"")))</f>
        <v/>
      </c>
      <c r="AF753" s="14" t="str">
        <f>IF($AC753=Sheet1!$B$2,'B. Expenditures'!L753,IF('B. Expenditures'!$AC753=Sheet1!$B$4,'B. Expenditures'!X753,IF($AC753=Sheet1!$B$3,'B. Expenditures'!R753,"")))</f>
        <v/>
      </c>
      <c r="AG753" s="14" t="str">
        <f>IF($AC753=Sheet1!$B$2,'B. Expenditures'!M753,IF('B. Expenditures'!$AC753=Sheet1!$B$4,'B. Expenditures'!Y753,IF($AC753=Sheet1!$B$3,'B. Expenditures'!S753,"")))</f>
        <v/>
      </c>
      <c r="AH753" s="14" t="str">
        <f>IF($AC753=Sheet1!$B$2,'B. Expenditures'!N753,IF('B. Expenditures'!$AC753=Sheet1!$B$4,'B. Expenditures'!Z753,IF($AC753=Sheet1!$B$3,'B. Expenditures'!T753,"")))</f>
        <v/>
      </c>
      <c r="AI753" s="14" t="str">
        <f>IF($AC753=Sheet1!$B$2,'B. Expenditures'!O753,IF('B. Expenditures'!$AC753=Sheet1!$B$4,'B. Expenditures'!AA753,IF($AC753=Sheet1!$B$3,'B. Expenditures'!U753,"")))</f>
        <v/>
      </c>
    </row>
    <row r="754" spans="3:35" x14ac:dyDescent="0.35">
      <c r="C754" s="35"/>
      <c r="D754" s="35"/>
      <c r="E754" s="7"/>
      <c r="F754" s="7"/>
      <c r="G754" s="7"/>
      <c r="I754" s="24" t="str">
        <f t="shared" si="747"/>
        <v/>
      </c>
      <c r="K754" s="14" t="str">
        <f t="shared" si="756"/>
        <v/>
      </c>
      <c r="L754" s="14" t="str">
        <f t="shared" ref="L754:O754" si="778">IFERROR((1+$I754)*K754, "")</f>
        <v/>
      </c>
      <c r="M754" s="14" t="str">
        <f t="shared" si="778"/>
        <v/>
      </c>
      <c r="N754" s="14" t="str">
        <f t="shared" si="778"/>
        <v/>
      </c>
      <c r="O754" s="14" t="str">
        <f t="shared" si="778"/>
        <v/>
      </c>
      <c r="P754" s="8"/>
      <c r="Q754" s="14" t="str">
        <f>IFERROR((AVERAGE(($E754/'A. Revenue'!$C$30), ('B. Expenditures'!$F754/'A. Revenue'!$D$30), ('B. Expenditures'!$G754/'A. Revenue'!$E$30)))*'A. Revenue'!J$30, "")</f>
        <v/>
      </c>
      <c r="R754" s="14" t="str">
        <f>IFERROR((AVERAGE(($E754/'A. Revenue'!$C$30), ('B. Expenditures'!$F754/'A. Revenue'!$D$30), ('B. Expenditures'!$G754/'A. Revenue'!$E$30)))*'A. Revenue'!K$30, "")</f>
        <v/>
      </c>
      <c r="S754" s="14" t="str">
        <f>IFERROR((AVERAGE(($E754/'A. Revenue'!$C$30), ('B. Expenditures'!$F754/'A. Revenue'!$D$30), ('B. Expenditures'!$G754/'A. Revenue'!$E$30)))*'A. Revenue'!L$30, "")</f>
        <v/>
      </c>
      <c r="T754" s="14" t="str">
        <f>IFERROR((AVERAGE(($E754/'A. Revenue'!$C$30), ('B. Expenditures'!$F754/'A. Revenue'!$D$30), ('B. Expenditures'!$G754/'A. Revenue'!$E$30)))*'A. Revenue'!M$30, "")</f>
        <v/>
      </c>
      <c r="U754" s="14" t="str">
        <f>IFERROR((AVERAGE(($E754/'A. Revenue'!$C$30), ('B. Expenditures'!$F754/'A. Revenue'!$D$30), ('B. Expenditures'!$G754/'A. Revenue'!$E$30)))*'A. Revenue'!N$30, "")</f>
        <v/>
      </c>
      <c r="V754" s="8"/>
      <c r="W754" s="7"/>
      <c r="X754" s="7"/>
      <c r="Y754" s="7"/>
      <c r="Z754" s="7"/>
      <c r="AA754" s="7"/>
      <c r="AC754" s="40" t="s">
        <v>33</v>
      </c>
      <c r="AE754" s="14" t="str">
        <f>IF($AC754=Sheet1!$B$2,'B. Expenditures'!K754,IF('B. Expenditures'!$AC754=Sheet1!$B$4,'B. Expenditures'!W754,IF($AC754=Sheet1!$B$3,'B. Expenditures'!Q754,"")))</f>
        <v/>
      </c>
      <c r="AF754" s="14" t="str">
        <f>IF($AC754=Sheet1!$B$2,'B. Expenditures'!L754,IF('B. Expenditures'!$AC754=Sheet1!$B$4,'B. Expenditures'!X754,IF($AC754=Sheet1!$B$3,'B. Expenditures'!R754,"")))</f>
        <v/>
      </c>
      <c r="AG754" s="14" t="str">
        <f>IF($AC754=Sheet1!$B$2,'B. Expenditures'!M754,IF('B. Expenditures'!$AC754=Sheet1!$B$4,'B. Expenditures'!Y754,IF($AC754=Sheet1!$B$3,'B. Expenditures'!S754,"")))</f>
        <v/>
      </c>
      <c r="AH754" s="14" t="str">
        <f>IF($AC754=Sheet1!$B$2,'B. Expenditures'!N754,IF('B. Expenditures'!$AC754=Sheet1!$B$4,'B. Expenditures'!Z754,IF($AC754=Sheet1!$B$3,'B. Expenditures'!T754,"")))</f>
        <v/>
      </c>
      <c r="AI754" s="14" t="str">
        <f>IF($AC754=Sheet1!$B$2,'B. Expenditures'!O754,IF('B. Expenditures'!$AC754=Sheet1!$B$4,'B. Expenditures'!AA754,IF($AC754=Sheet1!$B$3,'B. Expenditures'!U754,"")))</f>
        <v/>
      </c>
    </row>
    <row r="755" spans="3:35" x14ac:dyDescent="0.35">
      <c r="C755" s="35"/>
      <c r="D755" s="35"/>
      <c r="E755" s="7"/>
      <c r="F755" s="7"/>
      <c r="G755" s="7"/>
      <c r="I755" s="24" t="str">
        <f t="shared" si="747"/>
        <v/>
      </c>
      <c r="K755" s="14" t="str">
        <f t="shared" si="756"/>
        <v/>
      </c>
      <c r="L755" s="14" t="str">
        <f t="shared" ref="L755:O755" si="779">IFERROR((1+$I755)*K755, "")</f>
        <v/>
      </c>
      <c r="M755" s="14" t="str">
        <f t="shared" si="779"/>
        <v/>
      </c>
      <c r="N755" s="14" t="str">
        <f t="shared" si="779"/>
        <v/>
      </c>
      <c r="O755" s="14" t="str">
        <f t="shared" si="779"/>
        <v/>
      </c>
      <c r="P755" s="8"/>
      <c r="Q755" s="14" t="str">
        <f>IFERROR((AVERAGE(($E755/'A. Revenue'!$C$30), ('B. Expenditures'!$F755/'A. Revenue'!$D$30), ('B. Expenditures'!$G755/'A. Revenue'!$E$30)))*'A. Revenue'!J$30, "")</f>
        <v/>
      </c>
      <c r="R755" s="14" t="str">
        <f>IFERROR((AVERAGE(($E755/'A. Revenue'!$C$30), ('B. Expenditures'!$F755/'A. Revenue'!$D$30), ('B. Expenditures'!$G755/'A. Revenue'!$E$30)))*'A. Revenue'!K$30, "")</f>
        <v/>
      </c>
      <c r="S755" s="14" t="str">
        <f>IFERROR((AVERAGE(($E755/'A. Revenue'!$C$30), ('B. Expenditures'!$F755/'A. Revenue'!$D$30), ('B. Expenditures'!$G755/'A. Revenue'!$E$30)))*'A. Revenue'!L$30, "")</f>
        <v/>
      </c>
      <c r="T755" s="14" t="str">
        <f>IFERROR((AVERAGE(($E755/'A. Revenue'!$C$30), ('B. Expenditures'!$F755/'A. Revenue'!$D$30), ('B. Expenditures'!$G755/'A. Revenue'!$E$30)))*'A. Revenue'!M$30, "")</f>
        <v/>
      </c>
      <c r="U755" s="14" t="str">
        <f>IFERROR((AVERAGE(($E755/'A. Revenue'!$C$30), ('B. Expenditures'!$F755/'A. Revenue'!$D$30), ('B. Expenditures'!$G755/'A. Revenue'!$E$30)))*'A. Revenue'!N$30, "")</f>
        <v/>
      </c>
      <c r="V755" s="8"/>
      <c r="W755" s="7"/>
      <c r="X755" s="7"/>
      <c r="Y755" s="7"/>
      <c r="Z755" s="7"/>
      <c r="AA755" s="7"/>
      <c r="AC755" s="40" t="s">
        <v>33</v>
      </c>
      <c r="AE755" s="14" t="str">
        <f>IF($AC755=Sheet1!$B$2,'B. Expenditures'!K755,IF('B. Expenditures'!$AC755=Sheet1!$B$4,'B. Expenditures'!W755,IF($AC755=Sheet1!$B$3,'B. Expenditures'!Q755,"")))</f>
        <v/>
      </c>
      <c r="AF755" s="14" t="str">
        <f>IF($AC755=Sheet1!$B$2,'B. Expenditures'!L755,IF('B. Expenditures'!$AC755=Sheet1!$B$4,'B. Expenditures'!X755,IF($AC755=Sheet1!$B$3,'B. Expenditures'!R755,"")))</f>
        <v/>
      </c>
      <c r="AG755" s="14" t="str">
        <f>IF($AC755=Sheet1!$B$2,'B. Expenditures'!M755,IF('B. Expenditures'!$AC755=Sheet1!$B$4,'B. Expenditures'!Y755,IF($AC755=Sheet1!$B$3,'B. Expenditures'!S755,"")))</f>
        <v/>
      </c>
      <c r="AH755" s="14" t="str">
        <f>IF($AC755=Sheet1!$B$2,'B. Expenditures'!N755,IF('B. Expenditures'!$AC755=Sheet1!$B$4,'B. Expenditures'!Z755,IF($AC755=Sheet1!$B$3,'B. Expenditures'!T755,"")))</f>
        <v/>
      </c>
      <c r="AI755" s="14" t="str">
        <f>IF($AC755=Sheet1!$B$2,'B. Expenditures'!O755,IF('B. Expenditures'!$AC755=Sheet1!$B$4,'B. Expenditures'!AA755,IF($AC755=Sheet1!$B$3,'B. Expenditures'!U755,"")))</f>
        <v/>
      </c>
    </row>
    <row r="756" spans="3:35" x14ac:dyDescent="0.35">
      <c r="C756" s="35"/>
      <c r="D756" s="35"/>
      <c r="E756" s="7"/>
      <c r="F756" s="7"/>
      <c r="G756" s="7"/>
      <c r="I756" s="24" t="str">
        <f t="shared" si="747"/>
        <v/>
      </c>
      <c r="K756" s="14" t="str">
        <f t="shared" si="756"/>
        <v/>
      </c>
      <c r="L756" s="14" t="str">
        <f t="shared" ref="L756:O756" si="780">IFERROR((1+$I756)*K756, "")</f>
        <v/>
      </c>
      <c r="M756" s="14" t="str">
        <f t="shared" si="780"/>
        <v/>
      </c>
      <c r="N756" s="14" t="str">
        <f t="shared" si="780"/>
        <v/>
      </c>
      <c r="O756" s="14" t="str">
        <f t="shared" si="780"/>
        <v/>
      </c>
      <c r="P756" s="8"/>
      <c r="Q756" s="14" t="str">
        <f>IFERROR((AVERAGE(($E756/'A. Revenue'!$C$30), ('B. Expenditures'!$F756/'A. Revenue'!$D$30), ('B. Expenditures'!$G756/'A. Revenue'!$E$30)))*'A. Revenue'!J$30, "")</f>
        <v/>
      </c>
      <c r="R756" s="14" t="str">
        <f>IFERROR((AVERAGE(($E756/'A. Revenue'!$C$30), ('B. Expenditures'!$F756/'A. Revenue'!$D$30), ('B. Expenditures'!$G756/'A. Revenue'!$E$30)))*'A. Revenue'!K$30, "")</f>
        <v/>
      </c>
      <c r="S756" s="14" t="str">
        <f>IFERROR((AVERAGE(($E756/'A. Revenue'!$C$30), ('B. Expenditures'!$F756/'A. Revenue'!$D$30), ('B. Expenditures'!$G756/'A. Revenue'!$E$30)))*'A. Revenue'!L$30, "")</f>
        <v/>
      </c>
      <c r="T756" s="14" t="str">
        <f>IFERROR((AVERAGE(($E756/'A. Revenue'!$C$30), ('B. Expenditures'!$F756/'A. Revenue'!$D$30), ('B. Expenditures'!$G756/'A. Revenue'!$E$30)))*'A. Revenue'!M$30, "")</f>
        <v/>
      </c>
      <c r="U756" s="14" t="str">
        <f>IFERROR((AVERAGE(($E756/'A. Revenue'!$C$30), ('B. Expenditures'!$F756/'A. Revenue'!$D$30), ('B. Expenditures'!$G756/'A. Revenue'!$E$30)))*'A. Revenue'!N$30, "")</f>
        <v/>
      </c>
      <c r="V756" s="8"/>
      <c r="W756" s="7"/>
      <c r="X756" s="7"/>
      <c r="Y756" s="7"/>
      <c r="Z756" s="7"/>
      <c r="AA756" s="7"/>
      <c r="AC756" s="40" t="s">
        <v>33</v>
      </c>
      <c r="AE756" s="14" t="str">
        <f>IF($AC756=Sheet1!$B$2,'B. Expenditures'!K756,IF('B. Expenditures'!$AC756=Sheet1!$B$4,'B. Expenditures'!W756,IF($AC756=Sheet1!$B$3,'B. Expenditures'!Q756,"")))</f>
        <v/>
      </c>
      <c r="AF756" s="14" t="str">
        <f>IF($AC756=Sheet1!$B$2,'B. Expenditures'!L756,IF('B. Expenditures'!$AC756=Sheet1!$B$4,'B. Expenditures'!X756,IF($AC756=Sheet1!$B$3,'B. Expenditures'!R756,"")))</f>
        <v/>
      </c>
      <c r="AG756" s="14" t="str">
        <f>IF($AC756=Sheet1!$B$2,'B. Expenditures'!M756,IF('B. Expenditures'!$AC756=Sheet1!$B$4,'B. Expenditures'!Y756,IF($AC756=Sheet1!$B$3,'B. Expenditures'!S756,"")))</f>
        <v/>
      </c>
      <c r="AH756" s="14" t="str">
        <f>IF($AC756=Sheet1!$B$2,'B. Expenditures'!N756,IF('B. Expenditures'!$AC756=Sheet1!$B$4,'B. Expenditures'!Z756,IF($AC756=Sheet1!$B$3,'B. Expenditures'!T756,"")))</f>
        <v/>
      </c>
      <c r="AI756" s="14" t="str">
        <f>IF($AC756=Sheet1!$B$2,'B. Expenditures'!O756,IF('B. Expenditures'!$AC756=Sheet1!$B$4,'B. Expenditures'!AA756,IF($AC756=Sheet1!$B$3,'B. Expenditures'!U756,"")))</f>
        <v/>
      </c>
    </row>
    <row r="757" spans="3:35" x14ac:dyDescent="0.35">
      <c r="C757" s="35"/>
      <c r="D757" s="35"/>
      <c r="E757" s="7"/>
      <c r="F757" s="7"/>
      <c r="G757" s="7"/>
      <c r="I757" s="24" t="str">
        <f t="shared" si="747"/>
        <v/>
      </c>
      <c r="K757" s="14" t="str">
        <f t="shared" si="756"/>
        <v/>
      </c>
      <c r="L757" s="14" t="str">
        <f t="shared" ref="L757:O757" si="781">IFERROR((1+$I757)*K757, "")</f>
        <v/>
      </c>
      <c r="M757" s="14" t="str">
        <f t="shared" si="781"/>
        <v/>
      </c>
      <c r="N757" s="14" t="str">
        <f t="shared" si="781"/>
        <v/>
      </c>
      <c r="O757" s="14" t="str">
        <f t="shared" si="781"/>
        <v/>
      </c>
      <c r="P757" s="8"/>
      <c r="Q757" s="14" t="str">
        <f>IFERROR((AVERAGE(($E757/'A. Revenue'!$C$30), ('B. Expenditures'!$F757/'A. Revenue'!$D$30), ('B. Expenditures'!$G757/'A. Revenue'!$E$30)))*'A. Revenue'!J$30, "")</f>
        <v/>
      </c>
      <c r="R757" s="14" t="str">
        <f>IFERROR((AVERAGE(($E757/'A. Revenue'!$C$30), ('B. Expenditures'!$F757/'A. Revenue'!$D$30), ('B. Expenditures'!$G757/'A. Revenue'!$E$30)))*'A. Revenue'!K$30, "")</f>
        <v/>
      </c>
      <c r="S757" s="14" t="str">
        <f>IFERROR((AVERAGE(($E757/'A. Revenue'!$C$30), ('B. Expenditures'!$F757/'A. Revenue'!$D$30), ('B. Expenditures'!$G757/'A. Revenue'!$E$30)))*'A. Revenue'!L$30, "")</f>
        <v/>
      </c>
      <c r="T757" s="14" t="str">
        <f>IFERROR((AVERAGE(($E757/'A. Revenue'!$C$30), ('B. Expenditures'!$F757/'A. Revenue'!$D$30), ('B. Expenditures'!$G757/'A. Revenue'!$E$30)))*'A. Revenue'!M$30, "")</f>
        <v/>
      </c>
      <c r="U757" s="14" t="str">
        <f>IFERROR((AVERAGE(($E757/'A. Revenue'!$C$30), ('B. Expenditures'!$F757/'A. Revenue'!$D$30), ('B. Expenditures'!$G757/'A. Revenue'!$E$30)))*'A. Revenue'!N$30, "")</f>
        <v/>
      </c>
      <c r="V757" s="8"/>
      <c r="W757" s="7"/>
      <c r="X757" s="7"/>
      <c r="Y757" s="7"/>
      <c r="Z757" s="7"/>
      <c r="AA757" s="7"/>
      <c r="AC757" s="40" t="s">
        <v>33</v>
      </c>
      <c r="AE757" s="14" t="str">
        <f>IF($AC757=Sheet1!$B$2,'B. Expenditures'!K757,IF('B. Expenditures'!$AC757=Sheet1!$B$4,'B. Expenditures'!W757,IF($AC757=Sheet1!$B$3,'B. Expenditures'!Q757,"")))</f>
        <v/>
      </c>
      <c r="AF757" s="14" t="str">
        <f>IF($AC757=Sheet1!$B$2,'B. Expenditures'!L757,IF('B. Expenditures'!$AC757=Sheet1!$B$4,'B. Expenditures'!X757,IF($AC757=Sheet1!$B$3,'B. Expenditures'!R757,"")))</f>
        <v/>
      </c>
      <c r="AG757" s="14" t="str">
        <f>IF($AC757=Sheet1!$B$2,'B. Expenditures'!M757,IF('B. Expenditures'!$AC757=Sheet1!$B$4,'B. Expenditures'!Y757,IF($AC757=Sheet1!$B$3,'B. Expenditures'!S757,"")))</f>
        <v/>
      </c>
      <c r="AH757" s="14" t="str">
        <f>IF($AC757=Sheet1!$B$2,'B. Expenditures'!N757,IF('B. Expenditures'!$AC757=Sheet1!$B$4,'B. Expenditures'!Z757,IF($AC757=Sheet1!$B$3,'B. Expenditures'!T757,"")))</f>
        <v/>
      </c>
      <c r="AI757" s="14" t="str">
        <f>IF($AC757=Sheet1!$B$2,'B. Expenditures'!O757,IF('B. Expenditures'!$AC757=Sheet1!$B$4,'B. Expenditures'!AA757,IF($AC757=Sheet1!$B$3,'B. Expenditures'!U757,"")))</f>
        <v/>
      </c>
    </row>
    <row r="758" spans="3:35" x14ac:dyDescent="0.35">
      <c r="C758" s="35"/>
      <c r="D758" s="35"/>
      <c r="E758" s="7"/>
      <c r="F758" s="7"/>
      <c r="G758" s="7"/>
      <c r="I758" s="24" t="str">
        <f t="shared" si="747"/>
        <v/>
      </c>
      <c r="K758" s="14" t="str">
        <f t="shared" si="756"/>
        <v/>
      </c>
      <c r="L758" s="14" t="str">
        <f t="shared" ref="L758:O758" si="782">IFERROR((1+$I758)*K758, "")</f>
        <v/>
      </c>
      <c r="M758" s="14" t="str">
        <f t="shared" si="782"/>
        <v/>
      </c>
      <c r="N758" s="14" t="str">
        <f t="shared" si="782"/>
        <v/>
      </c>
      <c r="O758" s="14" t="str">
        <f t="shared" si="782"/>
        <v/>
      </c>
      <c r="P758" s="8"/>
      <c r="Q758" s="14" t="str">
        <f>IFERROR((AVERAGE(($E758/'A. Revenue'!$C$30), ('B. Expenditures'!$F758/'A. Revenue'!$D$30), ('B. Expenditures'!$G758/'A. Revenue'!$E$30)))*'A. Revenue'!J$30, "")</f>
        <v/>
      </c>
      <c r="R758" s="14" t="str">
        <f>IFERROR((AVERAGE(($E758/'A. Revenue'!$C$30), ('B. Expenditures'!$F758/'A. Revenue'!$D$30), ('B. Expenditures'!$G758/'A. Revenue'!$E$30)))*'A. Revenue'!K$30, "")</f>
        <v/>
      </c>
      <c r="S758" s="14" t="str">
        <f>IFERROR((AVERAGE(($E758/'A. Revenue'!$C$30), ('B. Expenditures'!$F758/'A. Revenue'!$D$30), ('B. Expenditures'!$G758/'A. Revenue'!$E$30)))*'A. Revenue'!L$30, "")</f>
        <v/>
      </c>
      <c r="T758" s="14" t="str">
        <f>IFERROR((AVERAGE(($E758/'A. Revenue'!$C$30), ('B. Expenditures'!$F758/'A. Revenue'!$D$30), ('B. Expenditures'!$G758/'A. Revenue'!$E$30)))*'A. Revenue'!M$30, "")</f>
        <v/>
      </c>
      <c r="U758" s="14" t="str">
        <f>IFERROR((AVERAGE(($E758/'A. Revenue'!$C$30), ('B. Expenditures'!$F758/'A. Revenue'!$D$30), ('B. Expenditures'!$G758/'A. Revenue'!$E$30)))*'A. Revenue'!N$30, "")</f>
        <v/>
      </c>
      <c r="V758" s="8"/>
      <c r="W758" s="7"/>
      <c r="X758" s="7"/>
      <c r="Y758" s="7"/>
      <c r="Z758" s="7"/>
      <c r="AA758" s="7"/>
      <c r="AC758" s="40" t="s">
        <v>33</v>
      </c>
      <c r="AE758" s="14" t="str">
        <f>IF($AC758=Sheet1!$B$2,'B. Expenditures'!K758,IF('B. Expenditures'!$AC758=Sheet1!$B$4,'B. Expenditures'!W758,IF($AC758=Sheet1!$B$3,'B. Expenditures'!Q758,"")))</f>
        <v/>
      </c>
      <c r="AF758" s="14" t="str">
        <f>IF($AC758=Sheet1!$B$2,'B. Expenditures'!L758,IF('B. Expenditures'!$AC758=Sheet1!$B$4,'B. Expenditures'!X758,IF($AC758=Sheet1!$B$3,'B. Expenditures'!R758,"")))</f>
        <v/>
      </c>
      <c r="AG758" s="14" t="str">
        <f>IF($AC758=Sheet1!$B$2,'B. Expenditures'!M758,IF('B. Expenditures'!$AC758=Sheet1!$B$4,'B. Expenditures'!Y758,IF($AC758=Sheet1!$B$3,'B. Expenditures'!S758,"")))</f>
        <v/>
      </c>
      <c r="AH758" s="14" t="str">
        <f>IF($AC758=Sheet1!$B$2,'B. Expenditures'!N758,IF('B. Expenditures'!$AC758=Sheet1!$B$4,'B. Expenditures'!Z758,IF($AC758=Sheet1!$B$3,'B. Expenditures'!T758,"")))</f>
        <v/>
      </c>
      <c r="AI758" s="14" t="str">
        <f>IF($AC758=Sheet1!$B$2,'B. Expenditures'!O758,IF('B. Expenditures'!$AC758=Sheet1!$B$4,'B. Expenditures'!AA758,IF($AC758=Sheet1!$B$3,'B. Expenditures'!U758,"")))</f>
        <v/>
      </c>
    </row>
    <row r="759" spans="3:35" x14ac:dyDescent="0.35">
      <c r="C759" s="35"/>
      <c r="D759" s="35"/>
      <c r="E759" s="7"/>
      <c r="F759" s="7"/>
      <c r="G759" s="7"/>
      <c r="I759" s="24" t="str">
        <f t="shared" si="747"/>
        <v/>
      </c>
      <c r="K759" s="14" t="str">
        <f t="shared" si="756"/>
        <v/>
      </c>
      <c r="L759" s="14" t="str">
        <f t="shared" ref="L759:O759" si="783">IFERROR((1+$I759)*K759, "")</f>
        <v/>
      </c>
      <c r="M759" s="14" t="str">
        <f t="shared" si="783"/>
        <v/>
      </c>
      <c r="N759" s="14" t="str">
        <f t="shared" si="783"/>
        <v/>
      </c>
      <c r="O759" s="14" t="str">
        <f t="shared" si="783"/>
        <v/>
      </c>
      <c r="P759" s="8"/>
      <c r="Q759" s="14" t="str">
        <f>IFERROR((AVERAGE(($E759/'A. Revenue'!$C$30), ('B. Expenditures'!$F759/'A. Revenue'!$D$30), ('B. Expenditures'!$G759/'A. Revenue'!$E$30)))*'A. Revenue'!J$30, "")</f>
        <v/>
      </c>
      <c r="R759" s="14" t="str">
        <f>IFERROR((AVERAGE(($E759/'A. Revenue'!$C$30), ('B. Expenditures'!$F759/'A. Revenue'!$D$30), ('B. Expenditures'!$G759/'A. Revenue'!$E$30)))*'A. Revenue'!K$30, "")</f>
        <v/>
      </c>
      <c r="S759" s="14" t="str">
        <f>IFERROR((AVERAGE(($E759/'A. Revenue'!$C$30), ('B. Expenditures'!$F759/'A. Revenue'!$D$30), ('B. Expenditures'!$G759/'A. Revenue'!$E$30)))*'A. Revenue'!L$30, "")</f>
        <v/>
      </c>
      <c r="T759" s="14" t="str">
        <f>IFERROR((AVERAGE(($E759/'A. Revenue'!$C$30), ('B. Expenditures'!$F759/'A. Revenue'!$D$30), ('B. Expenditures'!$G759/'A. Revenue'!$E$30)))*'A. Revenue'!M$30, "")</f>
        <v/>
      </c>
      <c r="U759" s="14" t="str">
        <f>IFERROR((AVERAGE(($E759/'A. Revenue'!$C$30), ('B. Expenditures'!$F759/'A. Revenue'!$D$30), ('B. Expenditures'!$G759/'A. Revenue'!$E$30)))*'A. Revenue'!N$30, "")</f>
        <v/>
      </c>
      <c r="V759" s="8"/>
      <c r="W759" s="7"/>
      <c r="X759" s="7"/>
      <c r="Y759" s="7"/>
      <c r="Z759" s="7"/>
      <c r="AA759" s="7"/>
      <c r="AC759" s="40" t="s">
        <v>33</v>
      </c>
      <c r="AE759" s="14" t="str">
        <f>IF($AC759=Sheet1!$B$2,'B. Expenditures'!K759,IF('B. Expenditures'!$AC759=Sheet1!$B$4,'B. Expenditures'!W759,IF($AC759=Sheet1!$B$3,'B. Expenditures'!Q759,"")))</f>
        <v/>
      </c>
      <c r="AF759" s="14" t="str">
        <f>IF($AC759=Sheet1!$B$2,'B. Expenditures'!L759,IF('B. Expenditures'!$AC759=Sheet1!$B$4,'B. Expenditures'!X759,IF($AC759=Sheet1!$B$3,'B. Expenditures'!R759,"")))</f>
        <v/>
      </c>
      <c r="AG759" s="14" t="str">
        <f>IF($AC759=Sheet1!$B$2,'B. Expenditures'!M759,IF('B. Expenditures'!$AC759=Sheet1!$B$4,'B. Expenditures'!Y759,IF($AC759=Sheet1!$B$3,'B. Expenditures'!S759,"")))</f>
        <v/>
      </c>
      <c r="AH759" s="14" t="str">
        <f>IF($AC759=Sheet1!$B$2,'B. Expenditures'!N759,IF('B. Expenditures'!$AC759=Sheet1!$B$4,'B. Expenditures'!Z759,IF($AC759=Sheet1!$B$3,'B. Expenditures'!T759,"")))</f>
        <v/>
      </c>
      <c r="AI759" s="14" t="str">
        <f>IF($AC759=Sheet1!$B$2,'B. Expenditures'!O759,IF('B. Expenditures'!$AC759=Sheet1!$B$4,'B. Expenditures'!AA759,IF($AC759=Sheet1!$B$3,'B. Expenditures'!U759,"")))</f>
        <v/>
      </c>
    </row>
    <row r="760" spans="3:35" x14ac:dyDescent="0.35">
      <c r="C760" s="35"/>
      <c r="D760" s="35"/>
      <c r="E760" s="7"/>
      <c r="F760" s="7"/>
      <c r="G760" s="7"/>
      <c r="I760" s="24" t="str">
        <f t="shared" si="747"/>
        <v/>
      </c>
      <c r="K760" s="14" t="str">
        <f t="shared" si="756"/>
        <v/>
      </c>
      <c r="L760" s="14" t="str">
        <f t="shared" ref="L760:O760" si="784">IFERROR((1+$I760)*K760, "")</f>
        <v/>
      </c>
      <c r="M760" s="14" t="str">
        <f t="shared" si="784"/>
        <v/>
      </c>
      <c r="N760" s="14" t="str">
        <f t="shared" si="784"/>
        <v/>
      </c>
      <c r="O760" s="14" t="str">
        <f t="shared" si="784"/>
        <v/>
      </c>
      <c r="P760" s="8"/>
      <c r="Q760" s="14" t="str">
        <f>IFERROR((AVERAGE(($E760/'A. Revenue'!$C$30), ('B. Expenditures'!$F760/'A. Revenue'!$D$30), ('B. Expenditures'!$G760/'A. Revenue'!$E$30)))*'A. Revenue'!J$30, "")</f>
        <v/>
      </c>
      <c r="R760" s="14" t="str">
        <f>IFERROR((AVERAGE(($E760/'A. Revenue'!$C$30), ('B. Expenditures'!$F760/'A. Revenue'!$D$30), ('B. Expenditures'!$G760/'A. Revenue'!$E$30)))*'A. Revenue'!K$30, "")</f>
        <v/>
      </c>
      <c r="S760" s="14" t="str">
        <f>IFERROR((AVERAGE(($E760/'A. Revenue'!$C$30), ('B. Expenditures'!$F760/'A. Revenue'!$D$30), ('B. Expenditures'!$G760/'A. Revenue'!$E$30)))*'A. Revenue'!L$30, "")</f>
        <v/>
      </c>
      <c r="T760" s="14" t="str">
        <f>IFERROR((AVERAGE(($E760/'A. Revenue'!$C$30), ('B. Expenditures'!$F760/'A. Revenue'!$D$30), ('B. Expenditures'!$G760/'A. Revenue'!$E$30)))*'A. Revenue'!M$30, "")</f>
        <v/>
      </c>
      <c r="U760" s="14" t="str">
        <f>IFERROR((AVERAGE(($E760/'A. Revenue'!$C$30), ('B. Expenditures'!$F760/'A. Revenue'!$D$30), ('B. Expenditures'!$G760/'A. Revenue'!$E$30)))*'A. Revenue'!N$30, "")</f>
        <v/>
      </c>
      <c r="V760" s="8"/>
      <c r="W760" s="7"/>
      <c r="X760" s="7"/>
      <c r="Y760" s="7"/>
      <c r="Z760" s="7"/>
      <c r="AA760" s="7"/>
      <c r="AC760" s="40" t="s">
        <v>33</v>
      </c>
      <c r="AE760" s="14" t="str">
        <f>IF($AC760=Sheet1!$B$2,'B. Expenditures'!K760,IF('B. Expenditures'!$AC760=Sheet1!$B$4,'B. Expenditures'!W760,IF($AC760=Sheet1!$B$3,'B. Expenditures'!Q760,"")))</f>
        <v/>
      </c>
      <c r="AF760" s="14" t="str">
        <f>IF($AC760=Sheet1!$B$2,'B. Expenditures'!L760,IF('B. Expenditures'!$AC760=Sheet1!$B$4,'B. Expenditures'!X760,IF($AC760=Sheet1!$B$3,'B. Expenditures'!R760,"")))</f>
        <v/>
      </c>
      <c r="AG760" s="14" t="str">
        <f>IF($AC760=Sheet1!$B$2,'B. Expenditures'!M760,IF('B. Expenditures'!$AC760=Sheet1!$B$4,'B. Expenditures'!Y760,IF($AC760=Sheet1!$B$3,'B. Expenditures'!S760,"")))</f>
        <v/>
      </c>
      <c r="AH760" s="14" t="str">
        <f>IF($AC760=Sheet1!$B$2,'B. Expenditures'!N760,IF('B. Expenditures'!$AC760=Sheet1!$B$4,'B. Expenditures'!Z760,IF($AC760=Sheet1!$B$3,'B. Expenditures'!T760,"")))</f>
        <v/>
      </c>
      <c r="AI760" s="14" t="str">
        <f>IF($AC760=Sheet1!$B$2,'B. Expenditures'!O760,IF('B. Expenditures'!$AC760=Sheet1!$B$4,'B. Expenditures'!AA760,IF($AC760=Sheet1!$B$3,'B. Expenditures'!U760,"")))</f>
        <v/>
      </c>
    </row>
    <row r="761" spans="3:35" x14ac:dyDescent="0.35">
      <c r="C761" s="35"/>
      <c r="D761" s="35"/>
      <c r="E761" s="7"/>
      <c r="F761" s="7"/>
      <c r="G761" s="7"/>
      <c r="I761" s="24" t="str">
        <f t="shared" si="747"/>
        <v/>
      </c>
      <c r="K761" s="14" t="str">
        <f t="shared" si="756"/>
        <v/>
      </c>
      <c r="L761" s="14" t="str">
        <f t="shared" ref="L761:O761" si="785">IFERROR((1+$I761)*K761, "")</f>
        <v/>
      </c>
      <c r="M761" s="14" t="str">
        <f t="shared" si="785"/>
        <v/>
      </c>
      <c r="N761" s="14" t="str">
        <f t="shared" si="785"/>
        <v/>
      </c>
      <c r="O761" s="14" t="str">
        <f t="shared" si="785"/>
        <v/>
      </c>
      <c r="P761" s="8"/>
      <c r="Q761" s="14" t="str">
        <f>IFERROR((AVERAGE(($E761/'A. Revenue'!$C$30), ('B. Expenditures'!$F761/'A. Revenue'!$D$30), ('B. Expenditures'!$G761/'A. Revenue'!$E$30)))*'A. Revenue'!J$30, "")</f>
        <v/>
      </c>
      <c r="R761" s="14" t="str">
        <f>IFERROR((AVERAGE(($E761/'A. Revenue'!$C$30), ('B. Expenditures'!$F761/'A. Revenue'!$D$30), ('B. Expenditures'!$G761/'A. Revenue'!$E$30)))*'A. Revenue'!K$30, "")</f>
        <v/>
      </c>
      <c r="S761" s="14" t="str">
        <f>IFERROR((AVERAGE(($E761/'A. Revenue'!$C$30), ('B. Expenditures'!$F761/'A. Revenue'!$D$30), ('B. Expenditures'!$G761/'A. Revenue'!$E$30)))*'A. Revenue'!L$30, "")</f>
        <v/>
      </c>
      <c r="T761" s="14" t="str">
        <f>IFERROR((AVERAGE(($E761/'A. Revenue'!$C$30), ('B. Expenditures'!$F761/'A. Revenue'!$D$30), ('B. Expenditures'!$G761/'A. Revenue'!$E$30)))*'A. Revenue'!M$30, "")</f>
        <v/>
      </c>
      <c r="U761" s="14" t="str">
        <f>IFERROR((AVERAGE(($E761/'A. Revenue'!$C$30), ('B. Expenditures'!$F761/'A. Revenue'!$D$30), ('B. Expenditures'!$G761/'A. Revenue'!$E$30)))*'A. Revenue'!N$30, "")</f>
        <v/>
      </c>
      <c r="V761" s="8"/>
      <c r="W761" s="7"/>
      <c r="X761" s="7"/>
      <c r="Y761" s="7"/>
      <c r="Z761" s="7"/>
      <c r="AA761" s="7"/>
      <c r="AC761" s="40" t="s">
        <v>33</v>
      </c>
      <c r="AE761" s="14" t="str">
        <f>IF($AC761=Sheet1!$B$2,'B. Expenditures'!K761,IF('B. Expenditures'!$AC761=Sheet1!$B$4,'B. Expenditures'!W761,IF($AC761=Sheet1!$B$3,'B. Expenditures'!Q761,"")))</f>
        <v/>
      </c>
      <c r="AF761" s="14" t="str">
        <f>IF($AC761=Sheet1!$B$2,'B. Expenditures'!L761,IF('B. Expenditures'!$AC761=Sheet1!$B$4,'B. Expenditures'!X761,IF($AC761=Sheet1!$B$3,'B. Expenditures'!R761,"")))</f>
        <v/>
      </c>
      <c r="AG761" s="14" t="str">
        <f>IF($AC761=Sheet1!$B$2,'B. Expenditures'!M761,IF('B. Expenditures'!$AC761=Sheet1!$B$4,'B. Expenditures'!Y761,IF($AC761=Sheet1!$B$3,'B. Expenditures'!S761,"")))</f>
        <v/>
      </c>
      <c r="AH761" s="14" t="str">
        <f>IF($AC761=Sheet1!$B$2,'B. Expenditures'!N761,IF('B. Expenditures'!$AC761=Sheet1!$B$4,'B. Expenditures'!Z761,IF($AC761=Sheet1!$B$3,'B. Expenditures'!T761,"")))</f>
        <v/>
      </c>
      <c r="AI761" s="14" t="str">
        <f>IF($AC761=Sheet1!$B$2,'B. Expenditures'!O761,IF('B. Expenditures'!$AC761=Sheet1!$B$4,'B. Expenditures'!AA761,IF($AC761=Sheet1!$B$3,'B. Expenditures'!U761,"")))</f>
        <v/>
      </c>
    </row>
    <row r="762" spans="3:35" x14ac:dyDescent="0.35">
      <c r="C762" s="35"/>
      <c r="D762" s="35"/>
      <c r="E762" s="7"/>
      <c r="F762" s="7"/>
      <c r="G762" s="7"/>
      <c r="I762" s="24" t="str">
        <f t="shared" si="747"/>
        <v/>
      </c>
      <c r="K762" s="14" t="str">
        <f t="shared" si="756"/>
        <v/>
      </c>
      <c r="L762" s="14" t="str">
        <f t="shared" ref="L762:O762" si="786">IFERROR((1+$I762)*K762, "")</f>
        <v/>
      </c>
      <c r="M762" s="14" t="str">
        <f t="shared" si="786"/>
        <v/>
      </c>
      <c r="N762" s="14" t="str">
        <f t="shared" si="786"/>
        <v/>
      </c>
      <c r="O762" s="14" t="str">
        <f t="shared" si="786"/>
        <v/>
      </c>
      <c r="P762" s="8"/>
      <c r="Q762" s="14" t="str">
        <f>IFERROR((AVERAGE(($E762/'A. Revenue'!$C$30), ('B. Expenditures'!$F762/'A. Revenue'!$D$30), ('B. Expenditures'!$G762/'A. Revenue'!$E$30)))*'A. Revenue'!J$30, "")</f>
        <v/>
      </c>
      <c r="R762" s="14" t="str">
        <f>IFERROR((AVERAGE(($E762/'A. Revenue'!$C$30), ('B. Expenditures'!$F762/'A. Revenue'!$D$30), ('B. Expenditures'!$G762/'A. Revenue'!$E$30)))*'A. Revenue'!K$30, "")</f>
        <v/>
      </c>
      <c r="S762" s="14" t="str">
        <f>IFERROR((AVERAGE(($E762/'A. Revenue'!$C$30), ('B. Expenditures'!$F762/'A. Revenue'!$D$30), ('B. Expenditures'!$G762/'A. Revenue'!$E$30)))*'A. Revenue'!L$30, "")</f>
        <v/>
      </c>
      <c r="T762" s="14" t="str">
        <f>IFERROR((AVERAGE(($E762/'A. Revenue'!$C$30), ('B. Expenditures'!$F762/'A. Revenue'!$D$30), ('B. Expenditures'!$G762/'A. Revenue'!$E$30)))*'A. Revenue'!M$30, "")</f>
        <v/>
      </c>
      <c r="U762" s="14" t="str">
        <f>IFERROR((AVERAGE(($E762/'A. Revenue'!$C$30), ('B. Expenditures'!$F762/'A. Revenue'!$D$30), ('B. Expenditures'!$G762/'A. Revenue'!$E$30)))*'A. Revenue'!N$30, "")</f>
        <v/>
      </c>
      <c r="V762" s="8"/>
      <c r="W762" s="7"/>
      <c r="X762" s="7"/>
      <c r="Y762" s="7"/>
      <c r="Z762" s="7"/>
      <c r="AA762" s="7"/>
      <c r="AC762" s="40" t="s">
        <v>33</v>
      </c>
      <c r="AE762" s="14" t="str">
        <f>IF($AC762=Sheet1!$B$2,'B. Expenditures'!K762,IF('B. Expenditures'!$AC762=Sheet1!$B$4,'B. Expenditures'!W762,IF($AC762=Sheet1!$B$3,'B. Expenditures'!Q762,"")))</f>
        <v/>
      </c>
      <c r="AF762" s="14" t="str">
        <f>IF($AC762=Sheet1!$B$2,'B. Expenditures'!L762,IF('B. Expenditures'!$AC762=Sheet1!$B$4,'B. Expenditures'!X762,IF($AC762=Sheet1!$B$3,'B. Expenditures'!R762,"")))</f>
        <v/>
      </c>
      <c r="AG762" s="14" t="str">
        <f>IF($AC762=Sheet1!$B$2,'B. Expenditures'!M762,IF('B. Expenditures'!$AC762=Sheet1!$B$4,'B. Expenditures'!Y762,IF($AC762=Sheet1!$B$3,'B. Expenditures'!S762,"")))</f>
        <v/>
      </c>
      <c r="AH762" s="14" t="str">
        <f>IF($AC762=Sheet1!$B$2,'B. Expenditures'!N762,IF('B. Expenditures'!$AC762=Sheet1!$B$4,'B. Expenditures'!Z762,IF($AC762=Sheet1!$B$3,'B. Expenditures'!T762,"")))</f>
        <v/>
      </c>
      <c r="AI762" s="14" t="str">
        <f>IF($AC762=Sheet1!$B$2,'B. Expenditures'!O762,IF('B. Expenditures'!$AC762=Sheet1!$B$4,'B. Expenditures'!AA762,IF($AC762=Sheet1!$B$3,'B. Expenditures'!U762,"")))</f>
        <v/>
      </c>
    </row>
    <row r="763" spans="3:35" x14ac:dyDescent="0.35">
      <c r="C763" s="35"/>
      <c r="D763" s="35"/>
      <c r="E763" s="7"/>
      <c r="F763" s="7"/>
      <c r="G763" s="7"/>
      <c r="I763" s="24" t="str">
        <f t="shared" si="747"/>
        <v/>
      </c>
      <c r="K763" s="14" t="str">
        <f t="shared" si="756"/>
        <v/>
      </c>
      <c r="L763" s="14" t="str">
        <f t="shared" ref="L763:O763" si="787">IFERROR((1+$I763)*K763, "")</f>
        <v/>
      </c>
      <c r="M763" s="14" t="str">
        <f t="shared" si="787"/>
        <v/>
      </c>
      <c r="N763" s="14" t="str">
        <f t="shared" si="787"/>
        <v/>
      </c>
      <c r="O763" s="14" t="str">
        <f t="shared" si="787"/>
        <v/>
      </c>
      <c r="P763" s="8"/>
      <c r="Q763" s="14" t="str">
        <f>IFERROR((AVERAGE(($E763/'A. Revenue'!$C$30), ('B. Expenditures'!$F763/'A. Revenue'!$D$30), ('B. Expenditures'!$G763/'A. Revenue'!$E$30)))*'A. Revenue'!J$30, "")</f>
        <v/>
      </c>
      <c r="R763" s="14" t="str">
        <f>IFERROR((AVERAGE(($E763/'A. Revenue'!$C$30), ('B. Expenditures'!$F763/'A. Revenue'!$D$30), ('B. Expenditures'!$G763/'A. Revenue'!$E$30)))*'A. Revenue'!K$30, "")</f>
        <v/>
      </c>
      <c r="S763" s="14" t="str">
        <f>IFERROR((AVERAGE(($E763/'A. Revenue'!$C$30), ('B. Expenditures'!$F763/'A. Revenue'!$D$30), ('B. Expenditures'!$G763/'A. Revenue'!$E$30)))*'A. Revenue'!L$30, "")</f>
        <v/>
      </c>
      <c r="T763" s="14" t="str">
        <f>IFERROR((AVERAGE(($E763/'A. Revenue'!$C$30), ('B. Expenditures'!$F763/'A. Revenue'!$D$30), ('B. Expenditures'!$G763/'A. Revenue'!$E$30)))*'A. Revenue'!M$30, "")</f>
        <v/>
      </c>
      <c r="U763" s="14" t="str">
        <f>IFERROR((AVERAGE(($E763/'A. Revenue'!$C$30), ('B. Expenditures'!$F763/'A. Revenue'!$D$30), ('B. Expenditures'!$G763/'A. Revenue'!$E$30)))*'A. Revenue'!N$30, "")</f>
        <v/>
      </c>
      <c r="V763" s="8"/>
      <c r="W763" s="7"/>
      <c r="X763" s="7"/>
      <c r="Y763" s="7"/>
      <c r="Z763" s="7"/>
      <c r="AA763" s="7"/>
      <c r="AC763" s="40" t="s">
        <v>33</v>
      </c>
      <c r="AE763" s="14" t="str">
        <f>IF($AC763=Sheet1!$B$2,'B. Expenditures'!K763,IF('B. Expenditures'!$AC763=Sheet1!$B$4,'B. Expenditures'!W763,IF($AC763=Sheet1!$B$3,'B. Expenditures'!Q763,"")))</f>
        <v/>
      </c>
      <c r="AF763" s="14" t="str">
        <f>IF($AC763=Sheet1!$B$2,'B. Expenditures'!L763,IF('B. Expenditures'!$AC763=Sheet1!$B$4,'B. Expenditures'!X763,IF($AC763=Sheet1!$B$3,'B. Expenditures'!R763,"")))</f>
        <v/>
      </c>
      <c r="AG763" s="14" t="str">
        <f>IF($AC763=Sheet1!$B$2,'B. Expenditures'!M763,IF('B. Expenditures'!$AC763=Sheet1!$B$4,'B. Expenditures'!Y763,IF($AC763=Sheet1!$B$3,'B. Expenditures'!S763,"")))</f>
        <v/>
      </c>
      <c r="AH763" s="14" t="str">
        <f>IF($AC763=Sheet1!$B$2,'B. Expenditures'!N763,IF('B. Expenditures'!$AC763=Sheet1!$B$4,'B. Expenditures'!Z763,IF($AC763=Sheet1!$B$3,'B. Expenditures'!T763,"")))</f>
        <v/>
      </c>
      <c r="AI763" s="14" t="str">
        <f>IF($AC763=Sheet1!$B$2,'B. Expenditures'!O763,IF('B. Expenditures'!$AC763=Sheet1!$B$4,'B. Expenditures'!AA763,IF($AC763=Sheet1!$B$3,'B. Expenditures'!U763,"")))</f>
        <v/>
      </c>
    </row>
    <row r="764" spans="3:35" x14ac:dyDescent="0.35">
      <c r="C764" s="35"/>
      <c r="D764" s="35"/>
      <c r="E764" s="7"/>
      <c r="F764" s="7"/>
      <c r="G764" s="7"/>
      <c r="I764" s="24" t="str">
        <f t="shared" si="747"/>
        <v/>
      </c>
      <c r="K764" s="14" t="str">
        <f t="shared" si="756"/>
        <v/>
      </c>
      <c r="L764" s="14" t="str">
        <f t="shared" ref="L764:O764" si="788">IFERROR((1+$I764)*K764, "")</f>
        <v/>
      </c>
      <c r="M764" s="14" t="str">
        <f t="shared" si="788"/>
        <v/>
      </c>
      <c r="N764" s="14" t="str">
        <f t="shared" si="788"/>
        <v/>
      </c>
      <c r="O764" s="14" t="str">
        <f t="shared" si="788"/>
        <v/>
      </c>
      <c r="P764" s="8"/>
      <c r="Q764" s="14" t="str">
        <f>IFERROR((AVERAGE(($E764/'A. Revenue'!$C$30), ('B. Expenditures'!$F764/'A. Revenue'!$D$30), ('B. Expenditures'!$G764/'A. Revenue'!$E$30)))*'A. Revenue'!J$30, "")</f>
        <v/>
      </c>
      <c r="R764" s="14" t="str">
        <f>IFERROR((AVERAGE(($E764/'A. Revenue'!$C$30), ('B. Expenditures'!$F764/'A. Revenue'!$D$30), ('B. Expenditures'!$G764/'A. Revenue'!$E$30)))*'A. Revenue'!K$30, "")</f>
        <v/>
      </c>
      <c r="S764" s="14" t="str">
        <f>IFERROR((AVERAGE(($E764/'A. Revenue'!$C$30), ('B. Expenditures'!$F764/'A. Revenue'!$D$30), ('B. Expenditures'!$G764/'A. Revenue'!$E$30)))*'A. Revenue'!L$30, "")</f>
        <v/>
      </c>
      <c r="T764" s="14" t="str">
        <f>IFERROR((AVERAGE(($E764/'A. Revenue'!$C$30), ('B. Expenditures'!$F764/'A. Revenue'!$D$30), ('B. Expenditures'!$G764/'A. Revenue'!$E$30)))*'A. Revenue'!M$30, "")</f>
        <v/>
      </c>
      <c r="U764" s="14" t="str">
        <f>IFERROR((AVERAGE(($E764/'A. Revenue'!$C$30), ('B. Expenditures'!$F764/'A. Revenue'!$D$30), ('B. Expenditures'!$G764/'A. Revenue'!$E$30)))*'A. Revenue'!N$30, "")</f>
        <v/>
      </c>
      <c r="V764" s="8"/>
      <c r="W764" s="7"/>
      <c r="X764" s="7"/>
      <c r="Y764" s="7"/>
      <c r="Z764" s="7"/>
      <c r="AA764" s="7"/>
      <c r="AC764" s="40" t="s">
        <v>33</v>
      </c>
      <c r="AE764" s="14" t="str">
        <f>IF($AC764=Sheet1!$B$2,'B. Expenditures'!K764,IF('B. Expenditures'!$AC764=Sheet1!$B$4,'B. Expenditures'!W764,IF($AC764=Sheet1!$B$3,'B. Expenditures'!Q764,"")))</f>
        <v/>
      </c>
      <c r="AF764" s="14" t="str">
        <f>IF($AC764=Sheet1!$B$2,'B. Expenditures'!L764,IF('B. Expenditures'!$AC764=Sheet1!$B$4,'B. Expenditures'!X764,IF($AC764=Sheet1!$B$3,'B. Expenditures'!R764,"")))</f>
        <v/>
      </c>
      <c r="AG764" s="14" t="str">
        <f>IF($AC764=Sheet1!$B$2,'B. Expenditures'!M764,IF('B. Expenditures'!$AC764=Sheet1!$B$4,'B. Expenditures'!Y764,IF($AC764=Sheet1!$B$3,'B. Expenditures'!S764,"")))</f>
        <v/>
      </c>
      <c r="AH764" s="14" t="str">
        <f>IF($AC764=Sheet1!$B$2,'B. Expenditures'!N764,IF('B. Expenditures'!$AC764=Sheet1!$B$4,'B. Expenditures'!Z764,IF($AC764=Sheet1!$B$3,'B. Expenditures'!T764,"")))</f>
        <v/>
      </c>
      <c r="AI764" s="14" t="str">
        <f>IF($AC764=Sheet1!$B$2,'B. Expenditures'!O764,IF('B. Expenditures'!$AC764=Sheet1!$B$4,'B. Expenditures'!AA764,IF($AC764=Sheet1!$B$3,'B. Expenditures'!U764,"")))</f>
        <v/>
      </c>
    </row>
    <row r="765" spans="3:35" x14ac:dyDescent="0.35">
      <c r="C765" s="35"/>
      <c r="D765" s="35"/>
      <c r="E765" s="7"/>
      <c r="F765" s="7"/>
      <c r="G765" s="7"/>
      <c r="I765" s="24" t="str">
        <f t="shared" si="747"/>
        <v/>
      </c>
      <c r="K765" s="14" t="str">
        <f t="shared" si="756"/>
        <v/>
      </c>
      <c r="L765" s="14" t="str">
        <f t="shared" ref="L765:O765" si="789">IFERROR((1+$I765)*K765, "")</f>
        <v/>
      </c>
      <c r="M765" s="14" t="str">
        <f t="shared" si="789"/>
        <v/>
      </c>
      <c r="N765" s="14" t="str">
        <f t="shared" si="789"/>
        <v/>
      </c>
      <c r="O765" s="14" t="str">
        <f t="shared" si="789"/>
        <v/>
      </c>
      <c r="P765" s="8"/>
      <c r="Q765" s="14" t="str">
        <f>IFERROR((AVERAGE(($E765/'A. Revenue'!$C$30), ('B. Expenditures'!$F765/'A. Revenue'!$D$30), ('B. Expenditures'!$G765/'A. Revenue'!$E$30)))*'A. Revenue'!J$30, "")</f>
        <v/>
      </c>
      <c r="R765" s="14" t="str">
        <f>IFERROR((AVERAGE(($E765/'A. Revenue'!$C$30), ('B. Expenditures'!$F765/'A. Revenue'!$D$30), ('B. Expenditures'!$G765/'A. Revenue'!$E$30)))*'A. Revenue'!K$30, "")</f>
        <v/>
      </c>
      <c r="S765" s="14" t="str">
        <f>IFERROR((AVERAGE(($E765/'A. Revenue'!$C$30), ('B. Expenditures'!$F765/'A. Revenue'!$D$30), ('B. Expenditures'!$G765/'A. Revenue'!$E$30)))*'A. Revenue'!L$30, "")</f>
        <v/>
      </c>
      <c r="T765" s="14" t="str">
        <f>IFERROR((AVERAGE(($E765/'A. Revenue'!$C$30), ('B. Expenditures'!$F765/'A. Revenue'!$D$30), ('B. Expenditures'!$G765/'A. Revenue'!$E$30)))*'A. Revenue'!M$30, "")</f>
        <v/>
      </c>
      <c r="U765" s="14" t="str">
        <f>IFERROR((AVERAGE(($E765/'A. Revenue'!$C$30), ('B. Expenditures'!$F765/'A. Revenue'!$D$30), ('B. Expenditures'!$G765/'A. Revenue'!$E$30)))*'A. Revenue'!N$30, "")</f>
        <v/>
      </c>
      <c r="V765" s="8"/>
      <c r="W765" s="7"/>
      <c r="X765" s="7"/>
      <c r="Y765" s="7"/>
      <c r="Z765" s="7"/>
      <c r="AA765" s="7"/>
      <c r="AC765" s="40" t="s">
        <v>33</v>
      </c>
      <c r="AE765" s="14" t="str">
        <f>IF($AC765=Sheet1!$B$2,'B. Expenditures'!K765,IF('B. Expenditures'!$AC765=Sheet1!$B$4,'B. Expenditures'!W765,IF($AC765=Sheet1!$B$3,'B. Expenditures'!Q765,"")))</f>
        <v/>
      </c>
      <c r="AF765" s="14" t="str">
        <f>IF($AC765=Sheet1!$B$2,'B. Expenditures'!L765,IF('B. Expenditures'!$AC765=Sheet1!$B$4,'B. Expenditures'!X765,IF($AC765=Sheet1!$B$3,'B. Expenditures'!R765,"")))</f>
        <v/>
      </c>
      <c r="AG765" s="14" t="str">
        <f>IF($AC765=Sheet1!$B$2,'B. Expenditures'!M765,IF('B. Expenditures'!$AC765=Sheet1!$B$4,'B. Expenditures'!Y765,IF($AC765=Sheet1!$B$3,'B. Expenditures'!S765,"")))</f>
        <v/>
      </c>
      <c r="AH765" s="14" t="str">
        <f>IF($AC765=Sheet1!$B$2,'B. Expenditures'!N765,IF('B. Expenditures'!$AC765=Sheet1!$B$4,'B. Expenditures'!Z765,IF($AC765=Sheet1!$B$3,'B. Expenditures'!T765,"")))</f>
        <v/>
      </c>
      <c r="AI765" s="14" t="str">
        <f>IF($AC765=Sheet1!$B$2,'B. Expenditures'!O765,IF('B. Expenditures'!$AC765=Sheet1!$B$4,'B. Expenditures'!AA765,IF($AC765=Sheet1!$B$3,'B. Expenditures'!U765,"")))</f>
        <v/>
      </c>
    </row>
    <row r="766" spans="3:35" x14ac:dyDescent="0.35">
      <c r="C766" s="35"/>
      <c r="D766" s="35"/>
      <c r="E766" s="7"/>
      <c r="F766" s="7"/>
      <c r="G766" s="7"/>
      <c r="I766" s="24" t="str">
        <f t="shared" si="747"/>
        <v/>
      </c>
      <c r="K766" s="14" t="str">
        <f t="shared" si="756"/>
        <v/>
      </c>
      <c r="L766" s="14" t="str">
        <f t="shared" ref="L766:O766" si="790">IFERROR((1+$I766)*K766, "")</f>
        <v/>
      </c>
      <c r="M766" s="14" t="str">
        <f t="shared" si="790"/>
        <v/>
      </c>
      <c r="N766" s="14" t="str">
        <f t="shared" si="790"/>
        <v/>
      </c>
      <c r="O766" s="14" t="str">
        <f t="shared" si="790"/>
        <v/>
      </c>
      <c r="P766" s="8"/>
      <c r="Q766" s="14" t="str">
        <f>IFERROR((AVERAGE(($E766/'A. Revenue'!$C$30), ('B. Expenditures'!$F766/'A. Revenue'!$D$30), ('B. Expenditures'!$G766/'A. Revenue'!$E$30)))*'A. Revenue'!J$30, "")</f>
        <v/>
      </c>
      <c r="R766" s="14" t="str">
        <f>IFERROR((AVERAGE(($E766/'A. Revenue'!$C$30), ('B. Expenditures'!$F766/'A. Revenue'!$D$30), ('B. Expenditures'!$G766/'A. Revenue'!$E$30)))*'A. Revenue'!K$30, "")</f>
        <v/>
      </c>
      <c r="S766" s="14" t="str">
        <f>IFERROR((AVERAGE(($E766/'A. Revenue'!$C$30), ('B. Expenditures'!$F766/'A. Revenue'!$D$30), ('B. Expenditures'!$G766/'A. Revenue'!$E$30)))*'A. Revenue'!L$30, "")</f>
        <v/>
      </c>
      <c r="T766" s="14" t="str">
        <f>IFERROR((AVERAGE(($E766/'A. Revenue'!$C$30), ('B. Expenditures'!$F766/'A. Revenue'!$D$30), ('B. Expenditures'!$G766/'A. Revenue'!$E$30)))*'A. Revenue'!M$30, "")</f>
        <v/>
      </c>
      <c r="U766" s="14" t="str">
        <f>IFERROR((AVERAGE(($E766/'A. Revenue'!$C$30), ('B. Expenditures'!$F766/'A. Revenue'!$D$30), ('B. Expenditures'!$G766/'A. Revenue'!$E$30)))*'A. Revenue'!N$30, "")</f>
        <v/>
      </c>
      <c r="V766" s="8"/>
      <c r="W766" s="7"/>
      <c r="X766" s="7"/>
      <c r="Y766" s="7"/>
      <c r="Z766" s="7"/>
      <c r="AA766" s="7"/>
      <c r="AC766" s="40" t="s">
        <v>33</v>
      </c>
      <c r="AE766" s="14" t="str">
        <f>IF($AC766=Sheet1!$B$2,'B. Expenditures'!K766,IF('B. Expenditures'!$AC766=Sheet1!$B$4,'B. Expenditures'!W766,IF($AC766=Sheet1!$B$3,'B. Expenditures'!Q766,"")))</f>
        <v/>
      </c>
      <c r="AF766" s="14" t="str">
        <f>IF($AC766=Sheet1!$B$2,'B. Expenditures'!L766,IF('B. Expenditures'!$AC766=Sheet1!$B$4,'B. Expenditures'!X766,IF($AC766=Sheet1!$B$3,'B. Expenditures'!R766,"")))</f>
        <v/>
      </c>
      <c r="AG766" s="14" t="str">
        <f>IF($AC766=Sheet1!$B$2,'B. Expenditures'!M766,IF('B. Expenditures'!$AC766=Sheet1!$B$4,'B. Expenditures'!Y766,IF($AC766=Sheet1!$B$3,'B. Expenditures'!S766,"")))</f>
        <v/>
      </c>
      <c r="AH766" s="14" t="str">
        <f>IF($AC766=Sheet1!$B$2,'B. Expenditures'!N766,IF('B. Expenditures'!$AC766=Sheet1!$B$4,'B. Expenditures'!Z766,IF($AC766=Sheet1!$B$3,'B. Expenditures'!T766,"")))</f>
        <v/>
      </c>
      <c r="AI766" s="14" t="str">
        <f>IF($AC766=Sheet1!$B$2,'B. Expenditures'!O766,IF('B. Expenditures'!$AC766=Sheet1!$B$4,'B. Expenditures'!AA766,IF($AC766=Sheet1!$B$3,'B. Expenditures'!U766,"")))</f>
        <v/>
      </c>
    </row>
    <row r="767" spans="3:35" x14ac:dyDescent="0.35">
      <c r="C767" s="35"/>
      <c r="D767" s="35"/>
      <c r="E767" s="7"/>
      <c r="F767" s="7"/>
      <c r="G767" s="7"/>
      <c r="I767" s="24" t="str">
        <f t="shared" si="747"/>
        <v/>
      </c>
      <c r="K767" s="14" t="str">
        <f t="shared" si="756"/>
        <v/>
      </c>
      <c r="L767" s="14" t="str">
        <f t="shared" ref="L767:O767" si="791">IFERROR((1+$I767)*K767, "")</f>
        <v/>
      </c>
      <c r="M767" s="14" t="str">
        <f t="shared" si="791"/>
        <v/>
      </c>
      <c r="N767" s="14" t="str">
        <f t="shared" si="791"/>
        <v/>
      </c>
      <c r="O767" s="14" t="str">
        <f t="shared" si="791"/>
        <v/>
      </c>
      <c r="P767" s="8"/>
      <c r="Q767" s="14" t="str">
        <f>IFERROR((AVERAGE(($E767/'A. Revenue'!$C$30), ('B. Expenditures'!$F767/'A. Revenue'!$D$30), ('B. Expenditures'!$G767/'A. Revenue'!$E$30)))*'A. Revenue'!J$30, "")</f>
        <v/>
      </c>
      <c r="R767" s="14" t="str">
        <f>IFERROR((AVERAGE(($E767/'A. Revenue'!$C$30), ('B. Expenditures'!$F767/'A. Revenue'!$D$30), ('B. Expenditures'!$G767/'A. Revenue'!$E$30)))*'A. Revenue'!K$30, "")</f>
        <v/>
      </c>
      <c r="S767" s="14" t="str">
        <f>IFERROR((AVERAGE(($E767/'A. Revenue'!$C$30), ('B. Expenditures'!$F767/'A. Revenue'!$D$30), ('B. Expenditures'!$G767/'A. Revenue'!$E$30)))*'A. Revenue'!L$30, "")</f>
        <v/>
      </c>
      <c r="T767" s="14" t="str">
        <f>IFERROR((AVERAGE(($E767/'A. Revenue'!$C$30), ('B. Expenditures'!$F767/'A. Revenue'!$D$30), ('B. Expenditures'!$G767/'A. Revenue'!$E$30)))*'A. Revenue'!M$30, "")</f>
        <v/>
      </c>
      <c r="U767" s="14" t="str">
        <f>IFERROR((AVERAGE(($E767/'A. Revenue'!$C$30), ('B. Expenditures'!$F767/'A. Revenue'!$D$30), ('B. Expenditures'!$G767/'A. Revenue'!$E$30)))*'A. Revenue'!N$30, "")</f>
        <v/>
      </c>
      <c r="V767" s="8"/>
      <c r="W767" s="7"/>
      <c r="X767" s="7"/>
      <c r="Y767" s="7"/>
      <c r="Z767" s="7"/>
      <c r="AA767" s="7"/>
      <c r="AC767" s="40" t="s">
        <v>33</v>
      </c>
      <c r="AE767" s="14" t="str">
        <f>IF($AC767=Sheet1!$B$2,'B. Expenditures'!K767,IF('B. Expenditures'!$AC767=Sheet1!$B$4,'B. Expenditures'!W767,IF($AC767=Sheet1!$B$3,'B. Expenditures'!Q767,"")))</f>
        <v/>
      </c>
      <c r="AF767" s="14" t="str">
        <f>IF($AC767=Sheet1!$B$2,'B. Expenditures'!L767,IF('B. Expenditures'!$AC767=Sheet1!$B$4,'B. Expenditures'!X767,IF($AC767=Sheet1!$B$3,'B. Expenditures'!R767,"")))</f>
        <v/>
      </c>
      <c r="AG767" s="14" t="str">
        <f>IF($AC767=Sheet1!$B$2,'B. Expenditures'!M767,IF('B. Expenditures'!$AC767=Sheet1!$B$4,'B. Expenditures'!Y767,IF($AC767=Sheet1!$B$3,'B. Expenditures'!S767,"")))</f>
        <v/>
      </c>
      <c r="AH767" s="14" t="str">
        <f>IF($AC767=Sheet1!$B$2,'B. Expenditures'!N767,IF('B. Expenditures'!$AC767=Sheet1!$B$4,'B. Expenditures'!Z767,IF($AC767=Sheet1!$B$3,'B. Expenditures'!T767,"")))</f>
        <v/>
      </c>
      <c r="AI767" s="14" t="str">
        <f>IF($AC767=Sheet1!$B$2,'B. Expenditures'!O767,IF('B. Expenditures'!$AC767=Sheet1!$B$4,'B. Expenditures'!AA767,IF($AC767=Sheet1!$B$3,'B. Expenditures'!U767,"")))</f>
        <v/>
      </c>
    </row>
    <row r="768" spans="3:35" x14ac:dyDescent="0.35">
      <c r="C768" s="35"/>
      <c r="D768" s="35"/>
      <c r="E768" s="7"/>
      <c r="F768" s="7"/>
      <c r="G768" s="7"/>
      <c r="I768" s="24" t="str">
        <f t="shared" si="747"/>
        <v/>
      </c>
      <c r="K768" s="14" t="str">
        <f t="shared" si="756"/>
        <v/>
      </c>
      <c r="L768" s="14" t="str">
        <f t="shared" ref="L768:O768" si="792">IFERROR((1+$I768)*K768, "")</f>
        <v/>
      </c>
      <c r="M768" s="14" t="str">
        <f t="shared" si="792"/>
        <v/>
      </c>
      <c r="N768" s="14" t="str">
        <f t="shared" si="792"/>
        <v/>
      </c>
      <c r="O768" s="14" t="str">
        <f t="shared" si="792"/>
        <v/>
      </c>
      <c r="P768" s="8"/>
      <c r="Q768" s="14" t="str">
        <f>IFERROR((AVERAGE(($E768/'A. Revenue'!$C$30), ('B. Expenditures'!$F768/'A. Revenue'!$D$30), ('B. Expenditures'!$G768/'A. Revenue'!$E$30)))*'A. Revenue'!J$30, "")</f>
        <v/>
      </c>
      <c r="R768" s="14" t="str">
        <f>IFERROR((AVERAGE(($E768/'A. Revenue'!$C$30), ('B. Expenditures'!$F768/'A. Revenue'!$D$30), ('B. Expenditures'!$G768/'A. Revenue'!$E$30)))*'A. Revenue'!K$30, "")</f>
        <v/>
      </c>
      <c r="S768" s="14" t="str">
        <f>IFERROR((AVERAGE(($E768/'A. Revenue'!$C$30), ('B. Expenditures'!$F768/'A. Revenue'!$D$30), ('B. Expenditures'!$G768/'A. Revenue'!$E$30)))*'A. Revenue'!L$30, "")</f>
        <v/>
      </c>
      <c r="T768" s="14" t="str">
        <f>IFERROR((AVERAGE(($E768/'A. Revenue'!$C$30), ('B. Expenditures'!$F768/'A. Revenue'!$D$30), ('B. Expenditures'!$G768/'A. Revenue'!$E$30)))*'A. Revenue'!M$30, "")</f>
        <v/>
      </c>
      <c r="U768" s="14" t="str">
        <f>IFERROR((AVERAGE(($E768/'A. Revenue'!$C$30), ('B. Expenditures'!$F768/'A. Revenue'!$D$30), ('B. Expenditures'!$G768/'A. Revenue'!$E$30)))*'A. Revenue'!N$30, "")</f>
        <v/>
      </c>
      <c r="V768" s="8"/>
      <c r="W768" s="7"/>
      <c r="X768" s="7"/>
      <c r="Y768" s="7"/>
      <c r="Z768" s="7"/>
      <c r="AA768" s="7"/>
      <c r="AC768" s="40" t="s">
        <v>33</v>
      </c>
      <c r="AE768" s="14" t="str">
        <f>IF($AC768=Sheet1!$B$2,'B. Expenditures'!K768,IF('B. Expenditures'!$AC768=Sheet1!$B$4,'B. Expenditures'!W768,IF($AC768=Sheet1!$B$3,'B. Expenditures'!Q768,"")))</f>
        <v/>
      </c>
      <c r="AF768" s="14" t="str">
        <f>IF($AC768=Sheet1!$B$2,'B. Expenditures'!L768,IF('B. Expenditures'!$AC768=Sheet1!$B$4,'B. Expenditures'!X768,IF($AC768=Sheet1!$B$3,'B. Expenditures'!R768,"")))</f>
        <v/>
      </c>
      <c r="AG768" s="14" t="str">
        <f>IF($AC768=Sheet1!$B$2,'B. Expenditures'!M768,IF('B. Expenditures'!$AC768=Sheet1!$B$4,'B. Expenditures'!Y768,IF($AC768=Sheet1!$B$3,'B. Expenditures'!S768,"")))</f>
        <v/>
      </c>
      <c r="AH768" s="14" t="str">
        <f>IF($AC768=Sheet1!$B$2,'B. Expenditures'!N768,IF('B. Expenditures'!$AC768=Sheet1!$B$4,'B. Expenditures'!Z768,IF($AC768=Sheet1!$B$3,'B. Expenditures'!T768,"")))</f>
        <v/>
      </c>
      <c r="AI768" s="14" t="str">
        <f>IF($AC768=Sheet1!$B$2,'B. Expenditures'!O768,IF('B. Expenditures'!$AC768=Sheet1!$B$4,'B. Expenditures'!AA768,IF($AC768=Sheet1!$B$3,'B. Expenditures'!U768,"")))</f>
        <v/>
      </c>
    </row>
    <row r="769" spans="3:35" x14ac:dyDescent="0.35">
      <c r="C769" s="35"/>
      <c r="D769" s="35"/>
      <c r="E769" s="7"/>
      <c r="F769" s="7"/>
      <c r="G769" s="7"/>
      <c r="I769" s="24" t="str">
        <f t="shared" si="747"/>
        <v/>
      </c>
      <c r="K769" s="14" t="str">
        <f t="shared" si="756"/>
        <v/>
      </c>
      <c r="L769" s="14" t="str">
        <f t="shared" ref="L769:O769" si="793">IFERROR((1+$I769)*K769, "")</f>
        <v/>
      </c>
      <c r="M769" s="14" t="str">
        <f t="shared" si="793"/>
        <v/>
      </c>
      <c r="N769" s="14" t="str">
        <f t="shared" si="793"/>
        <v/>
      </c>
      <c r="O769" s="14" t="str">
        <f t="shared" si="793"/>
        <v/>
      </c>
      <c r="P769" s="8"/>
      <c r="Q769" s="14" t="str">
        <f>IFERROR((AVERAGE(($E769/'A. Revenue'!$C$30), ('B. Expenditures'!$F769/'A. Revenue'!$D$30), ('B. Expenditures'!$G769/'A. Revenue'!$E$30)))*'A. Revenue'!J$30, "")</f>
        <v/>
      </c>
      <c r="R769" s="14" t="str">
        <f>IFERROR((AVERAGE(($E769/'A. Revenue'!$C$30), ('B. Expenditures'!$F769/'A. Revenue'!$D$30), ('B. Expenditures'!$G769/'A. Revenue'!$E$30)))*'A. Revenue'!K$30, "")</f>
        <v/>
      </c>
      <c r="S769" s="14" t="str">
        <f>IFERROR((AVERAGE(($E769/'A. Revenue'!$C$30), ('B. Expenditures'!$F769/'A. Revenue'!$D$30), ('B. Expenditures'!$G769/'A. Revenue'!$E$30)))*'A. Revenue'!L$30, "")</f>
        <v/>
      </c>
      <c r="T769" s="14" t="str">
        <f>IFERROR((AVERAGE(($E769/'A. Revenue'!$C$30), ('B. Expenditures'!$F769/'A. Revenue'!$D$30), ('B. Expenditures'!$G769/'A. Revenue'!$E$30)))*'A. Revenue'!M$30, "")</f>
        <v/>
      </c>
      <c r="U769" s="14" t="str">
        <f>IFERROR((AVERAGE(($E769/'A. Revenue'!$C$30), ('B. Expenditures'!$F769/'A. Revenue'!$D$30), ('B. Expenditures'!$G769/'A. Revenue'!$E$30)))*'A. Revenue'!N$30, "")</f>
        <v/>
      </c>
      <c r="V769" s="8"/>
      <c r="W769" s="7"/>
      <c r="X769" s="7"/>
      <c r="Y769" s="7"/>
      <c r="Z769" s="7"/>
      <c r="AA769" s="7"/>
      <c r="AC769" s="40" t="s">
        <v>33</v>
      </c>
      <c r="AE769" s="14" t="str">
        <f>IF($AC769=Sheet1!$B$2,'B. Expenditures'!K769,IF('B. Expenditures'!$AC769=Sheet1!$B$4,'B. Expenditures'!W769,IF($AC769=Sheet1!$B$3,'B. Expenditures'!Q769,"")))</f>
        <v/>
      </c>
      <c r="AF769" s="14" t="str">
        <f>IF($AC769=Sheet1!$B$2,'B. Expenditures'!L769,IF('B. Expenditures'!$AC769=Sheet1!$B$4,'B. Expenditures'!X769,IF($AC769=Sheet1!$B$3,'B. Expenditures'!R769,"")))</f>
        <v/>
      </c>
      <c r="AG769" s="14" t="str">
        <f>IF($AC769=Sheet1!$B$2,'B. Expenditures'!M769,IF('B. Expenditures'!$AC769=Sheet1!$B$4,'B. Expenditures'!Y769,IF($AC769=Sheet1!$B$3,'B. Expenditures'!S769,"")))</f>
        <v/>
      </c>
      <c r="AH769" s="14" t="str">
        <f>IF($AC769=Sheet1!$B$2,'B. Expenditures'!N769,IF('B. Expenditures'!$AC769=Sheet1!$B$4,'B. Expenditures'!Z769,IF($AC769=Sheet1!$B$3,'B. Expenditures'!T769,"")))</f>
        <v/>
      </c>
      <c r="AI769" s="14" t="str">
        <f>IF($AC769=Sheet1!$B$2,'B. Expenditures'!O769,IF('B. Expenditures'!$AC769=Sheet1!$B$4,'B. Expenditures'!AA769,IF($AC769=Sheet1!$B$3,'B. Expenditures'!U769,"")))</f>
        <v/>
      </c>
    </row>
    <row r="770" spans="3:35" x14ac:dyDescent="0.35">
      <c r="C770" s="35"/>
      <c r="D770" s="35"/>
      <c r="E770" s="7"/>
      <c r="F770" s="7"/>
      <c r="G770" s="7"/>
      <c r="I770" s="24" t="str">
        <f t="shared" si="747"/>
        <v/>
      </c>
      <c r="K770" s="14" t="str">
        <f t="shared" si="756"/>
        <v/>
      </c>
      <c r="L770" s="14" t="str">
        <f t="shared" ref="L770:O770" si="794">IFERROR((1+$I770)*K770, "")</f>
        <v/>
      </c>
      <c r="M770" s="14" t="str">
        <f t="shared" si="794"/>
        <v/>
      </c>
      <c r="N770" s="14" t="str">
        <f t="shared" si="794"/>
        <v/>
      </c>
      <c r="O770" s="14" t="str">
        <f t="shared" si="794"/>
        <v/>
      </c>
      <c r="P770" s="8"/>
      <c r="Q770" s="14" t="str">
        <f>IFERROR((AVERAGE(($E770/'A. Revenue'!$C$30), ('B. Expenditures'!$F770/'A. Revenue'!$D$30), ('B. Expenditures'!$G770/'A. Revenue'!$E$30)))*'A. Revenue'!J$30, "")</f>
        <v/>
      </c>
      <c r="R770" s="14" t="str">
        <f>IFERROR((AVERAGE(($E770/'A. Revenue'!$C$30), ('B. Expenditures'!$F770/'A. Revenue'!$D$30), ('B. Expenditures'!$G770/'A. Revenue'!$E$30)))*'A. Revenue'!K$30, "")</f>
        <v/>
      </c>
      <c r="S770" s="14" t="str">
        <f>IFERROR((AVERAGE(($E770/'A. Revenue'!$C$30), ('B. Expenditures'!$F770/'A. Revenue'!$D$30), ('B. Expenditures'!$G770/'A. Revenue'!$E$30)))*'A. Revenue'!L$30, "")</f>
        <v/>
      </c>
      <c r="T770" s="14" t="str">
        <f>IFERROR((AVERAGE(($E770/'A. Revenue'!$C$30), ('B. Expenditures'!$F770/'A. Revenue'!$D$30), ('B. Expenditures'!$G770/'A. Revenue'!$E$30)))*'A. Revenue'!M$30, "")</f>
        <v/>
      </c>
      <c r="U770" s="14" t="str">
        <f>IFERROR((AVERAGE(($E770/'A. Revenue'!$C$30), ('B. Expenditures'!$F770/'A. Revenue'!$D$30), ('B. Expenditures'!$G770/'A. Revenue'!$E$30)))*'A. Revenue'!N$30, "")</f>
        <v/>
      </c>
      <c r="V770" s="8"/>
      <c r="W770" s="7"/>
      <c r="X770" s="7"/>
      <c r="Y770" s="7"/>
      <c r="Z770" s="7"/>
      <c r="AA770" s="7"/>
      <c r="AC770" s="40" t="s">
        <v>33</v>
      </c>
      <c r="AE770" s="14" t="str">
        <f>IF($AC770=Sheet1!$B$2,'B. Expenditures'!K770,IF('B. Expenditures'!$AC770=Sheet1!$B$4,'B. Expenditures'!W770,IF($AC770=Sheet1!$B$3,'B. Expenditures'!Q770,"")))</f>
        <v/>
      </c>
      <c r="AF770" s="14" t="str">
        <f>IF($AC770=Sheet1!$B$2,'B. Expenditures'!L770,IF('B. Expenditures'!$AC770=Sheet1!$B$4,'B. Expenditures'!X770,IF($AC770=Sheet1!$B$3,'B. Expenditures'!R770,"")))</f>
        <v/>
      </c>
      <c r="AG770" s="14" t="str">
        <f>IF($AC770=Sheet1!$B$2,'B. Expenditures'!M770,IF('B. Expenditures'!$AC770=Sheet1!$B$4,'B. Expenditures'!Y770,IF($AC770=Sheet1!$B$3,'B. Expenditures'!S770,"")))</f>
        <v/>
      </c>
      <c r="AH770" s="14" t="str">
        <f>IF($AC770=Sheet1!$B$2,'B. Expenditures'!N770,IF('B. Expenditures'!$AC770=Sheet1!$B$4,'B. Expenditures'!Z770,IF($AC770=Sheet1!$B$3,'B. Expenditures'!T770,"")))</f>
        <v/>
      </c>
      <c r="AI770" s="14" t="str">
        <f>IF($AC770=Sheet1!$B$2,'B. Expenditures'!O770,IF('B. Expenditures'!$AC770=Sheet1!$B$4,'B. Expenditures'!AA770,IF($AC770=Sheet1!$B$3,'B. Expenditures'!U770,"")))</f>
        <v/>
      </c>
    </row>
    <row r="771" spans="3:35" x14ac:dyDescent="0.35">
      <c r="C771" s="35"/>
      <c r="D771" s="35"/>
      <c r="E771" s="7"/>
      <c r="F771" s="7"/>
      <c r="G771" s="7"/>
      <c r="I771" s="24" t="str">
        <f t="shared" si="747"/>
        <v/>
      </c>
      <c r="K771" s="14" t="str">
        <f t="shared" si="756"/>
        <v/>
      </c>
      <c r="L771" s="14" t="str">
        <f t="shared" ref="L771:O771" si="795">IFERROR((1+$I771)*K771, "")</f>
        <v/>
      </c>
      <c r="M771" s="14" t="str">
        <f t="shared" si="795"/>
        <v/>
      </c>
      <c r="N771" s="14" t="str">
        <f t="shared" si="795"/>
        <v/>
      </c>
      <c r="O771" s="14" t="str">
        <f t="shared" si="795"/>
        <v/>
      </c>
      <c r="P771" s="8"/>
      <c r="Q771" s="14" t="str">
        <f>IFERROR((AVERAGE(($E771/'A. Revenue'!$C$30), ('B. Expenditures'!$F771/'A. Revenue'!$D$30), ('B. Expenditures'!$G771/'A. Revenue'!$E$30)))*'A. Revenue'!J$30, "")</f>
        <v/>
      </c>
      <c r="R771" s="14" t="str">
        <f>IFERROR((AVERAGE(($E771/'A. Revenue'!$C$30), ('B. Expenditures'!$F771/'A. Revenue'!$D$30), ('B. Expenditures'!$G771/'A. Revenue'!$E$30)))*'A. Revenue'!K$30, "")</f>
        <v/>
      </c>
      <c r="S771" s="14" t="str">
        <f>IFERROR((AVERAGE(($E771/'A. Revenue'!$C$30), ('B. Expenditures'!$F771/'A. Revenue'!$D$30), ('B. Expenditures'!$G771/'A. Revenue'!$E$30)))*'A. Revenue'!L$30, "")</f>
        <v/>
      </c>
      <c r="T771" s="14" t="str">
        <f>IFERROR((AVERAGE(($E771/'A. Revenue'!$C$30), ('B. Expenditures'!$F771/'A. Revenue'!$D$30), ('B. Expenditures'!$G771/'A. Revenue'!$E$30)))*'A. Revenue'!M$30, "")</f>
        <v/>
      </c>
      <c r="U771" s="14" t="str">
        <f>IFERROR((AVERAGE(($E771/'A. Revenue'!$C$30), ('B. Expenditures'!$F771/'A. Revenue'!$D$30), ('B. Expenditures'!$G771/'A. Revenue'!$E$30)))*'A. Revenue'!N$30, "")</f>
        <v/>
      </c>
      <c r="V771" s="8"/>
      <c r="W771" s="7"/>
      <c r="X771" s="7"/>
      <c r="Y771" s="7"/>
      <c r="Z771" s="7"/>
      <c r="AA771" s="7"/>
      <c r="AC771" s="40" t="s">
        <v>33</v>
      </c>
      <c r="AE771" s="14" t="str">
        <f>IF($AC771=Sheet1!$B$2,'B. Expenditures'!K771,IF('B. Expenditures'!$AC771=Sheet1!$B$4,'B. Expenditures'!W771,IF($AC771=Sheet1!$B$3,'B. Expenditures'!Q771,"")))</f>
        <v/>
      </c>
      <c r="AF771" s="14" t="str">
        <f>IF($AC771=Sheet1!$B$2,'B. Expenditures'!L771,IF('B. Expenditures'!$AC771=Sheet1!$B$4,'B. Expenditures'!X771,IF($AC771=Sheet1!$B$3,'B. Expenditures'!R771,"")))</f>
        <v/>
      </c>
      <c r="AG771" s="14" t="str">
        <f>IF($AC771=Sheet1!$B$2,'B. Expenditures'!M771,IF('B. Expenditures'!$AC771=Sheet1!$B$4,'B. Expenditures'!Y771,IF($AC771=Sheet1!$B$3,'B. Expenditures'!S771,"")))</f>
        <v/>
      </c>
      <c r="AH771" s="14" t="str">
        <f>IF($AC771=Sheet1!$B$2,'B. Expenditures'!N771,IF('B. Expenditures'!$AC771=Sheet1!$B$4,'B. Expenditures'!Z771,IF($AC771=Sheet1!$B$3,'B. Expenditures'!T771,"")))</f>
        <v/>
      </c>
      <c r="AI771" s="14" t="str">
        <f>IF($AC771=Sheet1!$B$2,'B. Expenditures'!O771,IF('B. Expenditures'!$AC771=Sheet1!$B$4,'B. Expenditures'!AA771,IF($AC771=Sheet1!$B$3,'B. Expenditures'!U771,"")))</f>
        <v/>
      </c>
    </row>
    <row r="772" spans="3:35" x14ac:dyDescent="0.35">
      <c r="C772" s="35"/>
      <c r="D772" s="35"/>
      <c r="E772" s="7"/>
      <c r="F772" s="7"/>
      <c r="G772" s="7"/>
      <c r="I772" s="24" t="str">
        <f t="shared" si="747"/>
        <v/>
      </c>
      <c r="K772" s="14" t="str">
        <f t="shared" si="756"/>
        <v/>
      </c>
      <c r="L772" s="14" t="str">
        <f t="shared" ref="L772:O772" si="796">IFERROR((1+$I772)*K772, "")</f>
        <v/>
      </c>
      <c r="M772" s="14" t="str">
        <f t="shared" si="796"/>
        <v/>
      </c>
      <c r="N772" s="14" t="str">
        <f t="shared" si="796"/>
        <v/>
      </c>
      <c r="O772" s="14" t="str">
        <f t="shared" si="796"/>
        <v/>
      </c>
      <c r="P772" s="8"/>
      <c r="Q772" s="14" t="str">
        <f>IFERROR((AVERAGE(($E772/'A. Revenue'!$C$30), ('B. Expenditures'!$F772/'A. Revenue'!$D$30), ('B. Expenditures'!$G772/'A. Revenue'!$E$30)))*'A. Revenue'!J$30, "")</f>
        <v/>
      </c>
      <c r="R772" s="14" t="str">
        <f>IFERROR((AVERAGE(($E772/'A. Revenue'!$C$30), ('B. Expenditures'!$F772/'A. Revenue'!$D$30), ('B. Expenditures'!$G772/'A. Revenue'!$E$30)))*'A. Revenue'!K$30, "")</f>
        <v/>
      </c>
      <c r="S772" s="14" t="str">
        <f>IFERROR((AVERAGE(($E772/'A. Revenue'!$C$30), ('B. Expenditures'!$F772/'A. Revenue'!$D$30), ('B. Expenditures'!$G772/'A. Revenue'!$E$30)))*'A. Revenue'!L$30, "")</f>
        <v/>
      </c>
      <c r="T772" s="14" t="str">
        <f>IFERROR((AVERAGE(($E772/'A. Revenue'!$C$30), ('B. Expenditures'!$F772/'A. Revenue'!$D$30), ('B. Expenditures'!$G772/'A. Revenue'!$E$30)))*'A. Revenue'!M$30, "")</f>
        <v/>
      </c>
      <c r="U772" s="14" t="str">
        <f>IFERROR((AVERAGE(($E772/'A. Revenue'!$C$30), ('B. Expenditures'!$F772/'A. Revenue'!$D$30), ('B. Expenditures'!$G772/'A. Revenue'!$E$30)))*'A. Revenue'!N$30, "")</f>
        <v/>
      </c>
      <c r="V772" s="8"/>
      <c r="W772" s="7"/>
      <c r="X772" s="7"/>
      <c r="Y772" s="7"/>
      <c r="Z772" s="7"/>
      <c r="AA772" s="7"/>
      <c r="AC772" s="40" t="s">
        <v>33</v>
      </c>
      <c r="AE772" s="14" t="str">
        <f>IF($AC772=Sheet1!$B$2,'B. Expenditures'!K772,IF('B. Expenditures'!$AC772=Sheet1!$B$4,'B. Expenditures'!W772,IF($AC772=Sheet1!$B$3,'B. Expenditures'!Q772,"")))</f>
        <v/>
      </c>
      <c r="AF772" s="14" t="str">
        <f>IF($AC772=Sheet1!$B$2,'B. Expenditures'!L772,IF('B. Expenditures'!$AC772=Sheet1!$B$4,'B. Expenditures'!X772,IF($AC772=Sheet1!$B$3,'B. Expenditures'!R772,"")))</f>
        <v/>
      </c>
      <c r="AG772" s="14" t="str">
        <f>IF($AC772=Sheet1!$B$2,'B. Expenditures'!M772,IF('B. Expenditures'!$AC772=Sheet1!$B$4,'B. Expenditures'!Y772,IF($AC772=Sheet1!$B$3,'B. Expenditures'!S772,"")))</f>
        <v/>
      </c>
      <c r="AH772" s="14" t="str">
        <f>IF($AC772=Sheet1!$B$2,'B. Expenditures'!N772,IF('B. Expenditures'!$AC772=Sheet1!$B$4,'B. Expenditures'!Z772,IF($AC772=Sheet1!$B$3,'B. Expenditures'!T772,"")))</f>
        <v/>
      </c>
      <c r="AI772" s="14" t="str">
        <f>IF($AC772=Sheet1!$B$2,'B. Expenditures'!O772,IF('B. Expenditures'!$AC772=Sheet1!$B$4,'B. Expenditures'!AA772,IF($AC772=Sheet1!$B$3,'B. Expenditures'!U772,"")))</f>
        <v/>
      </c>
    </row>
    <row r="773" spans="3:35" x14ac:dyDescent="0.35">
      <c r="C773" s="35"/>
      <c r="D773" s="35"/>
      <c r="E773" s="7"/>
      <c r="F773" s="7"/>
      <c r="G773" s="7"/>
      <c r="I773" s="24" t="str">
        <f t="shared" si="747"/>
        <v/>
      </c>
      <c r="K773" s="14" t="str">
        <f t="shared" si="756"/>
        <v/>
      </c>
      <c r="L773" s="14" t="str">
        <f t="shared" ref="L773:O773" si="797">IFERROR((1+$I773)*K773, "")</f>
        <v/>
      </c>
      <c r="M773" s="14" t="str">
        <f t="shared" si="797"/>
        <v/>
      </c>
      <c r="N773" s="14" t="str">
        <f t="shared" si="797"/>
        <v/>
      </c>
      <c r="O773" s="14" t="str">
        <f t="shared" si="797"/>
        <v/>
      </c>
      <c r="P773" s="8"/>
      <c r="Q773" s="14" t="str">
        <f>IFERROR((AVERAGE(($E773/'A. Revenue'!$C$30), ('B. Expenditures'!$F773/'A. Revenue'!$D$30), ('B. Expenditures'!$G773/'A. Revenue'!$E$30)))*'A. Revenue'!J$30, "")</f>
        <v/>
      </c>
      <c r="R773" s="14" t="str">
        <f>IFERROR((AVERAGE(($E773/'A. Revenue'!$C$30), ('B. Expenditures'!$F773/'A. Revenue'!$D$30), ('B. Expenditures'!$G773/'A. Revenue'!$E$30)))*'A. Revenue'!K$30, "")</f>
        <v/>
      </c>
      <c r="S773" s="14" t="str">
        <f>IFERROR((AVERAGE(($E773/'A. Revenue'!$C$30), ('B. Expenditures'!$F773/'A. Revenue'!$D$30), ('B. Expenditures'!$G773/'A. Revenue'!$E$30)))*'A. Revenue'!L$30, "")</f>
        <v/>
      </c>
      <c r="T773" s="14" t="str">
        <f>IFERROR((AVERAGE(($E773/'A. Revenue'!$C$30), ('B. Expenditures'!$F773/'A. Revenue'!$D$30), ('B. Expenditures'!$G773/'A. Revenue'!$E$30)))*'A. Revenue'!M$30, "")</f>
        <v/>
      </c>
      <c r="U773" s="14" t="str">
        <f>IFERROR((AVERAGE(($E773/'A. Revenue'!$C$30), ('B. Expenditures'!$F773/'A. Revenue'!$D$30), ('B. Expenditures'!$G773/'A. Revenue'!$E$30)))*'A. Revenue'!N$30, "")</f>
        <v/>
      </c>
      <c r="V773" s="8"/>
      <c r="W773" s="7"/>
      <c r="X773" s="7"/>
      <c r="Y773" s="7"/>
      <c r="Z773" s="7"/>
      <c r="AA773" s="7"/>
      <c r="AC773" s="40" t="s">
        <v>33</v>
      </c>
      <c r="AE773" s="14" t="str">
        <f>IF($AC773=Sheet1!$B$2,'B. Expenditures'!K773,IF('B. Expenditures'!$AC773=Sheet1!$B$4,'B. Expenditures'!W773,IF($AC773=Sheet1!$B$3,'B. Expenditures'!Q773,"")))</f>
        <v/>
      </c>
      <c r="AF773" s="14" t="str">
        <f>IF($AC773=Sheet1!$B$2,'B. Expenditures'!L773,IF('B. Expenditures'!$AC773=Sheet1!$B$4,'B. Expenditures'!X773,IF($AC773=Sheet1!$B$3,'B. Expenditures'!R773,"")))</f>
        <v/>
      </c>
      <c r="AG773" s="14" t="str">
        <f>IF($AC773=Sheet1!$B$2,'B. Expenditures'!M773,IF('B. Expenditures'!$AC773=Sheet1!$B$4,'B. Expenditures'!Y773,IF($AC773=Sheet1!$B$3,'B. Expenditures'!S773,"")))</f>
        <v/>
      </c>
      <c r="AH773" s="14" t="str">
        <f>IF($AC773=Sheet1!$B$2,'B. Expenditures'!N773,IF('B. Expenditures'!$AC773=Sheet1!$B$4,'B. Expenditures'!Z773,IF($AC773=Sheet1!$B$3,'B. Expenditures'!T773,"")))</f>
        <v/>
      </c>
      <c r="AI773" s="14" t="str">
        <f>IF($AC773=Sheet1!$B$2,'B. Expenditures'!O773,IF('B. Expenditures'!$AC773=Sheet1!$B$4,'B. Expenditures'!AA773,IF($AC773=Sheet1!$B$3,'B. Expenditures'!U773,"")))</f>
        <v/>
      </c>
    </row>
    <row r="774" spans="3:35" x14ac:dyDescent="0.35">
      <c r="C774" s="35"/>
      <c r="D774" s="35"/>
      <c r="E774" s="7"/>
      <c r="F774" s="7"/>
      <c r="G774" s="7"/>
      <c r="I774" s="24" t="str">
        <f t="shared" si="747"/>
        <v/>
      </c>
      <c r="K774" s="14" t="str">
        <f t="shared" si="756"/>
        <v/>
      </c>
      <c r="L774" s="14" t="str">
        <f t="shared" ref="L774:O774" si="798">IFERROR((1+$I774)*K774, "")</f>
        <v/>
      </c>
      <c r="M774" s="14" t="str">
        <f t="shared" si="798"/>
        <v/>
      </c>
      <c r="N774" s="14" t="str">
        <f t="shared" si="798"/>
        <v/>
      </c>
      <c r="O774" s="14" t="str">
        <f t="shared" si="798"/>
        <v/>
      </c>
      <c r="P774" s="8"/>
      <c r="Q774" s="14" t="str">
        <f>IFERROR((AVERAGE(($E774/'A. Revenue'!$C$30), ('B. Expenditures'!$F774/'A. Revenue'!$D$30), ('B. Expenditures'!$G774/'A. Revenue'!$E$30)))*'A. Revenue'!J$30, "")</f>
        <v/>
      </c>
      <c r="R774" s="14" t="str">
        <f>IFERROR((AVERAGE(($E774/'A. Revenue'!$C$30), ('B. Expenditures'!$F774/'A. Revenue'!$D$30), ('B. Expenditures'!$G774/'A. Revenue'!$E$30)))*'A. Revenue'!K$30, "")</f>
        <v/>
      </c>
      <c r="S774" s="14" t="str">
        <f>IFERROR((AVERAGE(($E774/'A. Revenue'!$C$30), ('B. Expenditures'!$F774/'A. Revenue'!$D$30), ('B. Expenditures'!$G774/'A. Revenue'!$E$30)))*'A. Revenue'!L$30, "")</f>
        <v/>
      </c>
      <c r="T774" s="14" t="str">
        <f>IFERROR((AVERAGE(($E774/'A. Revenue'!$C$30), ('B. Expenditures'!$F774/'A. Revenue'!$D$30), ('B. Expenditures'!$G774/'A. Revenue'!$E$30)))*'A. Revenue'!M$30, "")</f>
        <v/>
      </c>
      <c r="U774" s="14" t="str">
        <f>IFERROR((AVERAGE(($E774/'A. Revenue'!$C$30), ('B. Expenditures'!$F774/'A. Revenue'!$D$30), ('B. Expenditures'!$G774/'A. Revenue'!$E$30)))*'A. Revenue'!N$30, "")</f>
        <v/>
      </c>
      <c r="V774" s="8"/>
      <c r="W774" s="7"/>
      <c r="X774" s="7"/>
      <c r="Y774" s="7"/>
      <c r="Z774" s="7"/>
      <c r="AA774" s="7"/>
      <c r="AC774" s="40" t="s">
        <v>33</v>
      </c>
      <c r="AE774" s="14" t="str">
        <f>IF($AC774=Sheet1!$B$2,'B. Expenditures'!K774,IF('B. Expenditures'!$AC774=Sheet1!$B$4,'B. Expenditures'!W774,IF($AC774=Sheet1!$B$3,'B. Expenditures'!Q774,"")))</f>
        <v/>
      </c>
      <c r="AF774" s="14" t="str">
        <f>IF($AC774=Sheet1!$B$2,'B. Expenditures'!L774,IF('B. Expenditures'!$AC774=Sheet1!$B$4,'B. Expenditures'!X774,IF($AC774=Sheet1!$B$3,'B. Expenditures'!R774,"")))</f>
        <v/>
      </c>
      <c r="AG774" s="14" t="str">
        <f>IF($AC774=Sheet1!$B$2,'B. Expenditures'!M774,IF('B. Expenditures'!$AC774=Sheet1!$B$4,'B. Expenditures'!Y774,IF($AC774=Sheet1!$B$3,'B. Expenditures'!S774,"")))</f>
        <v/>
      </c>
      <c r="AH774" s="14" t="str">
        <f>IF($AC774=Sheet1!$B$2,'B. Expenditures'!N774,IF('B. Expenditures'!$AC774=Sheet1!$B$4,'B. Expenditures'!Z774,IF($AC774=Sheet1!$B$3,'B. Expenditures'!T774,"")))</f>
        <v/>
      </c>
      <c r="AI774" s="14" t="str">
        <f>IF($AC774=Sheet1!$B$2,'B. Expenditures'!O774,IF('B. Expenditures'!$AC774=Sheet1!$B$4,'B. Expenditures'!AA774,IF($AC774=Sheet1!$B$3,'B. Expenditures'!U774,"")))</f>
        <v/>
      </c>
    </row>
    <row r="775" spans="3:35" x14ac:dyDescent="0.35">
      <c r="C775" s="35"/>
      <c r="D775" s="35"/>
      <c r="E775" s="7"/>
      <c r="F775" s="7"/>
      <c r="G775" s="7"/>
      <c r="I775" s="24" t="str">
        <f t="shared" si="747"/>
        <v/>
      </c>
      <c r="K775" s="14" t="str">
        <f t="shared" si="756"/>
        <v/>
      </c>
      <c r="L775" s="14" t="str">
        <f t="shared" ref="L775:O775" si="799">IFERROR((1+$I775)*K775, "")</f>
        <v/>
      </c>
      <c r="M775" s="14" t="str">
        <f t="shared" si="799"/>
        <v/>
      </c>
      <c r="N775" s="14" t="str">
        <f t="shared" si="799"/>
        <v/>
      </c>
      <c r="O775" s="14" t="str">
        <f t="shared" si="799"/>
        <v/>
      </c>
      <c r="P775" s="8"/>
      <c r="Q775" s="14" t="str">
        <f>IFERROR((AVERAGE(($E775/'A. Revenue'!$C$30), ('B. Expenditures'!$F775/'A. Revenue'!$D$30), ('B. Expenditures'!$G775/'A. Revenue'!$E$30)))*'A. Revenue'!J$30, "")</f>
        <v/>
      </c>
      <c r="R775" s="14" t="str">
        <f>IFERROR((AVERAGE(($E775/'A. Revenue'!$C$30), ('B. Expenditures'!$F775/'A. Revenue'!$D$30), ('B. Expenditures'!$G775/'A. Revenue'!$E$30)))*'A. Revenue'!K$30, "")</f>
        <v/>
      </c>
      <c r="S775" s="14" t="str">
        <f>IFERROR((AVERAGE(($E775/'A. Revenue'!$C$30), ('B. Expenditures'!$F775/'A. Revenue'!$D$30), ('B. Expenditures'!$G775/'A. Revenue'!$E$30)))*'A. Revenue'!L$30, "")</f>
        <v/>
      </c>
      <c r="T775" s="14" t="str">
        <f>IFERROR((AVERAGE(($E775/'A. Revenue'!$C$30), ('B. Expenditures'!$F775/'A. Revenue'!$D$30), ('B. Expenditures'!$G775/'A. Revenue'!$E$30)))*'A. Revenue'!M$30, "")</f>
        <v/>
      </c>
      <c r="U775" s="14" t="str">
        <f>IFERROR((AVERAGE(($E775/'A. Revenue'!$C$30), ('B. Expenditures'!$F775/'A. Revenue'!$D$30), ('B. Expenditures'!$G775/'A. Revenue'!$E$30)))*'A. Revenue'!N$30, "")</f>
        <v/>
      </c>
      <c r="V775" s="8"/>
      <c r="W775" s="7"/>
      <c r="X775" s="7"/>
      <c r="Y775" s="7"/>
      <c r="Z775" s="7"/>
      <c r="AA775" s="7"/>
      <c r="AC775" s="40" t="s">
        <v>33</v>
      </c>
      <c r="AE775" s="14" t="str">
        <f>IF($AC775=Sheet1!$B$2,'B. Expenditures'!K775,IF('B. Expenditures'!$AC775=Sheet1!$B$4,'B. Expenditures'!W775,IF($AC775=Sheet1!$B$3,'B. Expenditures'!Q775,"")))</f>
        <v/>
      </c>
      <c r="AF775" s="14" t="str">
        <f>IF($AC775=Sheet1!$B$2,'B. Expenditures'!L775,IF('B. Expenditures'!$AC775=Sheet1!$B$4,'B. Expenditures'!X775,IF($AC775=Sheet1!$B$3,'B. Expenditures'!R775,"")))</f>
        <v/>
      </c>
      <c r="AG775" s="14" t="str">
        <f>IF($AC775=Sheet1!$B$2,'B. Expenditures'!M775,IF('B. Expenditures'!$AC775=Sheet1!$B$4,'B. Expenditures'!Y775,IF($AC775=Sheet1!$B$3,'B. Expenditures'!S775,"")))</f>
        <v/>
      </c>
      <c r="AH775" s="14" t="str">
        <f>IF($AC775=Sheet1!$B$2,'B. Expenditures'!N775,IF('B. Expenditures'!$AC775=Sheet1!$B$4,'B. Expenditures'!Z775,IF($AC775=Sheet1!$B$3,'B. Expenditures'!T775,"")))</f>
        <v/>
      </c>
      <c r="AI775" s="14" t="str">
        <f>IF($AC775=Sheet1!$B$2,'B. Expenditures'!O775,IF('B. Expenditures'!$AC775=Sheet1!$B$4,'B. Expenditures'!AA775,IF($AC775=Sheet1!$B$3,'B. Expenditures'!U775,"")))</f>
        <v/>
      </c>
    </row>
    <row r="776" spans="3:35" x14ac:dyDescent="0.35">
      <c r="C776" s="35"/>
      <c r="D776" s="35"/>
      <c r="E776" s="7"/>
      <c r="F776" s="7"/>
      <c r="G776" s="7"/>
      <c r="I776" s="24" t="str">
        <f t="shared" si="747"/>
        <v/>
      </c>
      <c r="K776" s="14" t="str">
        <f t="shared" si="756"/>
        <v/>
      </c>
      <c r="L776" s="14" t="str">
        <f t="shared" ref="L776:O776" si="800">IFERROR((1+$I776)*K776, "")</f>
        <v/>
      </c>
      <c r="M776" s="14" t="str">
        <f t="shared" si="800"/>
        <v/>
      </c>
      <c r="N776" s="14" t="str">
        <f t="shared" si="800"/>
        <v/>
      </c>
      <c r="O776" s="14" t="str">
        <f t="shared" si="800"/>
        <v/>
      </c>
      <c r="P776" s="8"/>
      <c r="Q776" s="14" t="str">
        <f>IFERROR((AVERAGE(($E776/'A. Revenue'!$C$30), ('B. Expenditures'!$F776/'A. Revenue'!$D$30), ('B. Expenditures'!$G776/'A. Revenue'!$E$30)))*'A. Revenue'!J$30, "")</f>
        <v/>
      </c>
      <c r="R776" s="14" t="str">
        <f>IFERROR((AVERAGE(($E776/'A. Revenue'!$C$30), ('B. Expenditures'!$F776/'A. Revenue'!$D$30), ('B. Expenditures'!$G776/'A. Revenue'!$E$30)))*'A. Revenue'!K$30, "")</f>
        <v/>
      </c>
      <c r="S776" s="14" t="str">
        <f>IFERROR((AVERAGE(($E776/'A. Revenue'!$C$30), ('B. Expenditures'!$F776/'A. Revenue'!$D$30), ('B. Expenditures'!$G776/'A. Revenue'!$E$30)))*'A. Revenue'!L$30, "")</f>
        <v/>
      </c>
      <c r="T776" s="14" t="str">
        <f>IFERROR((AVERAGE(($E776/'A. Revenue'!$C$30), ('B. Expenditures'!$F776/'A. Revenue'!$D$30), ('B. Expenditures'!$G776/'A. Revenue'!$E$30)))*'A. Revenue'!M$30, "")</f>
        <v/>
      </c>
      <c r="U776" s="14" t="str">
        <f>IFERROR((AVERAGE(($E776/'A. Revenue'!$C$30), ('B. Expenditures'!$F776/'A. Revenue'!$D$30), ('B. Expenditures'!$G776/'A. Revenue'!$E$30)))*'A. Revenue'!N$30, "")</f>
        <v/>
      </c>
      <c r="V776" s="8"/>
      <c r="W776" s="7"/>
      <c r="X776" s="7"/>
      <c r="Y776" s="7"/>
      <c r="Z776" s="7"/>
      <c r="AA776" s="7"/>
      <c r="AC776" s="40" t="s">
        <v>33</v>
      </c>
      <c r="AE776" s="14" t="str">
        <f>IF($AC776=Sheet1!$B$2,'B. Expenditures'!K776,IF('B. Expenditures'!$AC776=Sheet1!$B$4,'B. Expenditures'!W776,IF($AC776=Sheet1!$B$3,'B. Expenditures'!Q776,"")))</f>
        <v/>
      </c>
      <c r="AF776" s="14" t="str">
        <f>IF($AC776=Sheet1!$B$2,'B. Expenditures'!L776,IF('B. Expenditures'!$AC776=Sheet1!$B$4,'B. Expenditures'!X776,IF($AC776=Sheet1!$B$3,'B. Expenditures'!R776,"")))</f>
        <v/>
      </c>
      <c r="AG776" s="14" t="str">
        <f>IF($AC776=Sheet1!$B$2,'B. Expenditures'!M776,IF('B. Expenditures'!$AC776=Sheet1!$B$4,'B. Expenditures'!Y776,IF($AC776=Sheet1!$B$3,'B. Expenditures'!S776,"")))</f>
        <v/>
      </c>
      <c r="AH776" s="14" t="str">
        <f>IF($AC776=Sheet1!$B$2,'B. Expenditures'!N776,IF('B. Expenditures'!$AC776=Sheet1!$B$4,'B. Expenditures'!Z776,IF($AC776=Sheet1!$B$3,'B. Expenditures'!T776,"")))</f>
        <v/>
      </c>
      <c r="AI776" s="14" t="str">
        <f>IF($AC776=Sheet1!$B$2,'B. Expenditures'!O776,IF('B. Expenditures'!$AC776=Sheet1!$B$4,'B. Expenditures'!AA776,IF($AC776=Sheet1!$B$3,'B. Expenditures'!U776,"")))</f>
        <v/>
      </c>
    </row>
    <row r="777" spans="3:35" x14ac:dyDescent="0.35">
      <c r="C777" s="35"/>
      <c r="D777" s="35"/>
      <c r="E777" s="7"/>
      <c r="F777" s="7"/>
      <c r="G777" s="7"/>
      <c r="I777" s="24" t="str">
        <f t="shared" si="747"/>
        <v/>
      </c>
      <c r="K777" s="14" t="str">
        <f t="shared" si="756"/>
        <v/>
      </c>
      <c r="L777" s="14" t="str">
        <f t="shared" ref="L777:O777" si="801">IFERROR((1+$I777)*K777, "")</f>
        <v/>
      </c>
      <c r="M777" s="14" t="str">
        <f t="shared" si="801"/>
        <v/>
      </c>
      <c r="N777" s="14" t="str">
        <f t="shared" si="801"/>
        <v/>
      </c>
      <c r="O777" s="14" t="str">
        <f t="shared" si="801"/>
        <v/>
      </c>
      <c r="P777" s="8"/>
      <c r="Q777" s="14" t="str">
        <f>IFERROR((AVERAGE(($E777/'A. Revenue'!$C$30), ('B. Expenditures'!$F777/'A. Revenue'!$D$30), ('B. Expenditures'!$G777/'A. Revenue'!$E$30)))*'A. Revenue'!J$30, "")</f>
        <v/>
      </c>
      <c r="R777" s="14" t="str">
        <f>IFERROR((AVERAGE(($E777/'A. Revenue'!$C$30), ('B. Expenditures'!$F777/'A. Revenue'!$D$30), ('B. Expenditures'!$G777/'A. Revenue'!$E$30)))*'A. Revenue'!K$30, "")</f>
        <v/>
      </c>
      <c r="S777" s="14" t="str">
        <f>IFERROR((AVERAGE(($E777/'A. Revenue'!$C$30), ('B. Expenditures'!$F777/'A. Revenue'!$D$30), ('B. Expenditures'!$G777/'A. Revenue'!$E$30)))*'A. Revenue'!L$30, "")</f>
        <v/>
      </c>
      <c r="T777" s="14" t="str">
        <f>IFERROR((AVERAGE(($E777/'A. Revenue'!$C$30), ('B. Expenditures'!$F777/'A. Revenue'!$D$30), ('B. Expenditures'!$G777/'A. Revenue'!$E$30)))*'A. Revenue'!M$30, "")</f>
        <v/>
      </c>
      <c r="U777" s="14" t="str">
        <f>IFERROR((AVERAGE(($E777/'A. Revenue'!$C$30), ('B. Expenditures'!$F777/'A. Revenue'!$D$30), ('B. Expenditures'!$G777/'A. Revenue'!$E$30)))*'A. Revenue'!N$30, "")</f>
        <v/>
      </c>
      <c r="V777" s="8"/>
      <c r="W777" s="7"/>
      <c r="X777" s="7"/>
      <c r="Y777" s="7"/>
      <c r="Z777" s="7"/>
      <c r="AA777" s="7"/>
      <c r="AC777" s="40" t="s">
        <v>33</v>
      </c>
      <c r="AE777" s="14" t="str">
        <f>IF($AC777=Sheet1!$B$2,'B. Expenditures'!K777,IF('B. Expenditures'!$AC777=Sheet1!$B$4,'B. Expenditures'!W777,IF($AC777=Sheet1!$B$3,'B. Expenditures'!Q777,"")))</f>
        <v/>
      </c>
      <c r="AF777" s="14" t="str">
        <f>IF($AC777=Sheet1!$B$2,'B. Expenditures'!L777,IF('B. Expenditures'!$AC777=Sheet1!$B$4,'B. Expenditures'!X777,IF($AC777=Sheet1!$B$3,'B. Expenditures'!R777,"")))</f>
        <v/>
      </c>
      <c r="AG777" s="14" t="str">
        <f>IF($AC777=Sheet1!$B$2,'B. Expenditures'!M777,IF('B. Expenditures'!$AC777=Sheet1!$B$4,'B. Expenditures'!Y777,IF($AC777=Sheet1!$B$3,'B. Expenditures'!S777,"")))</f>
        <v/>
      </c>
      <c r="AH777" s="14" t="str">
        <f>IF($AC777=Sheet1!$B$2,'B. Expenditures'!N777,IF('B. Expenditures'!$AC777=Sheet1!$B$4,'B. Expenditures'!Z777,IF($AC777=Sheet1!$B$3,'B. Expenditures'!T777,"")))</f>
        <v/>
      </c>
      <c r="AI777" s="14" t="str">
        <f>IF($AC777=Sheet1!$B$2,'B. Expenditures'!O777,IF('B. Expenditures'!$AC777=Sheet1!$B$4,'B. Expenditures'!AA777,IF($AC777=Sheet1!$B$3,'B. Expenditures'!U777,"")))</f>
        <v/>
      </c>
    </row>
    <row r="778" spans="3:35" x14ac:dyDescent="0.35">
      <c r="C778" s="35"/>
      <c r="D778" s="35"/>
      <c r="E778" s="7"/>
      <c r="F778" s="7"/>
      <c r="G778" s="7"/>
      <c r="I778" s="24" t="str">
        <f t="shared" si="747"/>
        <v/>
      </c>
      <c r="K778" s="14" t="str">
        <f t="shared" si="756"/>
        <v/>
      </c>
      <c r="L778" s="14" t="str">
        <f t="shared" ref="L778:O778" si="802">IFERROR((1+$I778)*K778, "")</f>
        <v/>
      </c>
      <c r="M778" s="14" t="str">
        <f t="shared" si="802"/>
        <v/>
      </c>
      <c r="N778" s="14" t="str">
        <f t="shared" si="802"/>
        <v/>
      </c>
      <c r="O778" s="14" t="str">
        <f t="shared" si="802"/>
        <v/>
      </c>
      <c r="P778" s="8"/>
      <c r="Q778" s="14" t="str">
        <f>IFERROR((AVERAGE(($E778/'A. Revenue'!$C$30), ('B. Expenditures'!$F778/'A. Revenue'!$D$30), ('B. Expenditures'!$G778/'A. Revenue'!$E$30)))*'A. Revenue'!J$30, "")</f>
        <v/>
      </c>
      <c r="R778" s="14" t="str">
        <f>IFERROR((AVERAGE(($E778/'A. Revenue'!$C$30), ('B. Expenditures'!$F778/'A. Revenue'!$D$30), ('B. Expenditures'!$G778/'A. Revenue'!$E$30)))*'A. Revenue'!K$30, "")</f>
        <v/>
      </c>
      <c r="S778" s="14" t="str">
        <f>IFERROR((AVERAGE(($E778/'A. Revenue'!$C$30), ('B. Expenditures'!$F778/'A. Revenue'!$D$30), ('B. Expenditures'!$G778/'A. Revenue'!$E$30)))*'A. Revenue'!L$30, "")</f>
        <v/>
      </c>
      <c r="T778" s="14" t="str">
        <f>IFERROR((AVERAGE(($E778/'A. Revenue'!$C$30), ('B. Expenditures'!$F778/'A. Revenue'!$D$30), ('B. Expenditures'!$G778/'A. Revenue'!$E$30)))*'A. Revenue'!M$30, "")</f>
        <v/>
      </c>
      <c r="U778" s="14" t="str">
        <f>IFERROR((AVERAGE(($E778/'A. Revenue'!$C$30), ('B. Expenditures'!$F778/'A. Revenue'!$D$30), ('B. Expenditures'!$G778/'A. Revenue'!$E$30)))*'A. Revenue'!N$30, "")</f>
        <v/>
      </c>
      <c r="V778" s="8"/>
      <c r="W778" s="7"/>
      <c r="X778" s="7"/>
      <c r="Y778" s="7"/>
      <c r="Z778" s="7"/>
      <c r="AA778" s="7"/>
      <c r="AC778" s="40" t="s">
        <v>33</v>
      </c>
      <c r="AE778" s="14" t="str">
        <f>IF($AC778=Sheet1!$B$2,'B. Expenditures'!K778,IF('B. Expenditures'!$AC778=Sheet1!$B$4,'B. Expenditures'!W778,IF($AC778=Sheet1!$B$3,'B. Expenditures'!Q778,"")))</f>
        <v/>
      </c>
      <c r="AF778" s="14" t="str">
        <f>IF($AC778=Sheet1!$B$2,'B. Expenditures'!L778,IF('B. Expenditures'!$AC778=Sheet1!$B$4,'B. Expenditures'!X778,IF($AC778=Sheet1!$B$3,'B. Expenditures'!R778,"")))</f>
        <v/>
      </c>
      <c r="AG778" s="14" t="str">
        <f>IF($AC778=Sheet1!$B$2,'B. Expenditures'!M778,IF('B. Expenditures'!$AC778=Sheet1!$B$4,'B. Expenditures'!Y778,IF($AC778=Sheet1!$B$3,'B. Expenditures'!S778,"")))</f>
        <v/>
      </c>
      <c r="AH778" s="14" t="str">
        <f>IF($AC778=Sheet1!$B$2,'B. Expenditures'!N778,IF('B. Expenditures'!$AC778=Sheet1!$B$4,'B. Expenditures'!Z778,IF($AC778=Sheet1!$B$3,'B. Expenditures'!T778,"")))</f>
        <v/>
      </c>
      <c r="AI778" s="14" t="str">
        <f>IF($AC778=Sheet1!$B$2,'B. Expenditures'!O778,IF('B. Expenditures'!$AC778=Sheet1!$B$4,'B. Expenditures'!AA778,IF($AC778=Sheet1!$B$3,'B. Expenditures'!U778,"")))</f>
        <v/>
      </c>
    </row>
    <row r="779" spans="3:35" x14ac:dyDescent="0.35">
      <c r="C779" s="35"/>
      <c r="D779" s="35"/>
      <c r="E779" s="7"/>
      <c r="F779" s="7"/>
      <c r="G779" s="7"/>
      <c r="I779" s="24" t="str">
        <f t="shared" si="747"/>
        <v/>
      </c>
      <c r="K779" s="14" t="str">
        <f t="shared" si="756"/>
        <v/>
      </c>
      <c r="L779" s="14" t="str">
        <f t="shared" ref="L779:O779" si="803">IFERROR((1+$I779)*K779, "")</f>
        <v/>
      </c>
      <c r="M779" s="14" t="str">
        <f t="shared" si="803"/>
        <v/>
      </c>
      <c r="N779" s="14" t="str">
        <f t="shared" si="803"/>
        <v/>
      </c>
      <c r="O779" s="14" t="str">
        <f t="shared" si="803"/>
        <v/>
      </c>
      <c r="P779" s="8"/>
      <c r="Q779" s="14" t="str">
        <f>IFERROR((AVERAGE(($E779/'A. Revenue'!$C$30), ('B. Expenditures'!$F779/'A. Revenue'!$D$30), ('B. Expenditures'!$G779/'A. Revenue'!$E$30)))*'A. Revenue'!J$30, "")</f>
        <v/>
      </c>
      <c r="R779" s="14" t="str">
        <f>IFERROR((AVERAGE(($E779/'A. Revenue'!$C$30), ('B. Expenditures'!$F779/'A. Revenue'!$D$30), ('B. Expenditures'!$G779/'A. Revenue'!$E$30)))*'A. Revenue'!K$30, "")</f>
        <v/>
      </c>
      <c r="S779" s="14" t="str">
        <f>IFERROR((AVERAGE(($E779/'A. Revenue'!$C$30), ('B. Expenditures'!$F779/'A. Revenue'!$D$30), ('B. Expenditures'!$G779/'A. Revenue'!$E$30)))*'A. Revenue'!L$30, "")</f>
        <v/>
      </c>
      <c r="T779" s="14" t="str">
        <f>IFERROR((AVERAGE(($E779/'A. Revenue'!$C$30), ('B. Expenditures'!$F779/'A. Revenue'!$D$30), ('B. Expenditures'!$G779/'A. Revenue'!$E$30)))*'A. Revenue'!M$30, "")</f>
        <v/>
      </c>
      <c r="U779" s="14" t="str">
        <f>IFERROR((AVERAGE(($E779/'A. Revenue'!$C$30), ('B. Expenditures'!$F779/'A. Revenue'!$D$30), ('B. Expenditures'!$G779/'A. Revenue'!$E$30)))*'A. Revenue'!N$30, "")</f>
        <v/>
      </c>
      <c r="V779" s="8"/>
      <c r="W779" s="7"/>
      <c r="X779" s="7"/>
      <c r="Y779" s="7"/>
      <c r="Z779" s="7"/>
      <c r="AA779" s="7"/>
      <c r="AC779" s="40" t="s">
        <v>33</v>
      </c>
      <c r="AE779" s="14" t="str">
        <f>IF($AC779=Sheet1!$B$2,'B. Expenditures'!K779,IF('B. Expenditures'!$AC779=Sheet1!$B$4,'B. Expenditures'!W779,IF($AC779=Sheet1!$B$3,'B. Expenditures'!Q779,"")))</f>
        <v/>
      </c>
      <c r="AF779" s="14" t="str">
        <f>IF($AC779=Sheet1!$B$2,'B. Expenditures'!L779,IF('B. Expenditures'!$AC779=Sheet1!$B$4,'B. Expenditures'!X779,IF($AC779=Sheet1!$B$3,'B. Expenditures'!R779,"")))</f>
        <v/>
      </c>
      <c r="AG779" s="14" t="str">
        <f>IF($AC779=Sheet1!$B$2,'B. Expenditures'!M779,IF('B. Expenditures'!$AC779=Sheet1!$B$4,'B. Expenditures'!Y779,IF($AC779=Sheet1!$B$3,'B. Expenditures'!S779,"")))</f>
        <v/>
      </c>
      <c r="AH779" s="14" t="str">
        <f>IF($AC779=Sheet1!$B$2,'B. Expenditures'!N779,IF('B. Expenditures'!$AC779=Sheet1!$B$4,'B. Expenditures'!Z779,IF($AC779=Sheet1!$B$3,'B. Expenditures'!T779,"")))</f>
        <v/>
      </c>
      <c r="AI779" s="14" t="str">
        <f>IF($AC779=Sheet1!$B$2,'B. Expenditures'!O779,IF('B. Expenditures'!$AC779=Sheet1!$B$4,'B. Expenditures'!AA779,IF($AC779=Sheet1!$B$3,'B. Expenditures'!U779,"")))</f>
        <v/>
      </c>
    </row>
    <row r="780" spans="3:35" x14ac:dyDescent="0.35">
      <c r="C780" s="35"/>
      <c r="D780" s="35"/>
      <c r="E780" s="7"/>
      <c r="F780" s="7"/>
      <c r="G780" s="7"/>
      <c r="I780" s="24" t="str">
        <f t="shared" si="747"/>
        <v/>
      </c>
      <c r="K780" s="14" t="str">
        <f t="shared" si="756"/>
        <v/>
      </c>
      <c r="L780" s="14" t="str">
        <f t="shared" ref="L780:O780" si="804">IFERROR((1+$I780)*K780, "")</f>
        <v/>
      </c>
      <c r="M780" s="14" t="str">
        <f t="shared" si="804"/>
        <v/>
      </c>
      <c r="N780" s="14" t="str">
        <f t="shared" si="804"/>
        <v/>
      </c>
      <c r="O780" s="14" t="str">
        <f t="shared" si="804"/>
        <v/>
      </c>
      <c r="P780" s="8"/>
      <c r="Q780" s="14" t="str">
        <f>IFERROR((AVERAGE(($E780/'A. Revenue'!$C$30), ('B. Expenditures'!$F780/'A. Revenue'!$D$30), ('B. Expenditures'!$G780/'A. Revenue'!$E$30)))*'A. Revenue'!J$30, "")</f>
        <v/>
      </c>
      <c r="R780" s="14" t="str">
        <f>IFERROR((AVERAGE(($E780/'A. Revenue'!$C$30), ('B. Expenditures'!$F780/'A. Revenue'!$D$30), ('B. Expenditures'!$G780/'A. Revenue'!$E$30)))*'A. Revenue'!K$30, "")</f>
        <v/>
      </c>
      <c r="S780" s="14" t="str">
        <f>IFERROR((AVERAGE(($E780/'A. Revenue'!$C$30), ('B. Expenditures'!$F780/'A. Revenue'!$D$30), ('B. Expenditures'!$G780/'A. Revenue'!$E$30)))*'A. Revenue'!L$30, "")</f>
        <v/>
      </c>
      <c r="T780" s="14" t="str">
        <f>IFERROR((AVERAGE(($E780/'A. Revenue'!$C$30), ('B. Expenditures'!$F780/'A. Revenue'!$D$30), ('B. Expenditures'!$G780/'A. Revenue'!$E$30)))*'A. Revenue'!M$30, "")</f>
        <v/>
      </c>
      <c r="U780" s="14" t="str">
        <f>IFERROR((AVERAGE(($E780/'A. Revenue'!$C$30), ('B. Expenditures'!$F780/'A. Revenue'!$D$30), ('B. Expenditures'!$G780/'A. Revenue'!$E$30)))*'A. Revenue'!N$30, "")</f>
        <v/>
      </c>
      <c r="V780" s="8"/>
      <c r="W780" s="7"/>
      <c r="X780" s="7"/>
      <c r="Y780" s="7"/>
      <c r="Z780" s="7"/>
      <c r="AA780" s="7"/>
      <c r="AC780" s="40" t="s">
        <v>33</v>
      </c>
      <c r="AE780" s="14" t="str">
        <f>IF($AC780=Sheet1!$B$2,'B. Expenditures'!K780,IF('B. Expenditures'!$AC780=Sheet1!$B$4,'B. Expenditures'!W780,IF($AC780=Sheet1!$B$3,'B. Expenditures'!Q780,"")))</f>
        <v/>
      </c>
      <c r="AF780" s="14" t="str">
        <f>IF($AC780=Sheet1!$B$2,'B. Expenditures'!L780,IF('B. Expenditures'!$AC780=Sheet1!$B$4,'B. Expenditures'!X780,IF($AC780=Sheet1!$B$3,'B. Expenditures'!R780,"")))</f>
        <v/>
      </c>
      <c r="AG780" s="14" t="str">
        <f>IF($AC780=Sheet1!$B$2,'B. Expenditures'!M780,IF('B. Expenditures'!$AC780=Sheet1!$B$4,'B. Expenditures'!Y780,IF($AC780=Sheet1!$B$3,'B. Expenditures'!S780,"")))</f>
        <v/>
      </c>
      <c r="AH780" s="14" t="str">
        <f>IF($AC780=Sheet1!$B$2,'B. Expenditures'!N780,IF('B. Expenditures'!$AC780=Sheet1!$B$4,'B. Expenditures'!Z780,IF($AC780=Sheet1!$B$3,'B. Expenditures'!T780,"")))</f>
        <v/>
      </c>
      <c r="AI780" s="14" t="str">
        <f>IF($AC780=Sheet1!$B$2,'B. Expenditures'!O780,IF('B. Expenditures'!$AC780=Sheet1!$B$4,'B. Expenditures'!AA780,IF($AC780=Sheet1!$B$3,'B. Expenditures'!U780,"")))</f>
        <v/>
      </c>
    </row>
    <row r="781" spans="3:35" x14ac:dyDescent="0.35">
      <c r="C781" s="35"/>
      <c r="D781" s="35"/>
      <c r="E781" s="7"/>
      <c r="F781" s="7"/>
      <c r="G781" s="7"/>
      <c r="I781" s="24" t="str">
        <f t="shared" si="747"/>
        <v/>
      </c>
      <c r="K781" s="14" t="str">
        <f t="shared" si="756"/>
        <v/>
      </c>
      <c r="L781" s="14" t="str">
        <f t="shared" ref="L781:O781" si="805">IFERROR((1+$I781)*K781, "")</f>
        <v/>
      </c>
      <c r="M781" s="14" t="str">
        <f t="shared" si="805"/>
        <v/>
      </c>
      <c r="N781" s="14" t="str">
        <f t="shared" si="805"/>
        <v/>
      </c>
      <c r="O781" s="14" t="str">
        <f t="shared" si="805"/>
        <v/>
      </c>
      <c r="P781" s="8"/>
      <c r="Q781" s="14" t="str">
        <f>IFERROR((AVERAGE(($E781/'A. Revenue'!$C$30), ('B. Expenditures'!$F781/'A. Revenue'!$D$30), ('B. Expenditures'!$G781/'A. Revenue'!$E$30)))*'A. Revenue'!J$30, "")</f>
        <v/>
      </c>
      <c r="R781" s="14" t="str">
        <f>IFERROR((AVERAGE(($E781/'A. Revenue'!$C$30), ('B. Expenditures'!$F781/'A. Revenue'!$D$30), ('B. Expenditures'!$G781/'A. Revenue'!$E$30)))*'A. Revenue'!K$30, "")</f>
        <v/>
      </c>
      <c r="S781" s="14" t="str">
        <f>IFERROR((AVERAGE(($E781/'A. Revenue'!$C$30), ('B. Expenditures'!$F781/'A. Revenue'!$D$30), ('B. Expenditures'!$G781/'A. Revenue'!$E$30)))*'A. Revenue'!L$30, "")</f>
        <v/>
      </c>
      <c r="T781" s="14" t="str">
        <f>IFERROR((AVERAGE(($E781/'A. Revenue'!$C$30), ('B. Expenditures'!$F781/'A. Revenue'!$D$30), ('B. Expenditures'!$G781/'A. Revenue'!$E$30)))*'A. Revenue'!M$30, "")</f>
        <v/>
      </c>
      <c r="U781" s="14" t="str">
        <f>IFERROR((AVERAGE(($E781/'A. Revenue'!$C$30), ('B. Expenditures'!$F781/'A. Revenue'!$D$30), ('B. Expenditures'!$G781/'A. Revenue'!$E$30)))*'A. Revenue'!N$30, "")</f>
        <v/>
      </c>
      <c r="V781" s="8"/>
      <c r="W781" s="7"/>
      <c r="X781" s="7"/>
      <c r="Y781" s="7"/>
      <c r="Z781" s="7"/>
      <c r="AA781" s="7"/>
      <c r="AC781" s="40" t="s">
        <v>33</v>
      </c>
      <c r="AE781" s="14" t="str">
        <f>IF($AC781=Sheet1!$B$2,'B. Expenditures'!K781,IF('B. Expenditures'!$AC781=Sheet1!$B$4,'B. Expenditures'!W781,IF($AC781=Sheet1!$B$3,'B. Expenditures'!Q781,"")))</f>
        <v/>
      </c>
      <c r="AF781" s="14" t="str">
        <f>IF($AC781=Sheet1!$B$2,'B. Expenditures'!L781,IF('B. Expenditures'!$AC781=Sheet1!$B$4,'B. Expenditures'!X781,IF($AC781=Sheet1!$B$3,'B. Expenditures'!R781,"")))</f>
        <v/>
      </c>
      <c r="AG781" s="14" t="str">
        <f>IF($AC781=Sheet1!$B$2,'B. Expenditures'!M781,IF('B. Expenditures'!$AC781=Sheet1!$B$4,'B. Expenditures'!Y781,IF($AC781=Sheet1!$B$3,'B. Expenditures'!S781,"")))</f>
        <v/>
      </c>
      <c r="AH781" s="14" t="str">
        <f>IF($AC781=Sheet1!$B$2,'B. Expenditures'!N781,IF('B. Expenditures'!$AC781=Sheet1!$B$4,'B. Expenditures'!Z781,IF($AC781=Sheet1!$B$3,'B. Expenditures'!T781,"")))</f>
        <v/>
      </c>
      <c r="AI781" s="14" t="str">
        <f>IF($AC781=Sheet1!$B$2,'B. Expenditures'!O781,IF('B. Expenditures'!$AC781=Sheet1!$B$4,'B. Expenditures'!AA781,IF($AC781=Sheet1!$B$3,'B. Expenditures'!U781,"")))</f>
        <v/>
      </c>
    </row>
    <row r="782" spans="3:35" x14ac:dyDescent="0.35">
      <c r="C782" s="35"/>
      <c r="D782" s="35"/>
      <c r="E782" s="7"/>
      <c r="F782" s="7"/>
      <c r="G782" s="7"/>
      <c r="I782" s="24" t="str">
        <f t="shared" si="747"/>
        <v/>
      </c>
      <c r="K782" s="14" t="str">
        <f t="shared" si="756"/>
        <v/>
      </c>
      <c r="L782" s="14" t="str">
        <f t="shared" ref="L782:O782" si="806">IFERROR((1+$I782)*K782, "")</f>
        <v/>
      </c>
      <c r="M782" s="14" t="str">
        <f t="shared" si="806"/>
        <v/>
      </c>
      <c r="N782" s="14" t="str">
        <f t="shared" si="806"/>
        <v/>
      </c>
      <c r="O782" s="14" t="str">
        <f t="shared" si="806"/>
        <v/>
      </c>
      <c r="P782" s="8"/>
      <c r="Q782" s="14" t="str">
        <f>IFERROR((AVERAGE(($E782/'A. Revenue'!$C$30), ('B. Expenditures'!$F782/'A. Revenue'!$D$30), ('B. Expenditures'!$G782/'A. Revenue'!$E$30)))*'A. Revenue'!J$30, "")</f>
        <v/>
      </c>
      <c r="R782" s="14" t="str">
        <f>IFERROR((AVERAGE(($E782/'A. Revenue'!$C$30), ('B. Expenditures'!$F782/'A. Revenue'!$D$30), ('B. Expenditures'!$G782/'A. Revenue'!$E$30)))*'A. Revenue'!K$30, "")</f>
        <v/>
      </c>
      <c r="S782" s="14" t="str">
        <f>IFERROR((AVERAGE(($E782/'A. Revenue'!$C$30), ('B. Expenditures'!$F782/'A. Revenue'!$D$30), ('B. Expenditures'!$G782/'A. Revenue'!$E$30)))*'A. Revenue'!L$30, "")</f>
        <v/>
      </c>
      <c r="T782" s="14" t="str">
        <f>IFERROR((AVERAGE(($E782/'A. Revenue'!$C$30), ('B. Expenditures'!$F782/'A. Revenue'!$D$30), ('B. Expenditures'!$G782/'A. Revenue'!$E$30)))*'A. Revenue'!M$30, "")</f>
        <v/>
      </c>
      <c r="U782" s="14" t="str">
        <f>IFERROR((AVERAGE(($E782/'A. Revenue'!$C$30), ('B. Expenditures'!$F782/'A. Revenue'!$D$30), ('B. Expenditures'!$G782/'A. Revenue'!$E$30)))*'A. Revenue'!N$30, "")</f>
        <v/>
      </c>
      <c r="V782" s="8"/>
      <c r="W782" s="7"/>
      <c r="X782" s="7"/>
      <c r="Y782" s="7"/>
      <c r="Z782" s="7"/>
      <c r="AA782" s="7"/>
      <c r="AC782" s="40" t="s">
        <v>33</v>
      </c>
      <c r="AE782" s="14" t="str">
        <f>IF($AC782=Sheet1!$B$2,'B. Expenditures'!K782,IF('B. Expenditures'!$AC782=Sheet1!$B$4,'B. Expenditures'!W782,IF($AC782=Sheet1!$B$3,'B. Expenditures'!Q782,"")))</f>
        <v/>
      </c>
      <c r="AF782" s="14" t="str">
        <f>IF($AC782=Sheet1!$B$2,'B. Expenditures'!L782,IF('B. Expenditures'!$AC782=Sheet1!$B$4,'B. Expenditures'!X782,IF($AC782=Sheet1!$B$3,'B. Expenditures'!R782,"")))</f>
        <v/>
      </c>
      <c r="AG782" s="14" t="str">
        <f>IF($AC782=Sheet1!$B$2,'B. Expenditures'!M782,IF('B. Expenditures'!$AC782=Sheet1!$B$4,'B. Expenditures'!Y782,IF($AC782=Sheet1!$B$3,'B. Expenditures'!S782,"")))</f>
        <v/>
      </c>
      <c r="AH782" s="14" t="str">
        <f>IF($AC782=Sheet1!$B$2,'B. Expenditures'!N782,IF('B. Expenditures'!$AC782=Sheet1!$B$4,'B. Expenditures'!Z782,IF($AC782=Sheet1!$B$3,'B. Expenditures'!T782,"")))</f>
        <v/>
      </c>
      <c r="AI782" s="14" t="str">
        <f>IF($AC782=Sheet1!$B$2,'B. Expenditures'!O782,IF('B. Expenditures'!$AC782=Sheet1!$B$4,'B. Expenditures'!AA782,IF($AC782=Sheet1!$B$3,'B. Expenditures'!U782,"")))</f>
        <v/>
      </c>
    </row>
    <row r="783" spans="3:35" x14ac:dyDescent="0.35">
      <c r="C783" s="35"/>
      <c r="D783" s="35"/>
      <c r="E783" s="7"/>
      <c r="F783" s="7"/>
      <c r="G783" s="7"/>
      <c r="I783" s="24" t="str">
        <f t="shared" si="747"/>
        <v/>
      </c>
      <c r="K783" s="14" t="str">
        <f t="shared" si="756"/>
        <v/>
      </c>
      <c r="L783" s="14" t="str">
        <f t="shared" ref="L783:O783" si="807">IFERROR((1+$I783)*K783, "")</f>
        <v/>
      </c>
      <c r="M783" s="14" t="str">
        <f t="shared" si="807"/>
        <v/>
      </c>
      <c r="N783" s="14" t="str">
        <f t="shared" si="807"/>
        <v/>
      </c>
      <c r="O783" s="14" t="str">
        <f t="shared" si="807"/>
        <v/>
      </c>
      <c r="P783" s="8"/>
      <c r="Q783" s="14" t="str">
        <f>IFERROR((AVERAGE(($E783/'A. Revenue'!$C$30), ('B. Expenditures'!$F783/'A. Revenue'!$D$30), ('B. Expenditures'!$G783/'A. Revenue'!$E$30)))*'A. Revenue'!J$30, "")</f>
        <v/>
      </c>
      <c r="R783" s="14" t="str">
        <f>IFERROR((AVERAGE(($E783/'A. Revenue'!$C$30), ('B. Expenditures'!$F783/'A. Revenue'!$D$30), ('B. Expenditures'!$G783/'A. Revenue'!$E$30)))*'A. Revenue'!K$30, "")</f>
        <v/>
      </c>
      <c r="S783" s="14" t="str">
        <f>IFERROR((AVERAGE(($E783/'A. Revenue'!$C$30), ('B. Expenditures'!$F783/'A. Revenue'!$D$30), ('B. Expenditures'!$G783/'A. Revenue'!$E$30)))*'A. Revenue'!L$30, "")</f>
        <v/>
      </c>
      <c r="T783" s="14" t="str">
        <f>IFERROR((AVERAGE(($E783/'A. Revenue'!$C$30), ('B. Expenditures'!$F783/'A. Revenue'!$D$30), ('B. Expenditures'!$G783/'A. Revenue'!$E$30)))*'A. Revenue'!M$30, "")</f>
        <v/>
      </c>
      <c r="U783" s="14" t="str">
        <f>IFERROR((AVERAGE(($E783/'A. Revenue'!$C$30), ('B. Expenditures'!$F783/'A. Revenue'!$D$30), ('B. Expenditures'!$G783/'A. Revenue'!$E$30)))*'A. Revenue'!N$30, "")</f>
        <v/>
      </c>
      <c r="V783" s="8"/>
      <c r="W783" s="7"/>
      <c r="X783" s="7"/>
      <c r="Y783" s="7"/>
      <c r="Z783" s="7"/>
      <c r="AA783" s="7"/>
      <c r="AC783" s="40" t="s">
        <v>33</v>
      </c>
      <c r="AE783" s="14" t="str">
        <f>IF($AC783=Sheet1!$B$2,'B. Expenditures'!K783,IF('B. Expenditures'!$AC783=Sheet1!$B$4,'B. Expenditures'!W783,IF($AC783=Sheet1!$B$3,'B. Expenditures'!Q783,"")))</f>
        <v/>
      </c>
      <c r="AF783" s="14" t="str">
        <f>IF($AC783=Sheet1!$B$2,'B. Expenditures'!L783,IF('B. Expenditures'!$AC783=Sheet1!$B$4,'B. Expenditures'!X783,IF($AC783=Sheet1!$B$3,'B. Expenditures'!R783,"")))</f>
        <v/>
      </c>
      <c r="AG783" s="14" t="str">
        <f>IF($AC783=Sheet1!$B$2,'B. Expenditures'!M783,IF('B. Expenditures'!$AC783=Sheet1!$B$4,'B. Expenditures'!Y783,IF($AC783=Sheet1!$B$3,'B. Expenditures'!S783,"")))</f>
        <v/>
      </c>
      <c r="AH783" s="14" t="str">
        <f>IF($AC783=Sheet1!$B$2,'B. Expenditures'!N783,IF('B. Expenditures'!$AC783=Sheet1!$B$4,'B. Expenditures'!Z783,IF($AC783=Sheet1!$B$3,'B. Expenditures'!T783,"")))</f>
        <v/>
      </c>
      <c r="AI783" s="14" t="str">
        <f>IF($AC783=Sheet1!$B$2,'B. Expenditures'!O783,IF('B. Expenditures'!$AC783=Sheet1!$B$4,'B. Expenditures'!AA783,IF($AC783=Sheet1!$B$3,'B. Expenditures'!U783,"")))</f>
        <v/>
      </c>
    </row>
    <row r="784" spans="3:35" x14ac:dyDescent="0.35">
      <c r="C784" s="35"/>
      <c r="D784" s="35"/>
      <c r="E784" s="7"/>
      <c r="F784" s="7"/>
      <c r="G784" s="7"/>
      <c r="I784" s="24" t="str">
        <f t="shared" si="747"/>
        <v/>
      </c>
      <c r="K784" s="14" t="str">
        <f t="shared" si="756"/>
        <v/>
      </c>
      <c r="L784" s="14" t="str">
        <f t="shared" ref="L784:O784" si="808">IFERROR((1+$I784)*K784, "")</f>
        <v/>
      </c>
      <c r="M784" s="14" t="str">
        <f t="shared" si="808"/>
        <v/>
      </c>
      <c r="N784" s="14" t="str">
        <f t="shared" si="808"/>
        <v/>
      </c>
      <c r="O784" s="14" t="str">
        <f t="shared" si="808"/>
        <v/>
      </c>
      <c r="P784" s="8"/>
      <c r="Q784" s="14" t="str">
        <f>IFERROR((AVERAGE(($E784/'A. Revenue'!$C$30), ('B. Expenditures'!$F784/'A. Revenue'!$D$30), ('B. Expenditures'!$G784/'A. Revenue'!$E$30)))*'A. Revenue'!J$30, "")</f>
        <v/>
      </c>
      <c r="R784" s="14" t="str">
        <f>IFERROR((AVERAGE(($E784/'A. Revenue'!$C$30), ('B. Expenditures'!$F784/'A. Revenue'!$D$30), ('B. Expenditures'!$G784/'A. Revenue'!$E$30)))*'A. Revenue'!K$30, "")</f>
        <v/>
      </c>
      <c r="S784" s="14" t="str">
        <f>IFERROR((AVERAGE(($E784/'A. Revenue'!$C$30), ('B. Expenditures'!$F784/'A. Revenue'!$D$30), ('B. Expenditures'!$G784/'A. Revenue'!$E$30)))*'A. Revenue'!L$30, "")</f>
        <v/>
      </c>
      <c r="T784" s="14" t="str">
        <f>IFERROR((AVERAGE(($E784/'A. Revenue'!$C$30), ('B. Expenditures'!$F784/'A. Revenue'!$D$30), ('B. Expenditures'!$G784/'A. Revenue'!$E$30)))*'A. Revenue'!M$30, "")</f>
        <v/>
      </c>
      <c r="U784" s="14" t="str">
        <f>IFERROR((AVERAGE(($E784/'A. Revenue'!$C$30), ('B. Expenditures'!$F784/'A. Revenue'!$D$30), ('B. Expenditures'!$G784/'A. Revenue'!$E$30)))*'A. Revenue'!N$30, "")</f>
        <v/>
      </c>
      <c r="V784" s="8"/>
      <c r="W784" s="7"/>
      <c r="X784" s="7"/>
      <c r="Y784" s="7"/>
      <c r="Z784" s="7"/>
      <c r="AA784" s="7"/>
      <c r="AC784" s="40" t="s">
        <v>33</v>
      </c>
      <c r="AE784" s="14" t="str">
        <f>IF($AC784=Sheet1!$B$2,'B. Expenditures'!K784,IF('B. Expenditures'!$AC784=Sheet1!$B$4,'B. Expenditures'!W784,IF($AC784=Sheet1!$B$3,'B. Expenditures'!Q784,"")))</f>
        <v/>
      </c>
      <c r="AF784" s="14" t="str">
        <f>IF($AC784=Sheet1!$B$2,'B. Expenditures'!L784,IF('B. Expenditures'!$AC784=Sheet1!$B$4,'B. Expenditures'!X784,IF($AC784=Sheet1!$B$3,'B. Expenditures'!R784,"")))</f>
        <v/>
      </c>
      <c r="AG784" s="14" t="str">
        <f>IF($AC784=Sheet1!$B$2,'B. Expenditures'!M784,IF('B. Expenditures'!$AC784=Sheet1!$B$4,'B. Expenditures'!Y784,IF($AC784=Sheet1!$B$3,'B. Expenditures'!S784,"")))</f>
        <v/>
      </c>
      <c r="AH784" s="14" t="str">
        <f>IF($AC784=Sheet1!$B$2,'B. Expenditures'!N784,IF('B. Expenditures'!$AC784=Sheet1!$B$4,'B. Expenditures'!Z784,IF($AC784=Sheet1!$B$3,'B. Expenditures'!T784,"")))</f>
        <v/>
      </c>
      <c r="AI784" s="14" t="str">
        <f>IF($AC784=Sheet1!$B$2,'B. Expenditures'!O784,IF('B. Expenditures'!$AC784=Sheet1!$B$4,'B. Expenditures'!AA784,IF($AC784=Sheet1!$B$3,'B. Expenditures'!U784,"")))</f>
        <v/>
      </c>
    </row>
    <row r="785" spans="3:35" x14ac:dyDescent="0.35">
      <c r="C785" s="35"/>
      <c r="D785" s="35"/>
      <c r="E785" s="7"/>
      <c r="F785" s="7"/>
      <c r="G785" s="7"/>
      <c r="I785" s="24" t="str">
        <f t="shared" si="747"/>
        <v/>
      </c>
      <c r="K785" s="14" t="str">
        <f t="shared" si="756"/>
        <v/>
      </c>
      <c r="L785" s="14" t="str">
        <f t="shared" ref="L785:O785" si="809">IFERROR((1+$I785)*K785, "")</f>
        <v/>
      </c>
      <c r="M785" s="14" t="str">
        <f t="shared" si="809"/>
        <v/>
      </c>
      <c r="N785" s="14" t="str">
        <f t="shared" si="809"/>
        <v/>
      </c>
      <c r="O785" s="14" t="str">
        <f t="shared" si="809"/>
        <v/>
      </c>
      <c r="P785" s="8"/>
      <c r="Q785" s="14" t="str">
        <f>IFERROR((AVERAGE(($E785/'A. Revenue'!$C$30), ('B. Expenditures'!$F785/'A. Revenue'!$D$30), ('B. Expenditures'!$G785/'A. Revenue'!$E$30)))*'A. Revenue'!J$30, "")</f>
        <v/>
      </c>
      <c r="R785" s="14" t="str">
        <f>IFERROR((AVERAGE(($E785/'A. Revenue'!$C$30), ('B. Expenditures'!$F785/'A. Revenue'!$D$30), ('B. Expenditures'!$G785/'A. Revenue'!$E$30)))*'A. Revenue'!K$30, "")</f>
        <v/>
      </c>
      <c r="S785" s="14" t="str">
        <f>IFERROR((AVERAGE(($E785/'A. Revenue'!$C$30), ('B. Expenditures'!$F785/'A. Revenue'!$D$30), ('B. Expenditures'!$G785/'A. Revenue'!$E$30)))*'A. Revenue'!L$30, "")</f>
        <v/>
      </c>
      <c r="T785" s="14" t="str">
        <f>IFERROR((AVERAGE(($E785/'A. Revenue'!$C$30), ('B. Expenditures'!$F785/'A. Revenue'!$D$30), ('B. Expenditures'!$G785/'A. Revenue'!$E$30)))*'A. Revenue'!M$30, "")</f>
        <v/>
      </c>
      <c r="U785" s="14" t="str">
        <f>IFERROR((AVERAGE(($E785/'A. Revenue'!$C$30), ('B. Expenditures'!$F785/'A. Revenue'!$D$30), ('B. Expenditures'!$G785/'A. Revenue'!$E$30)))*'A. Revenue'!N$30, "")</f>
        <v/>
      </c>
      <c r="V785" s="8"/>
      <c r="W785" s="7"/>
      <c r="X785" s="7"/>
      <c r="Y785" s="7"/>
      <c r="Z785" s="7"/>
      <c r="AA785" s="7"/>
      <c r="AC785" s="40" t="s">
        <v>33</v>
      </c>
      <c r="AE785" s="14" t="str">
        <f>IF($AC785=Sheet1!$B$2,'B. Expenditures'!K785,IF('B. Expenditures'!$AC785=Sheet1!$B$4,'B. Expenditures'!W785,IF($AC785=Sheet1!$B$3,'B. Expenditures'!Q785,"")))</f>
        <v/>
      </c>
      <c r="AF785" s="14" t="str">
        <f>IF($AC785=Sheet1!$B$2,'B. Expenditures'!L785,IF('B. Expenditures'!$AC785=Sheet1!$B$4,'B. Expenditures'!X785,IF($AC785=Sheet1!$B$3,'B. Expenditures'!R785,"")))</f>
        <v/>
      </c>
      <c r="AG785" s="14" t="str">
        <f>IF($AC785=Sheet1!$B$2,'B. Expenditures'!M785,IF('B. Expenditures'!$AC785=Sheet1!$B$4,'B. Expenditures'!Y785,IF($AC785=Sheet1!$B$3,'B. Expenditures'!S785,"")))</f>
        <v/>
      </c>
      <c r="AH785" s="14" t="str">
        <f>IF($AC785=Sheet1!$B$2,'B. Expenditures'!N785,IF('B. Expenditures'!$AC785=Sheet1!$B$4,'B. Expenditures'!Z785,IF($AC785=Sheet1!$B$3,'B. Expenditures'!T785,"")))</f>
        <v/>
      </c>
      <c r="AI785" s="14" t="str">
        <f>IF($AC785=Sheet1!$B$2,'B. Expenditures'!O785,IF('B. Expenditures'!$AC785=Sheet1!$B$4,'B. Expenditures'!AA785,IF($AC785=Sheet1!$B$3,'B. Expenditures'!U785,"")))</f>
        <v/>
      </c>
    </row>
    <row r="786" spans="3:35" x14ac:dyDescent="0.35">
      <c r="C786" s="35"/>
      <c r="D786" s="35"/>
      <c r="E786" s="7"/>
      <c r="F786" s="7"/>
      <c r="G786" s="7"/>
      <c r="I786" s="24" t="str">
        <f t="shared" si="747"/>
        <v/>
      </c>
      <c r="K786" s="14" t="str">
        <f t="shared" si="756"/>
        <v/>
      </c>
      <c r="L786" s="14" t="str">
        <f t="shared" ref="L786:O786" si="810">IFERROR((1+$I786)*K786, "")</f>
        <v/>
      </c>
      <c r="M786" s="14" t="str">
        <f t="shared" si="810"/>
        <v/>
      </c>
      <c r="N786" s="14" t="str">
        <f t="shared" si="810"/>
        <v/>
      </c>
      <c r="O786" s="14" t="str">
        <f t="shared" si="810"/>
        <v/>
      </c>
      <c r="P786" s="8"/>
      <c r="Q786" s="14" t="str">
        <f>IFERROR((AVERAGE(($E786/'A. Revenue'!$C$30), ('B. Expenditures'!$F786/'A. Revenue'!$D$30), ('B. Expenditures'!$G786/'A. Revenue'!$E$30)))*'A. Revenue'!J$30, "")</f>
        <v/>
      </c>
      <c r="R786" s="14" t="str">
        <f>IFERROR((AVERAGE(($E786/'A. Revenue'!$C$30), ('B. Expenditures'!$F786/'A. Revenue'!$D$30), ('B. Expenditures'!$G786/'A. Revenue'!$E$30)))*'A. Revenue'!K$30, "")</f>
        <v/>
      </c>
      <c r="S786" s="14" t="str">
        <f>IFERROR((AVERAGE(($E786/'A. Revenue'!$C$30), ('B. Expenditures'!$F786/'A. Revenue'!$D$30), ('B. Expenditures'!$G786/'A. Revenue'!$E$30)))*'A. Revenue'!L$30, "")</f>
        <v/>
      </c>
      <c r="T786" s="14" t="str">
        <f>IFERROR((AVERAGE(($E786/'A. Revenue'!$C$30), ('B. Expenditures'!$F786/'A. Revenue'!$D$30), ('B. Expenditures'!$G786/'A. Revenue'!$E$30)))*'A. Revenue'!M$30, "")</f>
        <v/>
      </c>
      <c r="U786" s="14" t="str">
        <f>IFERROR((AVERAGE(($E786/'A. Revenue'!$C$30), ('B. Expenditures'!$F786/'A. Revenue'!$D$30), ('B. Expenditures'!$G786/'A. Revenue'!$E$30)))*'A. Revenue'!N$30, "")</f>
        <v/>
      </c>
      <c r="V786" s="8"/>
      <c r="W786" s="7"/>
      <c r="X786" s="7"/>
      <c r="Y786" s="7"/>
      <c r="Z786" s="7"/>
      <c r="AA786" s="7"/>
      <c r="AC786" s="40" t="s">
        <v>33</v>
      </c>
      <c r="AE786" s="14" t="str">
        <f>IF($AC786=Sheet1!$B$2,'B. Expenditures'!K786,IF('B. Expenditures'!$AC786=Sheet1!$B$4,'B. Expenditures'!W786,IF($AC786=Sheet1!$B$3,'B. Expenditures'!Q786,"")))</f>
        <v/>
      </c>
      <c r="AF786" s="14" t="str">
        <f>IF($AC786=Sheet1!$B$2,'B. Expenditures'!L786,IF('B. Expenditures'!$AC786=Sheet1!$B$4,'B. Expenditures'!X786,IF($AC786=Sheet1!$B$3,'B. Expenditures'!R786,"")))</f>
        <v/>
      </c>
      <c r="AG786" s="14" t="str">
        <f>IF($AC786=Sheet1!$B$2,'B. Expenditures'!M786,IF('B. Expenditures'!$AC786=Sheet1!$B$4,'B. Expenditures'!Y786,IF($AC786=Sheet1!$B$3,'B. Expenditures'!S786,"")))</f>
        <v/>
      </c>
      <c r="AH786" s="14" t="str">
        <f>IF($AC786=Sheet1!$B$2,'B. Expenditures'!N786,IF('B. Expenditures'!$AC786=Sheet1!$B$4,'B. Expenditures'!Z786,IF($AC786=Sheet1!$B$3,'B. Expenditures'!T786,"")))</f>
        <v/>
      </c>
      <c r="AI786" s="14" t="str">
        <f>IF($AC786=Sheet1!$B$2,'B. Expenditures'!O786,IF('B. Expenditures'!$AC786=Sheet1!$B$4,'B. Expenditures'!AA786,IF($AC786=Sheet1!$B$3,'B. Expenditures'!U786,"")))</f>
        <v/>
      </c>
    </row>
    <row r="787" spans="3:35" x14ac:dyDescent="0.35">
      <c r="C787" s="35"/>
      <c r="D787" s="35"/>
      <c r="E787" s="7"/>
      <c r="F787" s="7"/>
      <c r="G787" s="7"/>
      <c r="I787" s="24" t="str">
        <f t="shared" si="747"/>
        <v/>
      </c>
      <c r="K787" s="14" t="str">
        <f t="shared" si="756"/>
        <v/>
      </c>
      <c r="L787" s="14" t="str">
        <f t="shared" ref="L787:O787" si="811">IFERROR((1+$I787)*K787, "")</f>
        <v/>
      </c>
      <c r="M787" s="14" t="str">
        <f t="shared" si="811"/>
        <v/>
      </c>
      <c r="N787" s="14" t="str">
        <f t="shared" si="811"/>
        <v/>
      </c>
      <c r="O787" s="14" t="str">
        <f t="shared" si="811"/>
        <v/>
      </c>
      <c r="P787" s="8"/>
      <c r="Q787" s="14" t="str">
        <f>IFERROR((AVERAGE(($E787/'A. Revenue'!$C$30), ('B. Expenditures'!$F787/'A. Revenue'!$D$30), ('B. Expenditures'!$G787/'A. Revenue'!$E$30)))*'A. Revenue'!J$30, "")</f>
        <v/>
      </c>
      <c r="R787" s="14" t="str">
        <f>IFERROR((AVERAGE(($E787/'A. Revenue'!$C$30), ('B. Expenditures'!$F787/'A. Revenue'!$D$30), ('B. Expenditures'!$G787/'A. Revenue'!$E$30)))*'A. Revenue'!K$30, "")</f>
        <v/>
      </c>
      <c r="S787" s="14" t="str">
        <f>IFERROR((AVERAGE(($E787/'A. Revenue'!$C$30), ('B. Expenditures'!$F787/'A. Revenue'!$D$30), ('B. Expenditures'!$G787/'A. Revenue'!$E$30)))*'A. Revenue'!L$30, "")</f>
        <v/>
      </c>
      <c r="T787" s="14" t="str">
        <f>IFERROR((AVERAGE(($E787/'A. Revenue'!$C$30), ('B. Expenditures'!$F787/'A. Revenue'!$D$30), ('B. Expenditures'!$G787/'A. Revenue'!$E$30)))*'A. Revenue'!M$30, "")</f>
        <v/>
      </c>
      <c r="U787" s="14" t="str">
        <f>IFERROR((AVERAGE(($E787/'A. Revenue'!$C$30), ('B. Expenditures'!$F787/'A. Revenue'!$D$30), ('B. Expenditures'!$G787/'A. Revenue'!$E$30)))*'A. Revenue'!N$30, "")</f>
        <v/>
      </c>
      <c r="V787" s="8"/>
      <c r="W787" s="7"/>
      <c r="X787" s="7"/>
      <c r="Y787" s="7"/>
      <c r="Z787" s="7"/>
      <c r="AA787" s="7"/>
      <c r="AC787" s="40" t="s">
        <v>33</v>
      </c>
      <c r="AE787" s="14" t="str">
        <f>IF($AC787=Sheet1!$B$2,'B. Expenditures'!K787,IF('B. Expenditures'!$AC787=Sheet1!$B$4,'B. Expenditures'!W787,IF($AC787=Sheet1!$B$3,'B. Expenditures'!Q787,"")))</f>
        <v/>
      </c>
      <c r="AF787" s="14" t="str">
        <f>IF($AC787=Sheet1!$B$2,'B. Expenditures'!L787,IF('B. Expenditures'!$AC787=Sheet1!$B$4,'B. Expenditures'!X787,IF($AC787=Sheet1!$B$3,'B. Expenditures'!R787,"")))</f>
        <v/>
      </c>
      <c r="AG787" s="14" t="str">
        <f>IF($AC787=Sheet1!$B$2,'B. Expenditures'!M787,IF('B. Expenditures'!$AC787=Sheet1!$B$4,'B. Expenditures'!Y787,IF($AC787=Sheet1!$B$3,'B. Expenditures'!S787,"")))</f>
        <v/>
      </c>
      <c r="AH787" s="14" t="str">
        <f>IF($AC787=Sheet1!$B$2,'B. Expenditures'!N787,IF('B. Expenditures'!$AC787=Sheet1!$B$4,'B. Expenditures'!Z787,IF($AC787=Sheet1!$B$3,'B. Expenditures'!T787,"")))</f>
        <v/>
      </c>
      <c r="AI787" s="14" t="str">
        <f>IF($AC787=Sheet1!$B$2,'B. Expenditures'!O787,IF('B. Expenditures'!$AC787=Sheet1!$B$4,'B. Expenditures'!AA787,IF($AC787=Sheet1!$B$3,'B. Expenditures'!U787,"")))</f>
        <v/>
      </c>
    </row>
    <row r="788" spans="3:35" x14ac:dyDescent="0.35">
      <c r="C788" s="35"/>
      <c r="D788" s="35"/>
      <c r="E788" s="7"/>
      <c r="F788" s="7"/>
      <c r="G788" s="7"/>
      <c r="I788" s="24" t="str">
        <f t="shared" si="747"/>
        <v/>
      </c>
      <c r="K788" s="14" t="str">
        <f t="shared" si="756"/>
        <v/>
      </c>
      <c r="L788" s="14" t="str">
        <f t="shared" ref="L788:O788" si="812">IFERROR((1+$I788)*K788, "")</f>
        <v/>
      </c>
      <c r="M788" s="14" t="str">
        <f t="shared" si="812"/>
        <v/>
      </c>
      <c r="N788" s="14" t="str">
        <f t="shared" si="812"/>
        <v/>
      </c>
      <c r="O788" s="14" t="str">
        <f t="shared" si="812"/>
        <v/>
      </c>
      <c r="P788" s="8"/>
      <c r="Q788" s="14" t="str">
        <f>IFERROR((AVERAGE(($E788/'A. Revenue'!$C$30), ('B. Expenditures'!$F788/'A. Revenue'!$D$30), ('B. Expenditures'!$G788/'A. Revenue'!$E$30)))*'A. Revenue'!J$30, "")</f>
        <v/>
      </c>
      <c r="R788" s="14" t="str">
        <f>IFERROR((AVERAGE(($E788/'A. Revenue'!$C$30), ('B. Expenditures'!$F788/'A. Revenue'!$D$30), ('B. Expenditures'!$G788/'A. Revenue'!$E$30)))*'A. Revenue'!K$30, "")</f>
        <v/>
      </c>
      <c r="S788" s="14" t="str">
        <f>IFERROR((AVERAGE(($E788/'A. Revenue'!$C$30), ('B. Expenditures'!$F788/'A. Revenue'!$D$30), ('B. Expenditures'!$G788/'A. Revenue'!$E$30)))*'A. Revenue'!L$30, "")</f>
        <v/>
      </c>
      <c r="T788" s="14" t="str">
        <f>IFERROR((AVERAGE(($E788/'A. Revenue'!$C$30), ('B. Expenditures'!$F788/'A. Revenue'!$D$30), ('B. Expenditures'!$G788/'A. Revenue'!$E$30)))*'A. Revenue'!M$30, "")</f>
        <v/>
      </c>
      <c r="U788" s="14" t="str">
        <f>IFERROR((AVERAGE(($E788/'A. Revenue'!$C$30), ('B. Expenditures'!$F788/'A. Revenue'!$D$30), ('B. Expenditures'!$G788/'A. Revenue'!$E$30)))*'A. Revenue'!N$30, "")</f>
        <v/>
      </c>
      <c r="V788" s="8"/>
      <c r="W788" s="7"/>
      <c r="X788" s="7"/>
      <c r="Y788" s="7"/>
      <c r="Z788" s="7"/>
      <c r="AA788" s="7"/>
      <c r="AC788" s="40" t="s">
        <v>33</v>
      </c>
      <c r="AE788" s="14" t="str">
        <f>IF($AC788=Sheet1!$B$2,'B. Expenditures'!K788,IF('B. Expenditures'!$AC788=Sheet1!$B$4,'B. Expenditures'!W788,IF($AC788=Sheet1!$B$3,'B. Expenditures'!Q788,"")))</f>
        <v/>
      </c>
      <c r="AF788" s="14" t="str">
        <f>IF($AC788=Sheet1!$B$2,'B. Expenditures'!L788,IF('B. Expenditures'!$AC788=Sheet1!$B$4,'B. Expenditures'!X788,IF($AC788=Sheet1!$B$3,'B. Expenditures'!R788,"")))</f>
        <v/>
      </c>
      <c r="AG788" s="14" t="str">
        <f>IF($AC788=Sheet1!$B$2,'B. Expenditures'!M788,IF('B. Expenditures'!$AC788=Sheet1!$B$4,'B. Expenditures'!Y788,IF($AC788=Sheet1!$B$3,'B. Expenditures'!S788,"")))</f>
        <v/>
      </c>
      <c r="AH788" s="14" t="str">
        <f>IF($AC788=Sheet1!$B$2,'B. Expenditures'!N788,IF('B. Expenditures'!$AC788=Sheet1!$B$4,'B. Expenditures'!Z788,IF($AC788=Sheet1!$B$3,'B. Expenditures'!T788,"")))</f>
        <v/>
      </c>
      <c r="AI788" s="14" t="str">
        <f>IF($AC788=Sheet1!$B$2,'B. Expenditures'!O788,IF('B. Expenditures'!$AC788=Sheet1!$B$4,'B. Expenditures'!AA788,IF($AC788=Sheet1!$B$3,'B. Expenditures'!U788,"")))</f>
        <v/>
      </c>
    </row>
    <row r="789" spans="3:35" x14ac:dyDescent="0.35">
      <c r="C789" s="35"/>
      <c r="D789" s="35"/>
      <c r="E789" s="7"/>
      <c r="F789" s="7"/>
      <c r="G789" s="7"/>
      <c r="I789" s="24" t="str">
        <f t="shared" ref="I789:I852" si="813">IFERROR(RATE(2,,-E789,G789), "")</f>
        <v/>
      </c>
      <c r="K789" s="14" t="str">
        <f t="shared" si="756"/>
        <v/>
      </c>
      <c r="L789" s="14" t="str">
        <f t="shared" ref="L789:O789" si="814">IFERROR((1+$I789)*K789, "")</f>
        <v/>
      </c>
      <c r="M789" s="14" t="str">
        <f t="shared" si="814"/>
        <v/>
      </c>
      <c r="N789" s="14" t="str">
        <f t="shared" si="814"/>
        <v/>
      </c>
      <c r="O789" s="14" t="str">
        <f t="shared" si="814"/>
        <v/>
      </c>
      <c r="P789" s="8"/>
      <c r="Q789" s="14" t="str">
        <f>IFERROR((AVERAGE(($E789/'A. Revenue'!$C$30), ('B. Expenditures'!$F789/'A. Revenue'!$D$30), ('B. Expenditures'!$G789/'A. Revenue'!$E$30)))*'A. Revenue'!J$30, "")</f>
        <v/>
      </c>
      <c r="R789" s="14" t="str">
        <f>IFERROR((AVERAGE(($E789/'A. Revenue'!$C$30), ('B. Expenditures'!$F789/'A. Revenue'!$D$30), ('B. Expenditures'!$G789/'A. Revenue'!$E$30)))*'A. Revenue'!K$30, "")</f>
        <v/>
      </c>
      <c r="S789" s="14" t="str">
        <f>IFERROR((AVERAGE(($E789/'A. Revenue'!$C$30), ('B. Expenditures'!$F789/'A. Revenue'!$D$30), ('B. Expenditures'!$G789/'A. Revenue'!$E$30)))*'A. Revenue'!L$30, "")</f>
        <v/>
      </c>
      <c r="T789" s="14" t="str">
        <f>IFERROR((AVERAGE(($E789/'A. Revenue'!$C$30), ('B. Expenditures'!$F789/'A. Revenue'!$D$30), ('B. Expenditures'!$G789/'A. Revenue'!$E$30)))*'A. Revenue'!M$30, "")</f>
        <v/>
      </c>
      <c r="U789" s="14" t="str">
        <f>IFERROR((AVERAGE(($E789/'A. Revenue'!$C$30), ('B. Expenditures'!$F789/'A. Revenue'!$D$30), ('B. Expenditures'!$G789/'A. Revenue'!$E$30)))*'A. Revenue'!N$30, "")</f>
        <v/>
      </c>
      <c r="V789" s="8"/>
      <c r="W789" s="7"/>
      <c r="X789" s="7"/>
      <c r="Y789" s="7"/>
      <c r="Z789" s="7"/>
      <c r="AA789" s="7"/>
      <c r="AC789" s="40" t="s">
        <v>33</v>
      </c>
      <c r="AE789" s="14" t="str">
        <f>IF($AC789=Sheet1!$B$2,'B. Expenditures'!K789,IF('B. Expenditures'!$AC789=Sheet1!$B$4,'B. Expenditures'!W789,IF($AC789=Sheet1!$B$3,'B. Expenditures'!Q789,"")))</f>
        <v/>
      </c>
      <c r="AF789" s="14" t="str">
        <f>IF($AC789=Sheet1!$B$2,'B. Expenditures'!L789,IF('B. Expenditures'!$AC789=Sheet1!$B$4,'B. Expenditures'!X789,IF($AC789=Sheet1!$B$3,'B. Expenditures'!R789,"")))</f>
        <v/>
      </c>
      <c r="AG789" s="14" t="str">
        <f>IF($AC789=Sheet1!$B$2,'B. Expenditures'!M789,IF('B. Expenditures'!$AC789=Sheet1!$B$4,'B. Expenditures'!Y789,IF($AC789=Sheet1!$B$3,'B. Expenditures'!S789,"")))</f>
        <v/>
      </c>
      <c r="AH789" s="14" t="str">
        <f>IF($AC789=Sheet1!$B$2,'B. Expenditures'!N789,IF('B. Expenditures'!$AC789=Sheet1!$B$4,'B. Expenditures'!Z789,IF($AC789=Sheet1!$B$3,'B. Expenditures'!T789,"")))</f>
        <v/>
      </c>
      <c r="AI789" s="14" t="str">
        <f>IF($AC789=Sheet1!$B$2,'B. Expenditures'!O789,IF('B. Expenditures'!$AC789=Sheet1!$B$4,'B. Expenditures'!AA789,IF($AC789=Sheet1!$B$3,'B. Expenditures'!U789,"")))</f>
        <v/>
      </c>
    </row>
    <row r="790" spans="3:35" x14ac:dyDescent="0.35">
      <c r="C790" s="35"/>
      <c r="D790" s="35"/>
      <c r="E790" s="7"/>
      <c r="F790" s="7"/>
      <c r="G790" s="7"/>
      <c r="I790" s="24" t="str">
        <f t="shared" si="813"/>
        <v/>
      </c>
      <c r="K790" s="14" t="str">
        <f t="shared" si="756"/>
        <v/>
      </c>
      <c r="L790" s="14" t="str">
        <f t="shared" ref="L790:O790" si="815">IFERROR((1+$I790)*K790, "")</f>
        <v/>
      </c>
      <c r="M790" s="14" t="str">
        <f t="shared" si="815"/>
        <v/>
      </c>
      <c r="N790" s="14" t="str">
        <f t="shared" si="815"/>
        <v/>
      </c>
      <c r="O790" s="14" t="str">
        <f t="shared" si="815"/>
        <v/>
      </c>
      <c r="P790" s="8"/>
      <c r="Q790" s="14" t="str">
        <f>IFERROR((AVERAGE(($E790/'A. Revenue'!$C$30), ('B. Expenditures'!$F790/'A. Revenue'!$D$30), ('B. Expenditures'!$G790/'A. Revenue'!$E$30)))*'A. Revenue'!J$30, "")</f>
        <v/>
      </c>
      <c r="R790" s="14" t="str">
        <f>IFERROR((AVERAGE(($E790/'A. Revenue'!$C$30), ('B. Expenditures'!$F790/'A. Revenue'!$D$30), ('B. Expenditures'!$G790/'A. Revenue'!$E$30)))*'A. Revenue'!K$30, "")</f>
        <v/>
      </c>
      <c r="S790" s="14" t="str">
        <f>IFERROR((AVERAGE(($E790/'A. Revenue'!$C$30), ('B. Expenditures'!$F790/'A. Revenue'!$D$30), ('B. Expenditures'!$G790/'A. Revenue'!$E$30)))*'A. Revenue'!L$30, "")</f>
        <v/>
      </c>
      <c r="T790" s="14" t="str">
        <f>IFERROR((AVERAGE(($E790/'A. Revenue'!$C$30), ('B. Expenditures'!$F790/'A. Revenue'!$D$30), ('B. Expenditures'!$G790/'A. Revenue'!$E$30)))*'A. Revenue'!M$30, "")</f>
        <v/>
      </c>
      <c r="U790" s="14" t="str">
        <f>IFERROR((AVERAGE(($E790/'A. Revenue'!$C$30), ('B. Expenditures'!$F790/'A. Revenue'!$D$30), ('B. Expenditures'!$G790/'A. Revenue'!$E$30)))*'A. Revenue'!N$30, "")</f>
        <v/>
      </c>
      <c r="V790" s="8"/>
      <c r="W790" s="7"/>
      <c r="X790" s="7"/>
      <c r="Y790" s="7"/>
      <c r="Z790" s="7"/>
      <c r="AA790" s="7"/>
      <c r="AC790" s="40" t="s">
        <v>33</v>
      </c>
      <c r="AE790" s="14" t="str">
        <f>IF($AC790=Sheet1!$B$2,'B. Expenditures'!K790,IF('B. Expenditures'!$AC790=Sheet1!$B$4,'B. Expenditures'!W790,IF($AC790=Sheet1!$B$3,'B. Expenditures'!Q790,"")))</f>
        <v/>
      </c>
      <c r="AF790" s="14" t="str">
        <f>IF($AC790=Sheet1!$B$2,'B. Expenditures'!L790,IF('B. Expenditures'!$AC790=Sheet1!$B$4,'B. Expenditures'!X790,IF($AC790=Sheet1!$B$3,'B. Expenditures'!R790,"")))</f>
        <v/>
      </c>
      <c r="AG790" s="14" t="str">
        <f>IF($AC790=Sheet1!$B$2,'B. Expenditures'!M790,IF('B. Expenditures'!$AC790=Sheet1!$B$4,'B. Expenditures'!Y790,IF($AC790=Sheet1!$B$3,'B. Expenditures'!S790,"")))</f>
        <v/>
      </c>
      <c r="AH790" s="14" t="str">
        <f>IF($AC790=Sheet1!$B$2,'B. Expenditures'!N790,IF('B. Expenditures'!$AC790=Sheet1!$B$4,'B. Expenditures'!Z790,IF($AC790=Sheet1!$B$3,'B. Expenditures'!T790,"")))</f>
        <v/>
      </c>
      <c r="AI790" s="14" t="str">
        <f>IF($AC790=Sheet1!$B$2,'B. Expenditures'!O790,IF('B. Expenditures'!$AC790=Sheet1!$B$4,'B. Expenditures'!AA790,IF($AC790=Sheet1!$B$3,'B. Expenditures'!U790,"")))</f>
        <v/>
      </c>
    </row>
    <row r="791" spans="3:35" x14ac:dyDescent="0.35">
      <c r="C791" s="35"/>
      <c r="D791" s="35"/>
      <c r="E791" s="7"/>
      <c r="F791" s="7"/>
      <c r="G791" s="7"/>
      <c r="I791" s="24" t="str">
        <f t="shared" si="813"/>
        <v/>
      </c>
      <c r="K791" s="14" t="str">
        <f t="shared" si="756"/>
        <v/>
      </c>
      <c r="L791" s="14" t="str">
        <f t="shared" ref="L791:O791" si="816">IFERROR((1+$I791)*K791, "")</f>
        <v/>
      </c>
      <c r="M791" s="14" t="str">
        <f t="shared" si="816"/>
        <v/>
      </c>
      <c r="N791" s="14" t="str">
        <f t="shared" si="816"/>
        <v/>
      </c>
      <c r="O791" s="14" t="str">
        <f t="shared" si="816"/>
        <v/>
      </c>
      <c r="P791" s="8"/>
      <c r="Q791" s="14" t="str">
        <f>IFERROR((AVERAGE(($E791/'A. Revenue'!$C$30), ('B. Expenditures'!$F791/'A. Revenue'!$D$30), ('B. Expenditures'!$G791/'A. Revenue'!$E$30)))*'A. Revenue'!J$30, "")</f>
        <v/>
      </c>
      <c r="R791" s="14" t="str">
        <f>IFERROR((AVERAGE(($E791/'A. Revenue'!$C$30), ('B. Expenditures'!$F791/'A. Revenue'!$D$30), ('B. Expenditures'!$G791/'A. Revenue'!$E$30)))*'A. Revenue'!K$30, "")</f>
        <v/>
      </c>
      <c r="S791" s="14" t="str">
        <f>IFERROR((AVERAGE(($E791/'A. Revenue'!$C$30), ('B. Expenditures'!$F791/'A. Revenue'!$D$30), ('B. Expenditures'!$G791/'A. Revenue'!$E$30)))*'A. Revenue'!L$30, "")</f>
        <v/>
      </c>
      <c r="T791" s="14" t="str">
        <f>IFERROR((AVERAGE(($E791/'A. Revenue'!$C$30), ('B. Expenditures'!$F791/'A. Revenue'!$D$30), ('B. Expenditures'!$G791/'A. Revenue'!$E$30)))*'A. Revenue'!M$30, "")</f>
        <v/>
      </c>
      <c r="U791" s="14" t="str">
        <f>IFERROR((AVERAGE(($E791/'A. Revenue'!$C$30), ('B. Expenditures'!$F791/'A. Revenue'!$D$30), ('B. Expenditures'!$G791/'A. Revenue'!$E$30)))*'A. Revenue'!N$30, "")</f>
        <v/>
      </c>
      <c r="V791" s="8"/>
      <c r="W791" s="7"/>
      <c r="X791" s="7"/>
      <c r="Y791" s="7"/>
      <c r="Z791" s="7"/>
      <c r="AA791" s="7"/>
      <c r="AC791" s="40" t="s">
        <v>33</v>
      </c>
      <c r="AE791" s="14" t="str">
        <f>IF($AC791=Sheet1!$B$2,'B. Expenditures'!K791,IF('B. Expenditures'!$AC791=Sheet1!$B$4,'B. Expenditures'!W791,IF($AC791=Sheet1!$B$3,'B. Expenditures'!Q791,"")))</f>
        <v/>
      </c>
      <c r="AF791" s="14" t="str">
        <f>IF($AC791=Sheet1!$B$2,'B. Expenditures'!L791,IF('B. Expenditures'!$AC791=Sheet1!$B$4,'B. Expenditures'!X791,IF($AC791=Sheet1!$B$3,'B. Expenditures'!R791,"")))</f>
        <v/>
      </c>
      <c r="AG791" s="14" t="str">
        <f>IF($AC791=Sheet1!$B$2,'B. Expenditures'!M791,IF('B. Expenditures'!$AC791=Sheet1!$B$4,'B. Expenditures'!Y791,IF($AC791=Sheet1!$B$3,'B. Expenditures'!S791,"")))</f>
        <v/>
      </c>
      <c r="AH791" s="14" t="str">
        <f>IF($AC791=Sheet1!$B$2,'B. Expenditures'!N791,IF('B. Expenditures'!$AC791=Sheet1!$B$4,'B. Expenditures'!Z791,IF($AC791=Sheet1!$B$3,'B. Expenditures'!T791,"")))</f>
        <v/>
      </c>
      <c r="AI791" s="14" t="str">
        <f>IF($AC791=Sheet1!$B$2,'B. Expenditures'!O791,IF('B. Expenditures'!$AC791=Sheet1!$B$4,'B. Expenditures'!AA791,IF($AC791=Sheet1!$B$3,'B. Expenditures'!U791,"")))</f>
        <v/>
      </c>
    </row>
    <row r="792" spans="3:35" x14ac:dyDescent="0.35">
      <c r="C792" s="35"/>
      <c r="D792" s="35"/>
      <c r="E792" s="7"/>
      <c r="F792" s="7"/>
      <c r="G792" s="7"/>
      <c r="I792" s="24" t="str">
        <f t="shared" si="813"/>
        <v/>
      </c>
      <c r="K792" s="14" t="str">
        <f t="shared" si="756"/>
        <v/>
      </c>
      <c r="L792" s="14" t="str">
        <f t="shared" ref="L792:O792" si="817">IFERROR((1+$I792)*K792, "")</f>
        <v/>
      </c>
      <c r="M792" s="14" t="str">
        <f t="shared" si="817"/>
        <v/>
      </c>
      <c r="N792" s="14" t="str">
        <f t="shared" si="817"/>
        <v/>
      </c>
      <c r="O792" s="14" t="str">
        <f t="shared" si="817"/>
        <v/>
      </c>
      <c r="P792" s="8"/>
      <c r="Q792" s="14" t="str">
        <f>IFERROR((AVERAGE(($E792/'A. Revenue'!$C$30), ('B. Expenditures'!$F792/'A. Revenue'!$D$30), ('B. Expenditures'!$G792/'A. Revenue'!$E$30)))*'A. Revenue'!J$30, "")</f>
        <v/>
      </c>
      <c r="R792" s="14" t="str">
        <f>IFERROR((AVERAGE(($E792/'A. Revenue'!$C$30), ('B. Expenditures'!$F792/'A. Revenue'!$D$30), ('B. Expenditures'!$G792/'A. Revenue'!$E$30)))*'A. Revenue'!K$30, "")</f>
        <v/>
      </c>
      <c r="S792" s="14" t="str">
        <f>IFERROR((AVERAGE(($E792/'A. Revenue'!$C$30), ('B. Expenditures'!$F792/'A. Revenue'!$D$30), ('B. Expenditures'!$G792/'A. Revenue'!$E$30)))*'A. Revenue'!L$30, "")</f>
        <v/>
      </c>
      <c r="T792" s="14" t="str">
        <f>IFERROR((AVERAGE(($E792/'A. Revenue'!$C$30), ('B. Expenditures'!$F792/'A. Revenue'!$D$30), ('B. Expenditures'!$G792/'A. Revenue'!$E$30)))*'A. Revenue'!M$30, "")</f>
        <v/>
      </c>
      <c r="U792" s="14" t="str">
        <f>IFERROR((AVERAGE(($E792/'A. Revenue'!$C$30), ('B. Expenditures'!$F792/'A. Revenue'!$D$30), ('B. Expenditures'!$G792/'A. Revenue'!$E$30)))*'A. Revenue'!N$30, "")</f>
        <v/>
      </c>
      <c r="V792" s="8"/>
      <c r="W792" s="7"/>
      <c r="X792" s="7"/>
      <c r="Y792" s="7"/>
      <c r="Z792" s="7"/>
      <c r="AA792" s="7"/>
      <c r="AC792" s="40" t="s">
        <v>33</v>
      </c>
      <c r="AE792" s="14" t="str">
        <f>IF($AC792=Sheet1!$B$2,'B. Expenditures'!K792,IF('B. Expenditures'!$AC792=Sheet1!$B$4,'B. Expenditures'!W792,IF($AC792=Sheet1!$B$3,'B. Expenditures'!Q792,"")))</f>
        <v/>
      </c>
      <c r="AF792" s="14" t="str">
        <f>IF($AC792=Sheet1!$B$2,'B. Expenditures'!L792,IF('B. Expenditures'!$AC792=Sheet1!$B$4,'B. Expenditures'!X792,IF($AC792=Sheet1!$B$3,'B. Expenditures'!R792,"")))</f>
        <v/>
      </c>
      <c r="AG792" s="14" t="str">
        <f>IF($AC792=Sheet1!$B$2,'B. Expenditures'!M792,IF('B. Expenditures'!$AC792=Sheet1!$B$4,'B. Expenditures'!Y792,IF($AC792=Sheet1!$B$3,'B. Expenditures'!S792,"")))</f>
        <v/>
      </c>
      <c r="AH792" s="14" t="str">
        <f>IF($AC792=Sheet1!$B$2,'B. Expenditures'!N792,IF('B. Expenditures'!$AC792=Sheet1!$B$4,'B. Expenditures'!Z792,IF($AC792=Sheet1!$B$3,'B. Expenditures'!T792,"")))</f>
        <v/>
      </c>
      <c r="AI792" s="14" t="str">
        <f>IF($AC792=Sheet1!$B$2,'B. Expenditures'!O792,IF('B. Expenditures'!$AC792=Sheet1!$B$4,'B. Expenditures'!AA792,IF($AC792=Sheet1!$B$3,'B. Expenditures'!U792,"")))</f>
        <v/>
      </c>
    </row>
    <row r="793" spans="3:35" x14ac:dyDescent="0.35">
      <c r="C793" s="35"/>
      <c r="D793" s="35"/>
      <c r="E793" s="7"/>
      <c r="F793" s="7"/>
      <c r="G793" s="7"/>
      <c r="I793" s="24" t="str">
        <f t="shared" si="813"/>
        <v/>
      </c>
      <c r="K793" s="14" t="str">
        <f t="shared" si="756"/>
        <v/>
      </c>
      <c r="L793" s="14" t="str">
        <f t="shared" ref="L793:O793" si="818">IFERROR((1+$I793)*K793, "")</f>
        <v/>
      </c>
      <c r="M793" s="14" t="str">
        <f t="shared" si="818"/>
        <v/>
      </c>
      <c r="N793" s="14" t="str">
        <f t="shared" si="818"/>
        <v/>
      </c>
      <c r="O793" s="14" t="str">
        <f t="shared" si="818"/>
        <v/>
      </c>
      <c r="P793" s="8"/>
      <c r="Q793" s="14" t="str">
        <f>IFERROR((AVERAGE(($E793/'A. Revenue'!$C$30), ('B. Expenditures'!$F793/'A. Revenue'!$D$30), ('B. Expenditures'!$G793/'A. Revenue'!$E$30)))*'A. Revenue'!J$30, "")</f>
        <v/>
      </c>
      <c r="R793" s="14" t="str">
        <f>IFERROR((AVERAGE(($E793/'A. Revenue'!$C$30), ('B. Expenditures'!$F793/'A. Revenue'!$D$30), ('B. Expenditures'!$G793/'A. Revenue'!$E$30)))*'A. Revenue'!K$30, "")</f>
        <v/>
      </c>
      <c r="S793" s="14" t="str">
        <f>IFERROR((AVERAGE(($E793/'A. Revenue'!$C$30), ('B. Expenditures'!$F793/'A. Revenue'!$D$30), ('B. Expenditures'!$G793/'A. Revenue'!$E$30)))*'A. Revenue'!L$30, "")</f>
        <v/>
      </c>
      <c r="T793" s="14" t="str">
        <f>IFERROR((AVERAGE(($E793/'A. Revenue'!$C$30), ('B. Expenditures'!$F793/'A. Revenue'!$D$30), ('B. Expenditures'!$G793/'A. Revenue'!$E$30)))*'A. Revenue'!M$30, "")</f>
        <v/>
      </c>
      <c r="U793" s="14" t="str">
        <f>IFERROR((AVERAGE(($E793/'A. Revenue'!$C$30), ('B. Expenditures'!$F793/'A. Revenue'!$D$30), ('B. Expenditures'!$G793/'A. Revenue'!$E$30)))*'A. Revenue'!N$30, "")</f>
        <v/>
      </c>
      <c r="V793" s="8"/>
      <c r="W793" s="7"/>
      <c r="X793" s="7"/>
      <c r="Y793" s="7"/>
      <c r="Z793" s="7"/>
      <c r="AA793" s="7"/>
      <c r="AC793" s="40" t="s">
        <v>33</v>
      </c>
      <c r="AE793" s="14" t="str">
        <f>IF($AC793=Sheet1!$B$2,'B. Expenditures'!K793,IF('B. Expenditures'!$AC793=Sheet1!$B$4,'B. Expenditures'!W793,IF($AC793=Sheet1!$B$3,'B. Expenditures'!Q793,"")))</f>
        <v/>
      </c>
      <c r="AF793" s="14" t="str">
        <f>IF($AC793=Sheet1!$B$2,'B. Expenditures'!L793,IF('B. Expenditures'!$AC793=Sheet1!$B$4,'B. Expenditures'!X793,IF($AC793=Sheet1!$B$3,'B. Expenditures'!R793,"")))</f>
        <v/>
      </c>
      <c r="AG793" s="14" t="str">
        <f>IF($AC793=Sheet1!$B$2,'B. Expenditures'!M793,IF('B. Expenditures'!$AC793=Sheet1!$B$4,'B. Expenditures'!Y793,IF($AC793=Sheet1!$B$3,'B. Expenditures'!S793,"")))</f>
        <v/>
      </c>
      <c r="AH793" s="14" t="str">
        <f>IF($AC793=Sheet1!$B$2,'B. Expenditures'!N793,IF('B. Expenditures'!$AC793=Sheet1!$B$4,'B. Expenditures'!Z793,IF($AC793=Sheet1!$B$3,'B. Expenditures'!T793,"")))</f>
        <v/>
      </c>
      <c r="AI793" s="14" t="str">
        <f>IF($AC793=Sheet1!$B$2,'B. Expenditures'!O793,IF('B. Expenditures'!$AC793=Sheet1!$B$4,'B. Expenditures'!AA793,IF($AC793=Sheet1!$B$3,'B. Expenditures'!U793,"")))</f>
        <v/>
      </c>
    </row>
    <row r="794" spans="3:35" x14ac:dyDescent="0.35">
      <c r="C794" s="35"/>
      <c r="D794" s="35"/>
      <c r="E794" s="7"/>
      <c r="F794" s="7"/>
      <c r="G794" s="7"/>
      <c r="I794" s="24" t="str">
        <f t="shared" si="813"/>
        <v/>
      </c>
      <c r="K794" s="14" t="str">
        <f t="shared" si="756"/>
        <v/>
      </c>
      <c r="L794" s="14" t="str">
        <f t="shared" ref="L794:O794" si="819">IFERROR((1+$I794)*K794, "")</f>
        <v/>
      </c>
      <c r="M794" s="14" t="str">
        <f t="shared" si="819"/>
        <v/>
      </c>
      <c r="N794" s="14" t="str">
        <f t="shared" si="819"/>
        <v/>
      </c>
      <c r="O794" s="14" t="str">
        <f t="shared" si="819"/>
        <v/>
      </c>
      <c r="P794" s="8"/>
      <c r="Q794" s="14" t="str">
        <f>IFERROR((AVERAGE(($E794/'A. Revenue'!$C$30), ('B. Expenditures'!$F794/'A. Revenue'!$D$30), ('B. Expenditures'!$G794/'A. Revenue'!$E$30)))*'A. Revenue'!J$30, "")</f>
        <v/>
      </c>
      <c r="R794" s="14" t="str">
        <f>IFERROR((AVERAGE(($E794/'A. Revenue'!$C$30), ('B. Expenditures'!$F794/'A. Revenue'!$D$30), ('B. Expenditures'!$G794/'A. Revenue'!$E$30)))*'A. Revenue'!K$30, "")</f>
        <v/>
      </c>
      <c r="S794" s="14" t="str">
        <f>IFERROR((AVERAGE(($E794/'A. Revenue'!$C$30), ('B. Expenditures'!$F794/'A. Revenue'!$D$30), ('B. Expenditures'!$G794/'A. Revenue'!$E$30)))*'A. Revenue'!L$30, "")</f>
        <v/>
      </c>
      <c r="T794" s="14" t="str">
        <f>IFERROR((AVERAGE(($E794/'A. Revenue'!$C$30), ('B. Expenditures'!$F794/'A. Revenue'!$D$30), ('B. Expenditures'!$G794/'A. Revenue'!$E$30)))*'A. Revenue'!M$30, "")</f>
        <v/>
      </c>
      <c r="U794" s="14" t="str">
        <f>IFERROR((AVERAGE(($E794/'A. Revenue'!$C$30), ('B. Expenditures'!$F794/'A. Revenue'!$D$30), ('B. Expenditures'!$G794/'A. Revenue'!$E$30)))*'A. Revenue'!N$30, "")</f>
        <v/>
      </c>
      <c r="V794" s="8"/>
      <c r="W794" s="7"/>
      <c r="X794" s="7"/>
      <c r="Y794" s="7"/>
      <c r="Z794" s="7"/>
      <c r="AA794" s="7"/>
      <c r="AC794" s="40" t="s">
        <v>33</v>
      </c>
      <c r="AE794" s="14" t="str">
        <f>IF($AC794=Sheet1!$B$2,'B. Expenditures'!K794,IF('B. Expenditures'!$AC794=Sheet1!$B$4,'B. Expenditures'!W794,IF($AC794=Sheet1!$B$3,'B. Expenditures'!Q794,"")))</f>
        <v/>
      </c>
      <c r="AF794" s="14" t="str">
        <f>IF($AC794=Sheet1!$B$2,'B. Expenditures'!L794,IF('B. Expenditures'!$AC794=Sheet1!$B$4,'B. Expenditures'!X794,IF($AC794=Sheet1!$B$3,'B. Expenditures'!R794,"")))</f>
        <v/>
      </c>
      <c r="AG794" s="14" t="str">
        <f>IF($AC794=Sheet1!$B$2,'B. Expenditures'!M794,IF('B. Expenditures'!$AC794=Sheet1!$B$4,'B. Expenditures'!Y794,IF($AC794=Sheet1!$B$3,'B. Expenditures'!S794,"")))</f>
        <v/>
      </c>
      <c r="AH794" s="14" t="str">
        <f>IF($AC794=Sheet1!$B$2,'B. Expenditures'!N794,IF('B. Expenditures'!$AC794=Sheet1!$B$4,'B. Expenditures'!Z794,IF($AC794=Sheet1!$B$3,'B. Expenditures'!T794,"")))</f>
        <v/>
      </c>
      <c r="AI794" s="14" t="str">
        <f>IF($AC794=Sheet1!$B$2,'B. Expenditures'!O794,IF('B. Expenditures'!$AC794=Sheet1!$B$4,'B. Expenditures'!AA794,IF($AC794=Sheet1!$B$3,'B. Expenditures'!U794,"")))</f>
        <v/>
      </c>
    </row>
    <row r="795" spans="3:35" x14ac:dyDescent="0.35">
      <c r="C795" s="35"/>
      <c r="D795" s="35"/>
      <c r="E795" s="7"/>
      <c r="F795" s="7"/>
      <c r="G795" s="7"/>
      <c r="I795" s="24" t="str">
        <f t="shared" si="813"/>
        <v/>
      </c>
      <c r="K795" s="14" t="str">
        <f t="shared" si="756"/>
        <v/>
      </c>
      <c r="L795" s="14" t="str">
        <f t="shared" ref="L795:O795" si="820">IFERROR((1+$I795)*K795, "")</f>
        <v/>
      </c>
      <c r="M795" s="14" t="str">
        <f t="shared" si="820"/>
        <v/>
      </c>
      <c r="N795" s="14" t="str">
        <f t="shared" si="820"/>
        <v/>
      </c>
      <c r="O795" s="14" t="str">
        <f t="shared" si="820"/>
        <v/>
      </c>
      <c r="P795" s="8"/>
      <c r="Q795" s="14" t="str">
        <f>IFERROR((AVERAGE(($E795/'A. Revenue'!$C$30), ('B. Expenditures'!$F795/'A. Revenue'!$D$30), ('B. Expenditures'!$G795/'A. Revenue'!$E$30)))*'A. Revenue'!J$30, "")</f>
        <v/>
      </c>
      <c r="R795" s="14" t="str">
        <f>IFERROR((AVERAGE(($E795/'A. Revenue'!$C$30), ('B. Expenditures'!$F795/'A. Revenue'!$D$30), ('B. Expenditures'!$G795/'A. Revenue'!$E$30)))*'A. Revenue'!K$30, "")</f>
        <v/>
      </c>
      <c r="S795" s="14" t="str">
        <f>IFERROR((AVERAGE(($E795/'A. Revenue'!$C$30), ('B. Expenditures'!$F795/'A. Revenue'!$D$30), ('B. Expenditures'!$G795/'A. Revenue'!$E$30)))*'A. Revenue'!L$30, "")</f>
        <v/>
      </c>
      <c r="T795" s="14" t="str">
        <f>IFERROR((AVERAGE(($E795/'A. Revenue'!$C$30), ('B. Expenditures'!$F795/'A. Revenue'!$D$30), ('B. Expenditures'!$G795/'A. Revenue'!$E$30)))*'A. Revenue'!M$30, "")</f>
        <v/>
      </c>
      <c r="U795" s="14" t="str">
        <f>IFERROR((AVERAGE(($E795/'A. Revenue'!$C$30), ('B. Expenditures'!$F795/'A. Revenue'!$D$30), ('B. Expenditures'!$G795/'A. Revenue'!$E$30)))*'A. Revenue'!N$30, "")</f>
        <v/>
      </c>
      <c r="V795" s="8"/>
      <c r="W795" s="7"/>
      <c r="X795" s="7"/>
      <c r="Y795" s="7"/>
      <c r="Z795" s="7"/>
      <c r="AA795" s="7"/>
      <c r="AC795" s="40" t="s">
        <v>33</v>
      </c>
      <c r="AE795" s="14" t="str">
        <f>IF($AC795=Sheet1!$B$2,'B. Expenditures'!K795,IF('B. Expenditures'!$AC795=Sheet1!$B$4,'B. Expenditures'!W795,IF($AC795=Sheet1!$B$3,'B. Expenditures'!Q795,"")))</f>
        <v/>
      </c>
      <c r="AF795" s="14" t="str">
        <f>IF($AC795=Sheet1!$B$2,'B. Expenditures'!L795,IF('B. Expenditures'!$AC795=Sheet1!$B$4,'B. Expenditures'!X795,IF($AC795=Sheet1!$B$3,'B. Expenditures'!R795,"")))</f>
        <v/>
      </c>
      <c r="AG795" s="14" t="str">
        <f>IF($AC795=Sheet1!$B$2,'B. Expenditures'!M795,IF('B. Expenditures'!$AC795=Sheet1!$B$4,'B. Expenditures'!Y795,IF($AC795=Sheet1!$B$3,'B. Expenditures'!S795,"")))</f>
        <v/>
      </c>
      <c r="AH795" s="14" t="str">
        <f>IF($AC795=Sheet1!$B$2,'B. Expenditures'!N795,IF('B. Expenditures'!$AC795=Sheet1!$B$4,'B. Expenditures'!Z795,IF($AC795=Sheet1!$B$3,'B. Expenditures'!T795,"")))</f>
        <v/>
      </c>
      <c r="AI795" s="14" t="str">
        <f>IF($AC795=Sheet1!$B$2,'B. Expenditures'!O795,IF('B. Expenditures'!$AC795=Sheet1!$B$4,'B. Expenditures'!AA795,IF($AC795=Sheet1!$B$3,'B. Expenditures'!U795,"")))</f>
        <v/>
      </c>
    </row>
    <row r="796" spans="3:35" x14ac:dyDescent="0.35">
      <c r="C796" s="35"/>
      <c r="D796" s="35"/>
      <c r="E796" s="7"/>
      <c r="F796" s="7"/>
      <c r="G796" s="7"/>
      <c r="I796" s="24" t="str">
        <f t="shared" si="813"/>
        <v/>
      </c>
      <c r="K796" s="14" t="str">
        <f t="shared" si="756"/>
        <v/>
      </c>
      <c r="L796" s="14" t="str">
        <f t="shared" ref="L796:O796" si="821">IFERROR((1+$I796)*K796, "")</f>
        <v/>
      </c>
      <c r="M796" s="14" t="str">
        <f t="shared" si="821"/>
        <v/>
      </c>
      <c r="N796" s="14" t="str">
        <f t="shared" si="821"/>
        <v/>
      </c>
      <c r="O796" s="14" t="str">
        <f t="shared" si="821"/>
        <v/>
      </c>
      <c r="P796" s="8"/>
      <c r="Q796" s="14" t="str">
        <f>IFERROR((AVERAGE(($E796/'A. Revenue'!$C$30), ('B. Expenditures'!$F796/'A. Revenue'!$D$30), ('B. Expenditures'!$G796/'A. Revenue'!$E$30)))*'A. Revenue'!J$30, "")</f>
        <v/>
      </c>
      <c r="R796" s="14" t="str">
        <f>IFERROR((AVERAGE(($E796/'A. Revenue'!$C$30), ('B. Expenditures'!$F796/'A. Revenue'!$D$30), ('B. Expenditures'!$G796/'A. Revenue'!$E$30)))*'A. Revenue'!K$30, "")</f>
        <v/>
      </c>
      <c r="S796" s="14" t="str">
        <f>IFERROR((AVERAGE(($E796/'A. Revenue'!$C$30), ('B. Expenditures'!$F796/'A. Revenue'!$D$30), ('B. Expenditures'!$G796/'A. Revenue'!$E$30)))*'A. Revenue'!L$30, "")</f>
        <v/>
      </c>
      <c r="T796" s="14" t="str">
        <f>IFERROR((AVERAGE(($E796/'A. Revenue'!$C$30), ('B. Expenditures'!$F796/'A. Revenue'!$D$30), ('B. Expenditures'!$G796/'A. Revenue'!$E$30)))*'A. Revenue'!M$30, "")</f>
        <v/>
      </c>
      <c r="U796" s="14" t="str">
        <f>IFERROR((AVERAGE(($E796/'A. Revenue'!$C$30), ('B. Expenditures'!$F796/'A. Revenue'!$D$30), ('B. Expenditures'!$G796/'A. Revenue'!$E$30)))*'A. Revenue'!N$30, "")</f>
        <v/>
      </c>
      <c r="V796" s="8"/>
      <c r="W796" s="7"/>
      <c r="X796" s="7"/>
      <c r="Y796" s="7"/>
      <c r="Z796" s="7"/>
      <c r="AA796" s="7"/>
      <c r="AC796" s="40" t="s">
        <v>33</v>
      </c>
      <c r="AE796" s="14" t="str">
        <f>IF($AC796=Sheet1!$B$2,'B. Expenditures'!K796,IF('B. Expenditures'!$AC796=Sheet1!$B$4,'B. Expenditures'!W796,IF($AC796=Sheet1!$B$3,'B. Expenditures'!Q796,"")))</f>
        <v/>
      </c>
      <c r="AF796" s="14" t="str">
        <f>IF($AC796=Sheet1!$B$2,'B. Expenditures'!L796,IF('B. Expenditures'!$AC796=Sheet1!$B$4,'B. Expenditures'!X796,IF($AC796=Sheet1!$B$3,'B. Expenditures'!R796,"")))</f>
        <v/>
      </c>
      <c r="AG796" s="14" t="str">
        <f>IF($AC796=Sheet1!$B$2,'B. Expenditures'!M796,IF('B. Expenditures'!$AC796=Sheet1!$B$4,'B. Expenditures'!Y796,IF($AC796=Sheet1!$B$3,'B. Expenditures'!S796,"")))</f>
        <v/>
      </c>
      <c r="AH796" s="14" t="str">
        <f>IF($AC796=Sheet1!$B$2,'B. Expenditures'!N796,IF('B. Expenditures'!$AC796=Sheet1!$B$4,'B. Expenditures'!Z796,IF($AC796=Sheet1!$B$3,'B. Expenditures'!T796,"")))</f>
        <v/>
      </c>
      <c r="AI796" s="14" t="str">
        <f>IF($AC796=Sheet1!$B$2,'B. Expenditures'!O796,IF('B. Expenditures'!$AC796=Sheet1!$B$4,'B. Expenditures'!AA796,IF($AC796=Sheet1!$B$3,'B. Expenditures'!U796,"")))</f>
        <v/>
      </c>
    </row>
    <row r="797" spans="3:35" x14ac:dyDescent="0.35">
      <c r="C797" s="35"/>
      <c r="D797" s="35"/>
      <c r="E797" s="7"/>
      <c r="F797" s="7"/>
      <c r="G797" s="7"/>
      <c r="I797" s="24" t="str">
        <f t="shared" si="813"/>
        <v/>
      </c>
      <c r="K797" s="14" t="str">
        <f t="shared" ref="K797:K860" si="822">IFERROR((1+$I797)*G797, "")</f>
        <v/>
      </c>
      <c r="L797" s="14" t="str">
        <f t="shared" ref="L797:O797" si="823">IFERROR((1+$I797)*K797, "")</f>
        <v/>
      </c>
      <c r="M797" s="14" t="str">
        <f t="shared" si="823"/>
        <v/>
      </c>
      <c r="N797" s="14" t="str">
        <f t="shared" si="823"/>
        <v/>
      </c>
      <c r="O797" s="14" t="str">
        <f t="shared" si="823"/>
        <v/>
      </c>
      <c r="P797" s="8"/>
      <c r="Q797" s="14" t="str">
        <f>IFERROR((AVERAGE(($E797/'A. Revenue'!$C$30), ('B. Expenditures'!$F797/'A. Revenue'!$D$30), ('B. Expenditures'!$G797/'A. Revenue'!$E$30)))*'A. Revenue'!J$30, "")</f>
        <v/>
      </c>
      <c r="R797" s="14" t="str">
        <f>IFERROR((AVERAGE(($E797/'A. Revenue'!$C$30), ('B. Expenditures'!$F797/'A. Revenue'!$D$30), ('B. Expenditures'!$G797/'A. Revenue'!$E$30)))*'A. Revenue'!K$30, "")</f>
        <v/>
      </c>
      <c r="S797" s="14" t="str">
        <f>IFERROR((AVERAGE(($E797/'A. Revenue'!$C$30), ('B. Expenditures'!$F797/'A. Revenue'!$D$30), ('B. Expenditures'!$G797/'A. Revenue'!$E$30)))*'A. Revenue'!L$30, "")</f>
        <v/>
      </c>
      <c r="T797" s="14" t="str">
        <f>IFERROR((AVERAGE(($E797/'A. Revenue'!$C$30), ('B. Expenditures'!$F797/'A. Revenue'!$D$30), ('B. Expenditures'!$G797/'A. Revenue'!$E$30)))*'A. Revenue'!M$30, "")</f>
        <v/>
      </c>
      <c r="U797" s="14" t="str">
        <f>IFERROR((AVERAGE(($E797/'A. Revenue'!$C$30), ('B. Expenditures'!$F797/'A. Revenue'!$D$30), ('B. Expenditures'!$G797/'A. Revenue'!$E$30)))*'A. Revenue'!N$30, "")</f>
        <v/>
      </c>
      <c r="V797" s="8"/>
      <c r="W797" s="7"/>
      <c r="X797" s="7"/>
      <c r="Y797" s="7"/>
      <c r="Z797" s="7"/>
      <c r="AA797" s="7"/>
      <c r="AC797" s="40" t="s">
        <v>33</v>
      </c>
      <c r="AE797" s="14" t="str">
        <f>IF($AC797=Sheet1!$B$2,'B. Expenditures'!K797,IF('B. Expenditures'!$AC797=Sheet1!$B$4,'B. Expenditures'!W797,IF($AC797=Sheet1!$B$3,'B. Expenditures'!Q797,"")))</f>
        <v/>
      </c>
      <c r="AF797" s="14" t="str">
        <f>IF($AC797=Sheet1!$B$2,'B. Expenditures'!L797,IF('B. Expenditures'!$AC797=Sheet1!$B$4,'B. Expenditures'!X797,IF($AC797=Sheet1!$B$3,'B. Expenditures'!R797,"")))</f>
        <v/>
      </c>
      <c r="AG797" s="14" t="str">
        <f>IF($AC797=Sheet1!$B$2,'B. Expenditures'!M797,IF('B. Expenditures'!$AC797=Sheet1!$B$4,'B. Expenditures'!Y797,IF($AC797=Sheet1!$B$3,'B. Expenditures'!S797,"")))</f>
        <v/>
      </c>
      <c r="AH797" s="14" t="str">
        <f>IF($AC797=Sheet1!$B$2,'B. Expenditures'!N797,IF('B. Expenditures'!$AC797=Sheet1!$B$4,'B. Expenditures'!Z797,IF($AC797=Sheet1!$B$3,'B. Expenditures'!T797,"")))</f>
        <v/>
      </c>
      <c r="AI797" s="14" t="str">
        <f>IF($AC797=Sheet1!$B$2,'B. Expenditures'!O797,IF('B. Expenditures'!$AC797=Sheet1!$B$4,'B. Expenditures'!AA797,IF($AC797=Sheet1!$B$3,'B. Expenditures'!U797,"")))</f>
        <v/>
      </c>
    </row>
    <row r="798" spans="3:35" x14ac:dyDescent="0.35">
      <c r="C798" s="35"/>
      <c r="D798" s="35"/>
      <c r="E798" s="7"/>
      <c r="F798" s="7"/>
      <c r="G798" s="7"/>
      <c r="I798" s="24" t="str">
        <f t="shared" si="813"/>
        <v/>
      </c>
      <c r="K798" s="14" t="str">
        <f t="shared" si="822"/>
        <v/>
      </c>
      <c r="L798" s="14" t="str">
        <f t="shared" ref="L798:O798" si="824">IFERROR((1+$I798)*K798, "")</f>
        <v/>
      </c>
      <c r="M798" s="14" t="str">
        <f t="shared" si="824"/>
        <v/>
      </c>
      <c r="N798" s="14" t="str">
        <f t="shared" si="824"/>
        <v/>
      </c>
      <c r="O798" s="14" t="str">
        <f t="shared" si="824"/>
        <v/>
      </c>
      <c r="P798" s="8"/>
      <c r="Q798" s="14" t="str">
        <f>IFERROR((AVERAGE(($E798/'A. Revenue'!$C$30), ('B. Expenditures'!$F798/'A. Revenue'!$D$30), ('B. Expenditures'!$G798/'A. Revenue'!$E$30)))*'A. Revenue'!J$30, "")</f>
        <v/>
      </c>
      <c r="R798" s="14" t="str">
        <f>IFERROR((AVERAGE(($E798/'A. Revenue'!$C$30), ('B. Expenditures'!$F798/'A. Revenue'!$D$30), ('B. Expenditures'!$G798/'A. Revenue'!$E$30)))*'A. Revenue'!K$30, "")</f>
        <v/>
      </c>
      <c r="S798" s="14" t="str">
        <f>IFERROR((AVERAGE(($E798/'A. Revenue'!$C$30), ('B. Expenditures'!$F798/'A. Revenue'!$D$30), ('B. Expenditures'!$G798/'A. Revenue'!$E$30)))*'A. Revenue'!L$30, "")</f>
        <v/>
      </c>
      <c r="T798" s="14" t="str">
        <f>IFERROR((AVERAGE(($E798/'A. Revenue'!$C$30), ('B. Expenditures'!$F798/'A. Revenue'!$D$30), ('B. Expenditures'!$G798/'A. Revenue'!$E$30)))*'A. Revenue'!M$30, "")</f>
        <v/>
      </c>
      <c r="U798" s="14" t="str">
        <f>IFERROR((AVERAGE(($E798/'A. Revenue'!$C$30), ('B. Expenditures'!$F798/'A. Revenue'!$D$30), ('B. Expenditures'!$G798/'A. Revenue'!$E$30)))*'A. Revenue'!N$30, "")</f>
        <v/>
      </c>
      <c r="V798" s="8"/>
      <c r="W798" s="7"/>
      <c r="X798" s="7"/>
      <c r="Y798" s="7"/>
      <c r="Z798" s="7"/>
      <c r="AA798" s="7"/>
      <c r="AC798" s="40" t="s">
        <v>33</v>
      </c>
      <c r="AE798" s="14" t="str">
        <f>IF($AC798=Sheet1!$B$2,'B. Expenditures'!K798,IF('B. Expenditures'!$AC798=Sheet1!$B$4,'B. Expenditures'!W798,IF($AC798=Sheet1!$B$3,'B. Expenditures'!Q798,"")))</f>
        <v/>
      </c>
      <c r="AF798" s="14" t="str">
        <f>IF($AC798=Sheet1!$B$2,'B. Expenditures'!L798,IF('B. Expenditures'!$AC798=Sheet1!$B$4,'B. Expenditures'!X798,IF($AC798=Sheet1!$B$3,'B. Expenditures'!R798,"")))</f>
        <v/>
      </c>
      <c r="AG798" s="14" t="str">
        <f>IF($AC798=Sheet1!$B$2,'B. Expenditures'!M798,IF('B. Expenditures'!$AC798=Sheet1!$B$4,'B. Expenditures'!Y798,IF($AC798=Sheet1!$B$3,'B. Expenditures'!S798,"")))</f>
        <v/>
      </c>
      <c r="AH798" s="14" t="str">
        <f>IF($AC798=Sheet1!$B$2,'B. Expenditures'!N798,IF('B. Expenditures'!$AC798=Sheet1!$B$4,'B. Expenditures'!Z798,IF($AC798=Sheet1!$B$3,'B. Expenditures'!T798,"")))</f>
        <v/>
      </c>
      <c r="AI798" s="14" t="str">
        <f>IF($AC798=Sheet1!$B$2,'B. Expenditures'!O798,IF('B. Expenditures'!$AC798=Sheet1!$B$4,'B. Expenditures'!AA798,IF($AC798=Sheet1!$B$3,'B. Expenditures'!U798,"")))</f>
        <v/>
      </c>
    </row>
    <row r="799" spans="3:35" x14ac:dyDescent="0.35">
      <c r="C799" s="35"/>
      <c r="D799" s="35"/>
      <c r="E799" s="7"/>
      <c r="F799" s="7"/>
      <c r="G799" s="7"/>
      <c r="I799" s="24" t="str">
        <f t="shared" si="813"/>
        <v/>
      </c>
      <c r="K799" s="14" t="str">
        <f t="shared" si="822"/>
        <v/>
      </c>
      <c r="L799" s="14" t="str">
        <f t="shared" ref="L799:O799" si="825">IFERROR((1+$I799)*K799, "")</f>
        <v/>
      </c>
      <c r="M799" s="14" t="str">
        <f t="shared" si="825"/>
        <v/>
      </c>
      <c r="N799" s="14" t="str">
        <f t="shared" si="825"/>
        <v/>
      </c>
      <c r="O799" s="14" t="str">
        <f t="shared" si="825"/>
        <v/>
      </c>
      <c r="P799" s="8"/>
      <c r="Q799" s="14" t="str">
        <f>IFERROR((AVERAGE(($E799/'A. Revenue'!$C$30), ('B. Expenditures'!$F799/'A. Revenue'!$D$30), ('B. Expenditures'!$G799/'A. Revenue'!$E$30)))*'A. Revenue'!J$30, "")</f>
        <v/>
      </c>
      <c r="R799" s="14" t="str">
        <f>IFERROR((AVERAGE(($E799/'A. Revenue'!$C$30), ('B. Expenditures'!$F799/'A. Revenue'!$D$30), ('B. Expenditures'!$G799/'A. Revenue'!$E$30)))*'A. Revenue'!K$30, "")</f>
        <v/>
      </c>
      <c r="S799" s="14" t="str">
        <f>IFERROR((AVERAGE(($E799/'A. Revenue'!$C$30), ('B. Expenditures'!$F799/'A. Revenue'!$D$30), ('B. Expenditures'!$G799/'A. Revenue'!$E$30)))*'A. Revenue'!L$30, "")</f>
        <v/>
      </c>
      <c r="T799" s="14" t="str">
        <f>IFERROR((AVERAGE(($E799/'A. Revenue'!$C$30), ('B. Expenditures'!$F799/'A. Revenue'!$D$30), ('B. Expenditures'!$G799/'A. Revenue'!$E$30)))*'A. Revenue'!M$30, "")</f>
        <v/>
      </c>
      <c r="U799" s="14" t="str">
        <f>IFERROR((AVERAGE(($E799/'A. Revenue'!$C$30), ('B. Expenditures'!$F799/'A. Revenue'!$D$30), ('B. Expenditures'!$G799/'A. Revenue'!$E$30)))*'A. Revenue'!N$30, "")</f>
        <v/>
      </c>
      <c r="V799" s="8"/>
      <c r="W799" s="7"/>
      <c r="X799" s="7"/>
      <c r="Y799" s="7"/>
      <c r="Z799" s="7"/>
      <c r="AA799" s="7"/>
      <c r="AC799" s="40" t="s">
        <v>33</v>
      </c>
      <c r="AE799" s="14" t="str">
        <f>IF($AC799=Sheet1!$B$2,'B. Expenditures'!K799,IF('B. Expenditures'!$AC799=Sheet1!$B$4,'B. Expenditures'!W799,IF($AC799=Sheet1!$B$3,'B. Expenditures'!Q799,"")))</f>
        <v/>
      </c>
      <c r="AF799" s="14" t="str">
        <f>IF($AC799=Sheet1!$B$2,'B. Expenditures'!L799,IF('B. Expenditures'!$AC799=Sheet1!$B$4,'B. Expenditures'!X799,IF($AC799=Sheet1!$B$3,'B. Expenditures'!R799,"")))</f>
        <v/>
      </c>
      <c r="AG799" s="14" t="str">
        <f>IF($AC799=Sheet1!$B$2,'B. Expenditures'!M799,IF('B. Expenditures'!$AC799=Sheet1!$B$4,'B. Expenditures'!Y799,IF($AC799=Sheet1!$B$3,'B. Expenditures'!S799,"")))</f>
        <v/>
      </c>
      <c r="AH799" s="14" t="str">
        <f>IF($AC799=Sheet1!$B$2,'B. Expenditures'!N799,IF('B. Expenditures'!$AC799=Sheet1!$B$4,'B. Expenditures'!Z799,IF($AC799=Sheet1!$B$3,'B. Expenditures'!T799,"")))</f>
        <v/>
      </c>
      <c r="AI799" s="14" t="str">
        <f>IF($AC799=Sheet1!$B$2,'B. Expenditures'!O799,IF('B. Expenditures'!$AC799=Sheet1!$B$4,'B. Expenditures'!AA799,IF($AC799=Sheet1!$B$3,'B. Expenditures'!U799,"")))</f>
        <v/>
      </c>
    </row>
    <row r="800" spans="3:35" x14ac:dyDescent="0.35">
      <c r="C800" s="35"/>
      <c r="D800" s="35"/>
      <c r="E800" s="7"/>
      <c r="F800" s="7"/>
      <c r="G800" s="7"/>
      <c r="I800" s="24" t="str">
        <f t="shared" si="813"/>
        <v/>
      </c>
      <c r="K800" s="14" t="str">
        <f t="shared" si="822"/>
        <v/>
      </c>
      <c r="L800" s="14" t="str">
        <f t="shared" ref="L800:O800" si="826">IFERROR((1+$I800)*K800, "")</f>
        <v/>
      </c>
      <c r="M800" s="14" t="str">
        <f t="shared" si="826"/>
        <v/>
      </c>
      <c r="N800" s="14" t="str">
        <f t="shared" si="826"/>
        <v/>
      </c>
      <c r="O800" s="14" t="str">
        <f t="shared" si="826"/>
        <v/>
      </c>
      <c r="P800" s="8"/>
      <c r="Q800" s="14" t="str">
        <f>IFERROR((AVERAGE(($E800/'A. Revenue'!$C$30), ('B. Expenditures'!$F800/'A. Revenue'!$D$30), ('B. Expenditures'!$G800/'A. Revenue'!$E$30)))*'A. Revenue'!J$30, "")</f>
        <v/>
      </c>
      <c r="R800" s="14" t="str">
        <f>IFERROR((AVERAGE(($E800/'A. Revenue'!$C$30), ('B. Expenditures'!$F800/'A. Revenue'!$D$30), ('B. Expenditures'!$G800/'A. Revenue'!$E$30)))*'A. Revenue'!K$30, "")</f>
        <v/>
      </c>
      <c r="S800" s="14" t="str">
        <f>IFERROR((AVERAGE(($E800/'A. Revenue'!$C$30), ('B. Expenditures'!$F800/'A. Revenue'!$D$30), ('B. Expenditures'!$G800/'A. Revenue'!$E$30)))*'A. Revenue'!L$30, "")</f>
        <v/>
      </c>
      <c r="T800" s="14" t="str">
        <f>IFERROR((AVERAGE(($E800/'A. Revenue'!$C$30), ('B. Expenditures'!$F800/'A. Revenue'!$D$30), ('B. Expenditures'!$G800/'A. Revenue'!$E$30)))*'A. Revenue'!M$30, "")</f>
        <v/>
      </c>
      <c r="U800" s="14" t="str">
        <f>IFERROR((AVERAGE(($E800/'A. Revenue'!$C$30), ('B. Expenditures'!$F800/'A. Revenue'!$D$30), ('B. Expenditures'!$G800/'A. Revenue'!$E$30)))*'A. Revenue'!N$30, "")</f>
        <v/>
      </c>
      <c r="V800" s="8"/>
      <c r="W800" s="7"/>
      <c r="X800" s="7"/>
      <c r="Y800" s="7"/>
      <c r="Z800" s="7"/>
      <c r="AA800" s="7"/>
      <c r="AC800" s="40" t="s">
        <v>33</v>
      </c>
      <c r="AE800" s="14" t="str">
        <f>IF($AC800=Sheet1!$B$2,'B. Expenditures'!K800,IF('B. Expenditures'!$AC800=Sheet1!$B$4,'B. Expenditures'!W800,IF($AC800=Sheet1!$B$3,'B. Expenditures'!Q800,"")))</f>
        <v/>
      </c>
      <c r="AF800" s="14" t="str">
        <f>IF($AC800=Sheet1!$B$2,'B. Expenditures'!L800,IF('B. Expenditures'!$AC800=Sheet1!$B$4,'B. Expenditures'!X800,IF($AC800=Sheet1!$B$3,'B. Expenditures'!R800,"")))</f>
        <v/>
      </c>
      <c r="AG800" s="14" t="str">
        <f>IF($AC800=Sheet1!$B$2,'B. Expenditures'!M800,IF('B. Expenditures'!$AC800=Sheet1!$B$4,'B. Expenditures'!Y800,IF($AC800=Sheet1!$B$3,'B. Expenditures'!S800,"")))</f>
        <v/>
      </c>
      <c r="AH800" s="14" t="str">
        <f>IF($AC800=Sheet1!$B$2,'B. Expenditures'!N800,IF('B. Expenditures'!$AC800=Sheet1!$B$4,'B. Expenditures'!Z800,IF($AC800=Sheet1!$B$3,'B. Expenditures'!T800,"")))</f>
        <v/>
      </c>
      <c r="AI800" s="14" t="str">
        <f>IF($AC800=Sheet1!$B$2,'B. Expenditures'!O800,IF('B. Expenditures'!$AC800=Sheet1!$B$4,'B. Expenditures'!AA800,IF($AC800=Sheet1!$B$3,'B. Expenditures'!U800,"")))</f>
        <v/>
      </c>
    </row>
    <row r="801" spans="3:35" x14ac:dyDescent="0.35">
      <c r="C801" s="35"/>
      <c r="D801" s="35"/>
      <c r="E801" s="7"/>
      <c r="F801" s="7"/>
      <c r="G801" s="7"/>
      <c r="I801" s="24" t="str">
        <f t="shared" si="813"/>
        <v/>
      </c>
      <c r="K801" s="14" t="str">
        <f t="shared" si="822"/>
        <v/>
      </c>
      <c r="L801" s="14" t="str">
        <f t="shared" ref="L801:O801" si="827">IFERROR((1+$I801)*K801, "")</f>
        <v/>
      </c>
      <c r="M801" s="14" t="str">
        <f t="shared" si="827"/>
        <v/>
      </c>
      <c r="N801" s="14" t="str">
        <f t="shared" si="827"/>
        <v/>
      </c>
      <c r="O801" s="14" t="str">
        <f t="shared" si="827"/>
        <v/>
      </c>
      <c r="P801" s="8"/>
      <c r="Q801" s="14" t="str">
        <f>IFERROR((AVERAGE(($E801/'A. Revenue'!$C$30), ('B. Expenditures'!$F801/'A. Revenue'!$D$30), ('B. Expenditures'!$G801/'A. Revenue'!$E$30)))*'A. Revenue'!J$30, "")</f>
        <v/>
      </c>
      <c r="R801" s="14" t="str">
        <f>IFERROR((AVERAGE(($E801/'A. Revenue'!$C$30), ('B. Expenditures'!$F801/'A. Revenue'!$D$30), ('B. Expenditures'!$G801/'A. Revenue'!$E$30)))*'A. Revenue'!K$30, "")</f>
        <v/>
      </c>
      <c r="S801" s="14" t="str">
        <f>IFERROR((AVERAGE(($E801/'A. Revenue'!$C$30), ('B. Expenditures'!$F801/'A. Revenue'!$D$30), ('B. Expenditures'!$G801/'A. Revenue'!$E$30)))*'A. Revenue'!L$30, "")</f>
        <v/>
      </c>
      <c r="T801" s="14" t="str">
        <f>IFERROR((AVERAGE(($E801/'A. Revenue'!$C$30), ('B. Expenditures'!$F801/'A. Revenue'!$D$30), ('B. Expenditures'!$G801/'A. Revenue'!$E$30)))*'A. Revenue'!M$30, "")</f>
        <v/>
      </c>
      <c r="U801" s="14" t="str">
        <f>IFERROR((AVERAGE(($E801/'A. Revenue'!$C$30), ('B. Expenditures'!$F801/'A. Revenue'!$D$30), ('B. Expenditures'!$G801/'A. Revenue'!$E$30)))*'A. Revenue'!N$30, "")</f>
        <v/>
      </c>
      <c r="V801" s="8"/>
      <c r="W801" s="7"/>
      <c r="X801" s="7"/>
      <c r="Y801" s="7"/>
      <c r="Z801" s="7"/>
      <c r="AA801" s="7"/>
      <c r="AC801" s="40" t="s">
        <v>33</v>
      </c>
      <c r="AE801" s="14" t="str">
        <f>IF($AC801=Sheet1!$B$2,'B. Expenditures'!K801,IF('B. Expenditures'!$AC801=Sheet1!$B$4,'B. Expenditures'!W801,IF($AC801=Sheet1!$B$3,'B. Expenditures'!Q801,"")))</f>
        <v/>
      </c>
      <c r="AF801" s="14" t="str">
        <f>IF($AC801=Sheet1!$B$2,'B. Expenditures'!L801,IF('B. Expenditures'!$AC801=Sheet1!$B$4,'B. Expenditures'!X801,IF($AC801=Sheet1!$B$3,'B. Expenditures'!R801,"")))</f>
        <v/>
      </c>
      <c r="AG801" s="14" t="str">
        <f>IF($AC801=Sheet1!$B$2,'B. Expenditures'!M801,IF('B. Expenditures'!$AC801=Sheet1!$B$4,'B. Expenditures'!Y801,IF($AC801=Sheet1!$B$3,'B. Expenditures'!S801,"")))</f>
        <v/>
      </c>
      <c r="AH801" s="14" t="str">
        <f>IF($AC801=Sheet1!$B$2,'B. Expenditures'!N801,IF('B. Expenditures'!$AC801=Sheet1!$B$4,'B. Expenditures'!Z801,IF($AC801=Sheet1!$B$3,'B. Expenditures'!T801,"")))</f>
        <v/>
      </c>
      <c r="AI801" s="14" t="str">
        <f>IF($AC801=Sheet1!$B$2,'B. Expenditures'!O801,IF('B. Expenditures'!$AC801=Sheet1!$B$4,'B. Expenditures'!AA801,IF($AC801=Sheet1!$B$3,'B. Expenditures'!U801,"")))</f>
        <v/>
      </c>
    </row>
    <row r="802" spans="3:35" x14ac:dyDescent="0.35">
      <c r="C802" s="35"/>
      <c r="D802" s="35"/>
      <c r="E802" s="7"/>
      <c r="F802" s="7"/>
      <c r="G802" s="7"/>
      <c r="I802" s="24" t="str">
        <f t="shared" si="813"/>
        <v/>
      </c>
      <c r="K802" s="14" t="str">
        <f t="shared" si="822"/>
        <v/>
      </c>
      <c r="L802" s="14" t="str">
        <f t="shared" ref="L802:O802" si="828">IFERROR((1+$I802)*K802, "")</f>
        <v/>
      </c>
      <c r="M802" s="14" t="str">
        <f t="shared" si="828"/>
        <v/>
      </c>
      <c r="N802" s="14" t="str">
        <f t="shared" si="828"/>
        <v/>
      </c>
      <c r="O802" s="14" t="str">
        <f t="shared" si="828"/>
        <v/>
      </c>
      <c r="P802" s="8"/>
      <c r="Q802" s="14" t="str">
        <f>IFERROR((AVERAGE(($E802/'A. Revenue'!$C$30), ('B. Expenditures'!$F802/'A. Revenue'!$D$30), ('B. Expenditures'!$G802/'A. Revenue'!$E$30)))*'A. Revenue'!J$30, "")</f>
        <v/>
      </c>
      <c r="R802" s="14" t="str">
        <f>IFERROR((AVERAGE(($E802/'A. Revenue'!$C$30), ('B. Expenditures'!$F802/'A. Revenue'!$D$30), ('B. Expenditures'!$G802/'A. Revenue'!$E$30)))*'A. Revenue'!K$30, "")</f>
        <v/>
      </c>
      <c r="S802" s="14" t="str">
        <f>IFERROR((AVERAGE(($E802/'A. Revenue'!$C$30), ('B. Expenditures'!$F802/'A. Revenue'!$D$30), ('B. Expenditures'!$G802/'A. Revenue'!$E$30)))*'A. Revenue'!L$30, "")</f>
        <v/>
      </c>
      <c r="T802" s="14" t="str">
        <f>IFERROR((AVERAGE(($E802/'A. Revenue'!$C$30), ('B. Expenditures'!$F802/'A. Revenue'!$D$30), ('B. Expenditures'!$G802/'A. Revenue'!$E$30)))*'A. Revenue'!M$30, "")</f>
        <v/>
      </c>
      <c r="U802" s="14" t="str">
        <f>IFERROR((AVERAGE(($E802/'A. Revenue'!$C$30), ('B. Expenditures'!$F802/'A. Revenue'!$D$30), ('B. Expenditures'!$G802/'A. Revenue'!$E$30)))*'A. Revenue'!N$30, "")</f>
        <v/>
      </c>
      <c r="V802" s="8"/>
      <c r="W802" s="7"/>
      <c r="X802" s="7"/>
      <c r="Y802" s="7"/>
      <c r="Z802" s="7"/>
      <c r="AA802" s="7"/>
      <c r="AC802" s="40" t="s">
        <v>33</v>
      </c>
      <c r="AE802" s="14" t="str">
        <f>IF($AC802=Sheet1!$B$2,'B. Expenditures'!K802,IF('B. Expenditures'!$AC802=Sheet1!$B$4,'B. Expenditures'!W802,IF($AC802=Sheet1!$B$3,'B. Expenditures'!Q802,"")))</f>
        <v/>
      </c>
      <c r="AF802" s="14" t="str">
        <f>IF($AC802=Sheet1!$B$2,'B. Expenditures'!L802,IF('B. Expenditures'!$AC802=Sheet1!$B$4,'B. Expenditures'!X802,IF($AC802=Sheet1!$B$3,'B. Expenditures'!R802,"")))</f>
        <v/>
      </c>
      <c r="AG802" s="14" t="str">
        <f>IF($AC802=Sheet1!$B$2,'B. Expenditures'!M802,IF('B. Expenditures'!$AC802=Sheet1!$B$4,'B. Expenditures'!Y802,IF($AC802=Sheet1!$B$3,'B. Expenditures'!S802,"")))</f>
        <v/>
      </c>
      <c r="AH802" s="14" t="str">
        <f>IF($AC802=Sheet1!$B$2,'B. Expenditures'!N802,IF('B. Expenditures'!$AC802=Sheet1!$B$4,'B. Expenditures'!Z802,IF($AC802=Sheet1!$B$3,'B. Expenditures'!T802,"")))</f>
        <v/>
      </c>
      <c r="AI802" s="14" t="str">
        <f>IF($AC802=Sheet1!$B$2,'B. Expenditures'!O802,IF('B. Expenditures'!$AC802=Sheet1!$B$4,'B. Expenditures'!AA802,IF($AC802=Sheet1!$B$3,'B. Expenditures'!U802,"")))</f>
        <v/>
      </c>
    </row>
    <row r="803" spans="3:35" x14ac:dyDescent="0.35">
      <c r="C803" s="35"/>
      <c r="D803" s="35"/>
      <c r="E803" s="7"/>
      <c r="F803" s="7"/>
      <c r="G803" s="7"/>
      <c r="I803" s="24" t="str">
        <f t="shared" si="813"/>
        <v/>
      </c>
      <c r="K803" s="14" t="str">
        <f t="shared" si="822"/>
        <v/>
      </c>
      <c r="L803" s="14" t="str">
        <f t="shared" ref="L803:O803" si="829">IFERROR((1+$I803)*K803, "")</f>
        <v/>
      </c>
      <c r="M803" s="14" t="str">
        <f t="shared" si="829"/>
        <v/>
      </c>
      <c r="N803" s="14" t="str">
        <f t="shared" si="829"/>
        <v/>
      </c>
      <c r="O803" s="14" t="str">
        <f t="shared" si="829"/>
        <v/>
      </c>
      <c r="P803" s="8"/>
      <c r="Q803" s="14" t="str">
        <f>IFERROR((AVERAGE(($E803/'A. Revenue'!$C$30), ('B. Expenditures'!$F803/'A. Revenue'!$D$30), ('B. Expenditures'!$G803/'A. Revenue'!$E$30)))*'A. Revenue'!J$30, "")</f>
        <v/>
      </c>
      <c r="R803" s="14" t="str">
        <f>IFERROR((AVERAGE(($E803/'A. Revenue'!$C$30), ('B. Expenditures'!$F803/'A. Revenue'!$D$30), ('B. Expenditures'!$G803/'A. Revenue'!$E$30)))*'A. Revenue'!K$30, "")</f>
        <v/>
      </c>
      <c r="S803" s="14" t="str">
        <f>IFERROR((AVERAGE(($E803/'A. Revenue'!$C$30), ('B. Expenditures'!$F803/'A. Revenue'!$D$30), ('B. Expenditures'!$G803/'A. Revenue'!$E$30)))*'A. Revenue'!L$30, "")</f>
        <v/>
      </c>
      <c r="T803" s="14" t="str">
        <f>IFERROR((AVERAGE(($E803/'A. Revenue'!$C$30), ('B. Expenditures'!$F803/'A. Revenue'!$D$30), ('B. Expenditures'!$G803/'A. Revenue'!$E$30)))*'A. Revenue'!M$30, "")</f>
        <v/>
      </c>
      <c r="U803" s="14" t="str">
        <f>IFERROR((AVERAGE(($E803/'A. Revenue'!$C$30), ('B. Expenditures'!$F803/'A. Revenue'!$D$30), ('B. Expenditures'!$G803/'A. Revenue'!$E$30)))*'A. Revenue'!N$30, "")</f>
        <v/>
      </c>
      <c r="V803" s="8"/>
      <c r="W803" s="7"/>
      <c r="X803" s="7"/>
      <c r="Y803" s="7"/>
      <c r="Z803" s="7"/>
      <c r="AA803" s="7"/>
      <c r="AC803" s="40" t="s">
        <v>33</v>
      </c>
      <c r="AE803" s="14" t="str">
        <f>IF($AC803=Sheet1!$B$2,'B. Expenditures'!K803,IF('B. Expenditures'!$AC803=Sheet1!$B$4,'B. Expenditures'!W803,IF($AC803=Sheet1!$B$3,'B. Expenditures'!Q803,"")))</f>
        <v/>
      </c>
      <c r="AF803" s="14" t="str">
        <f>IF($AC803=Sheet1!$B$2,'B. Expenditures'!L803,IF('B. Expenditures'!$AC803=Sheet1!$B$4,'B. Expenditures'!X803,IF($AC803=Sheet1!$B$3,'B. Expenditures'!R803,"")))</f>
        <v/>
      </c>
      <c r="AG803" s="14" t="str">
        <f>IF($AC803=Sheet1!$B$2,'B. Expenditures'!M803,IF('B. Expenditures'!$AC803=Sheet1!$B$4,'B. Expenditures'!Y803,IF($AC803=Sheet1!$B$3,'B. Expenditures'!S803,"")))</f>
        <v/>
      </c>
      <c r="AH803" s="14" t="str">
        <f>IF($AC803=Sheet1!$B$2,'B. Expenditures'!N803,IF('B. Expenditures'!$AC803=Sheet1!$B$4,'B. Expenditures'!Z803,IF($AC803=Sheet1!$B$3,'B. Expenditures'!T803,"")))</f>
        <v/>
      </c>
      <c r="AI803" s="14" t="str">
        <f>IF($AC803=Sheet1!$B$2,'B. Expenditures'!O803,IF('B. Expenditures'!$AC803=Sheet1!$B$4,'B. Expenditures'!AA803,IF($AC803=Sheet1!$B$3,'B. Expenditures'!U803,"")))</f>
        <v/>
      </c>
    </row>
    <row r="804" spans="3:35" x14ac:dyDescent="0.35">
      <c r="C804" s="35"/>
      <c r="D804" s="35"/>
      <c r="E804" s="7"/>
      <c r="F804" s="7"/>
      <c r="G804" s="7"/>
      <c r="I804" s="24" t="str">
        <f t="shared" si="813"/>
        <v/>
      </c>
      <c r="K804" s="14" t="str">
        <f t="shared" si="822"/>
        <v/>
      </c>
      <c r="L804" s="14" t="str">
        <f t="shared" ref="L804:O804" si="830">IFERROR((1+$I804)*K804, "")</f>
        <v/>
      </c>
      <c r="M804" s="14" t="str">
        <f t="shared" si="830"/>
        <v/>
      </c>
      <c r="N804" s="14" t="str">
        <f t="shared" si="830"/>
        <v/>
      </c>
      <c r="O804" s="14" t="str">
        <f t="shared" si="830"/>
        <v/>
      </c>
      <c r="P804" s="8"/>
      <c r="Q804" s="14" t="str">
        <f>IFERROR((AVERAGE(($E804/'A. Revenue'!$C$30), ('B. Expenditures'!$F804/'A. Revenue'!$D$30), ('B. Expenditures'!$G804/'A. Revenue'!$E$30)))*'A. Revenue'!J$30, "")</f>
        <v/>
      </c>
      <c r="R804" s="14" t="str">
        <f>IFERROR((AVERAGE(($E804/'A. Revenue'!$C$30), ('B. Expenditures'!$F804/'A. Revenue'!$D$30), ('B. Expenditures'!$G804/'A. Revenue'!$E$30)))*'A. Revenue'!K$30, "")</f>
        <v/>
      </c>
      <c r="S804" s="14" t="str">
        <f>IFERROR((AVERAGE(($E804/'A. Revenue'!$C$30), ('B. Expenditures'!$F804/'A. Revenue'!$D$30), ('B. Expenditures'!$G804/'A. Revenue'!$E$30)))*'A. Revenue'!L$30, "")</f>
        <v/>
      </c>
      <c r="T804" s="14" t="str">
        <f>IFERROR((AVERAGE(($E804/'A. Revenue'!$C$30), ('B. Expenditures'!$F804/'A. Revenue'!$D$30), ('B. Expenditures'!$G804/'A. Revenue'!$E$30)))*'A. Revenue'!M$30, "")</f>
        <v/>
      </c>
      <c r="U804" s="14" t="str">
        <f>IFERROR((AVERAGE(($E804/'A. Revenue'!$C$30), ('B. Expenditures'!$F804/'A. Revenue'!$D$30), ('B. Expenditures'!$G804/'A. Revenue'!$E$30)))*'A. Revenue'!N$30, "")</f>
        <v/>
      </c>
      <c r="V804" s="8"/>
      <c r="W804" s="7"/>
      <c r="X804" s="7"/>
      <c r="Y804" s="7"/>
      <c r="Z804" s="7"/>
      <c r="AA804" s="7"/>
      <c r="AC804" s="40" t="s">
        <v>33</v>
      </c>
      <c r="AE804" s="14" t="str">
        <f>IF($AC804=Sheet1!$B$2,'B. Expenditures'!K804,IF('B. Expenditures'!$AC804=Sheet1!$B$4,'B. Expenditures'!W804,IF($AC804=Sheet1!$B$3,'B. Expenditures'!Q804,"")))</f>
        <v/>
      </c>
      <c r="AF804" s="14" t="str">
        <f>IF($AC804=Sheet1!$B$2,'B. Expenditures'!L804,IF('B. Expenditures'!$AC804=Sheet1!$B$4,'B. Expenditures'!X804,IF($AC804=Sheet1!$B$3,'B. Expenditures'!R804,"")))</f>
        <v/>
      </c>
      <c r="AG804" s="14" t="str">
        <f>IF($AC804=Sheet1!$B$2,'B. Expenditures'!M804,IF('B. Expenditures'!$AC804=Sheet1!$B$4,'B. Expenditures'!Y804,IF($AC804=Sheet1!$B$3,'B. Expenditures'!S804,"")))</f>
        <v/>
      </c>
      <c r="AH804" s="14" t="str">
        <f>IF($AC804=Sheet1!$B$2,'B. Expenditures'!N804,IF('B. Expenditures'!$AC804=Sheet1!$B$4,'B. Expenditures'!Z804,IF($AC804=Sheet1!$B$3,'B. Expenditures'!T804,"")))</f>
        <v/>
      </c>
      <c r="AI804" s="14" t="str">
        <f>IF($AC804=Sheet1!$B$2,'B. Expenditures'!O804,IF('B. Expenditures'!$AC804=Sheet1!$B$4,'B. Expenditures'!AA804,IF($AC804=Sheet1!$B$3,'B. Expenditures'!U804,"")))</f>
        <v/>
      </c>
    </row>
    <row r="805" spans="3:35" x14ac:dyDescent="0.35">
      <c r="C805" s="35"/>
      <c r="D805" s="35"/>
      <c r="E805" s="7"/>
      <c r="F805" s="7"/>
      <c r="G805" s="7"/>
      <c r="I805" s="24" t="str">
        <f t="shared" si="813"/>
        <v/>
      </c>
      <c r="K805" s="14" t="str">
        <f t="shared" si="822"/>
        <v/>
      </c>
      <c r="L805" s="14" t="str">
        <f t="shared" ref="L805:O805" si="831">IFERROR((1+$I805)*K805, "")</f>
        <v/>
      </c>
      <c r="M805" s="14" t="str">
        <f t="shared" si="831"/>
        <v/>
      </c>
      <c r="N805" s="14" t="str">
        <f t="shared" si="831"/>
        <v/>
      </c>
      <c r="O805" s="14" t="str">
        <f t="shared" si="831"/>
        <v/>
      </c>
      <c r="P805" s="8"/>
      <c r="Q805" s="14" t="str">
        <f>IFERROR((AVERAGE(($E805/'A. Revenue'!$C$30), ('B. Expenditures'!$F805/'A. Revenue'!$D$30), ('B. Expenditures'!$G805/'A. Revenue'!$E$30)))*'A. Revenue'!J$30, "")</f>
        <v/>
      </c>
      <c r="R805" s="14" t="str">
        <f>IFERROR((AVERAGE(($E805/'A. Revenue'!$C$30), ('B. Expenditures'!$F805/'A. Revenue'!$D$30), ('B. Expenditures'!$G805/'A. Revenue'!$E$30)))*'A. Revenue'!K$30, "")</f>
        <v/>
      </c>
      <c r="S805" s="14" t="str">
        <f>IFERROR((AVERAGE(($E805/'A. Revenue'!$C$30), ('B. Expenditures'!$F805/'A. Revenue'!$D$30), ('B. Expenditures'!$G805/'A. Revenue'!$E$30)))*'A. Revenue'!L$30, "")</f>
        <v/>
      </c>
      <c r="T805" s="14" t="str">
        <f>IFERROR((AVERAGE(($E805/'A. Revenue'!$C$30), ('B. Expenditures'!$F805/'A. Revenue'!$D$30), ('B. Expenditures'!$G805/'A. Revenue'!$E$30)))*'A. Revenue'!M$30, "")</f>
        <v/>
      </c>
      <c r="U805" s="14" t="str">
        <f>IFERROR((AVERAGE(($E805/'A. Revenue'!$C$30), ('B. Expenditures'!$F805/'A. Revenue'!$D$30), ('B. Expenditures'!$G805/'A. Revenue'!$E$30)))*'A. Revenue'!N$30, "")</f>
        <v/>
      </c>
      <c r="V805" s="8"/>
      <c r="W805" s="7"/>
      <c r="X805" s="7"/>
      <c r="Y805" s="7"/>
      <c r="Z805" s="7"/>
      <c r="AA805" s="7"/>
      <c r="AC805" s="40" t="s">
        <v>33</v>
      </c>
      <c r="AE805" s="14" t="str">
        <f>IF($AC805=Sheet1!$B$2,'B. Expenditures'!K805,IF('B. Expenditures'!$AC805=Sheet1!$B$4,'B. Expenditures'!W805,IF($AC805=Sheet1!$B$3,'B. Expenditures'!Q805,"")))</f>
        <v/>
      </c>
      <c r="AF805" s="14" t="str">
        <f>IF($AC805=Sheet1!$B$2,'B. Expenditures'!L805,IF('B. Expenditures'!$AC805=Sheet1!$B$4,'B. Expenditures'!X805,IF($AC805=Sheet1!$B$3,'B. Expenditures'!R805,"")))</f>
        <v/>
      </c>
      <c r="AG805" s="14" t="str">
        <f>IF($AC805=Sheet1!$B$2,'B. Expenditures'!M805,IF('B. Expenditures'!$AC805=Sheet1!$B$4,'B. Expenditures'!Y805,IF($AC805=Sheet1!$B$3,'B. Expenditures'!S805,"")))</f>
        <v/>
      </c>
      <c r="AH805" s="14" t="str">
        <f>IF($AC805=Sheet1!$B$2,'B. Expenditures'!N805,IF('B. Expenditures'!$AC805=Sheet1!$B$4,'B. Expenditures'!Z805,IF($AC805=Sheet1!$B$3,'B. Expenditures'!T805,"")))</f>
        <v/>
      </c>
      <c r="AI805" s="14" t="str">
        <f>IF($AC805=Sheet1!$B$2,'B. Expenditures'!O805,IF('B. Expenditures'!$AC805=Sheet1!$B$4,'B. Expenditures'!AA805,IF($AC805=Sheet1!$B$3,'B. Expenditures'!U805,"")))</f>
        <v/>
      </c>
    </row>
    <row r="806" spans="3:35" x14ac:dyDescent="0.35">
      <c r="C806" s="35"/>
      <c r="D806" s="35"/>
      <c r="E806" s="7"/>
      <c r="F806" s="7"/>
      <c r="G806" s="7"/>
      <c r="I806" s="24" t="str">
        <f t="shared" si="813"/>
        <v/>
      </c>
      <c r="K806" s="14" t="str">
        <f t="shared" si="822"/>
        <v/>
      </c>
      <c r="L806" s="14" t="str">
        <f t="shared" ref="L806:O806" si="832">IFERROR((1+$I806)*K806, "")</f>
        <v/>
      </c>
      <c r="M806" s="14" t="str">
        <f t="shared" si="832"/>
        <v/>
      </c>
      <c r="N806" s="14" t="str">
        <f t="shared" si="832"/>
        <v/>
      </c>
      <c r="O806" s="14" t="str">
        <f t="shared" si="832"/>
        <v/>
      </c>
      <c r="P806" s="8"/>
      <c r="Q806" s="14" t="str">
        <f>IFERROR((AVERAGE(($E806/'A. Revenue'!$C$30), ('B. Expenditures'!$F806/'A. Revenue'!$D$30), ('B. Expenditures'!$G806/'A. Revenue'!$E$30)))*'A. Revenue'!J$30, "")</f>
        <v/>
      </c>
      <c r="R806" s="14" t="str">
        <f>IFERROR((AVERAGE(($E806/'A. Revenue'!$C$30), ('B. Expenditures'!$F806/'A. Revenue'!$D$30), ('B. Expenditures'!$G806/'A. Revenue'!$E$30)))*'A. Revenue'!K$30, "")</f>
        <v/>
      </c>
      <c r="S806" s="14" t="str">
        <f>IFERROR((AVERAGE(($E806/'A. Revenue'!$C$30), ('B. Expenditures'!$F806/'A. Revenue'!$D$30), ('B. Expenditures'!$G806/'A. Revenue'!$E$30)))*'A. Revenue'!L$30, "")</f>
        <v/>
      </c>
      <c r="T806" s="14" t="str">
        <f>IFERROR((AVERAGE(($E806/'A. Revenue'!$C$30), ('B. Expenditures'!$F806/'A. Revenue'!$D$30), ('B. Expenditures'!$G806/'A. Revenue'!$E$30)))*'A. Revenue'!M$30, "")</f>
        <v/>
      </c>
      <c r="U806" s="14" t="str">
        <f>IFERROR((AVERAGE(($E806/'A. Revenue'!$C$30), ('B. Expenditures'!$F806/'A. Revenue'!$D$30), ('B. Expenditures'!$G806/'A. Revenue'!$E$30)))*'A. Revenue'!N$30, "")</f>
        <v/>
      </c>
      <c r="V806" s="8"/>
      <c r="W806" s="7"/>
      <c r="X806" s="7"/>
      <c r="Y806" s="7"/>
      <c r="Z806" s="7"/>
      <c r="AA806" s="7"/>
      <c r="AC806" s="40" t="s">
        <v>33</v>
      </c>
      <c r="AE806" s="14" t="str">
        <f>IF($AC806=Sheet1!$B$2,'B. Expenditures'!K806,IF('B. Expenditures'!$AC806=Sheet1!$B$4,'B. Expenditures'!W806,IF($AC806=Sheet1!$B$3,'B. Expenditures'!Q806,"")))</f>
        <v/>
      </c>
      <c r="AF806" s="14" t="str">
        <f>IF($AC806=Sheet1!$B$2,'B. Expenditures'!L806,IF('B. Expenditures'!$AC806=Sheet1!$B$4,'B. Expenditures'!X806,IF($AC806=Sheet1!$B$3,'B. Expenditures'!R806,"")))</f>
        <v/>
      </c>
      <c r="AG806" s="14" t="str">
        <f>IF($AC806=Sheet1!$B$2,'B. Expenditures'!M806,IF('B. Expenditures'!$AC806=Sheet1!$B$4,'B. Expenditures'!Y806,IF($AC806=Sheet1!$B$3,'B. Expenditures'!S806,"")))</f>
        <v/>
      </c>
      <c r="AH806" s="14" t="str">
        <f>IF($AC806=Sheet1!$B$2,'B. Expenditures'!N806,IF('B. Expenditures'!$AC806=Sheet1!$B$4,'B. Expenditures'!Z806,IF($AC806=Sheet1!$B$3,'B. Expenditures'!T806,"")))</f>
        <v/>
      </c>
      <c r="AI806" s="14" t="str">
        <f>IF($AC806=Sheet1!$B$2,'B. Expenditures'!O806,IF('B. Expenditures'!$AC806=Sheet1!$B$4,'B. Expenditures'!AA806,IF($AC806=Sheet1!$B$3,'B. Expenditures'!U806,"")))</f>
        <v/>
      </c>
    </row>
    <row r="807" spans="3:35" x14ac:dyDescent="0.35">
      <c r="C807" s="35"/>
      <c r="D807" s="35"/>
      <c r="E807" s="7"/>
      <c r="F807" s="7"/>
      <c r="G807" s="7"/>
      <c r="I807" s="24" t="str">
        <f t="shared" si="813"/>
        <v/>
      </c>
      <c r="K807" s="14" t="str">
        <f t="shared" si="822"/>
        <v/>
      </c>
      <c r="L807" s="14" t="str">
        <f t="shared" ref="L807:O807" si="833">IFERROR((1+$I807)*K807, "")</f>
        <v/>
      </c>
      <c r="M807" s="14" t="str">
        <f t="shared" si="833"/>
        <v/>
      </c>
      <c r="N807" s="14" t="str">
        <f t="shared" si="833"/>
        <v/>
      </c>
      <c r="O807" s="14" t="str">
        <f t="shared" si="833"/>
        <v/>
      </c>
      <c r="P807" s="8"/>
      <c r="Q807" s="14" t="str">
        <f>IFERROR((AVERAGE(($E807/'A. Revenue'!$C$30), ('B. Expenditures'!$F807/'A. Revenue'!$D$30), ('B. Expenditures'!$G807/'A. Revenue'!$E$30)))*'A. Revenue'!J$30, "")</f>
        <v/>
      </c>
      <c r="R807" s="14" t="str">
        <f>IFERROR((AVERAGE(($E807/'A. Revenue'!$C$30), ('B. Expenditures'!$F807/'A. Revenue'!$D$30), ('B. Expenditures'!$G807/'A. Revenue'!$E$30)))*'A. Revenue'!K$30, "")</f>
        <v/>
      </c>
      <c r="S807" s="14" t="str">
        <f>IFERROR((AVERAGE(($E807/'A. Revenue'!$C$30), ('B. Expenditures'!$F807/'A. Revenue'!$D$30), ('B. Expenditures'!$G807/'A. Revenue'!$E$30)))*'A. Revenue'!L$30, "")</f>
        <v/>
      </c>
      <c r="T807" s="14" t="str">
        <f>IFERROR((AVERAGE(($E807/'A. Revenue'!$C$30), ('B. Expenditures'!$F807/'A. Revenue'!$D$30), ('B. Expenditures'!$G807/'A. Revenue'!$E$30)))*'A. Revenue'!M$30, "")</f>
        <v/>
      </c>
      <c r="U807" s="14" t="str">
        <f>IFERROR((AVERAGE(($E807/'A. Revenue'!$C$30), ('B. Expenditures'!$F807/'A. Revenue'!$D$30), ('B. Expenditures'!$G807/'A. Revenue'!$E$30)))*'A. Revenue'!N$30, "")</f>
        <v/>
      </c>
      <c r="V807" s="8"/>
      <c r="W807" s="7"/>
      <c r="X807" s="7"/>
      <c r="Y807" s="7"/>
      <c r="Z807" s="7"/>
      <c r="AA807" s="7"/>
      <c r="AC807" s="40" t="s">
        <v>33</v>
      </c>
      <c r="AE807" s="14" t="str">
        <f>IF($AC807=Sheet1!$B$2,'B. Expenditures'!K807,IF('B. Expenditures'!$AC807=Sheet1!$B$4,'B. Expenditures'!W807,IF($AC807=Sheet1!$B$3,'B. Expenditures'!Q807,"")))</f>
        <v/>
      </c>
      <c r="AF807" s="14" t="str">
        <f>IF($AC807=Sheet1!$B$2,'B. Expenditures'!L807,IF('B. Expenditures'!$AC807=Sheet1!$B$4,'B. Expenditures'!X807,IF($AC807=Sheet1!$B$3,'B. Expenditures'!R807,"")))</f>
        <v/>
      </c>
      <c r="AG807" s="14" t="str">
        <f>IF($AC807=Sheet1!$B$2,'B. Expenditures'!M807,IF('B. Expenditures'!$AC807=Sheet1!$B$4,'B. Expenditures'!Y807,IF($AC807=Sheet1!$B$3,'B. Expenditures'!S807,"")))</f>
        <v/>
      </c>
      <c r="AH807" s="14" t="str">
        <f>IF($AC807=Sheet1!$B$2,'B. Expenditures'!N807,IF('B. Expenditures'!$AC807=Sheet1!$B$4,'B. Expenditures'!Z807,IF($AC807=Sheet1!$B$3,'B. Expenditures'!T807,"")))</f>
        <v/>
      </c>
      <c r="AI807" s="14" t="str">
        <f>IF($AC807=Sheet1!$B$2,'B. Expenditures'!O807,IF('B. Expenditures'!$AC807=Sheet1!$B$4,'B. Expenditures'!AA807,IF($AC807=Sheet1!$B$3,'B. Expenditures'!U807,"")))</f>
        <v/>
      </c>
    </row>
    <row r="808" spans="3:35" x14ac:dyDescent="0.35">
      <c r="C808" s="35"/>
      <c r="D808" s="35"/>
      <c r="E808" s="7"/>
      <c r="F808" s="7"/>
      <c r="G808" s="7"/>
      <c r="I808" s="24" t="str">
        <f t="shared" si="813"/>
        <v/>
      </c>
      <c r="K808" s="14" t="str">
        <f t="shared" si="822"/>
        <v/>
      </c>
      <c r="L808" s="14" t="str">
        <f t="shared" ref="L808:O808" si="834">IFERROR((1+$I808)*K808, "")</f>
        <v/>
      </c>
      <c r="M808" s="14" t="str">
        <f t="shared" si="834"/>
        <v/>
      </c>
      <c r="N808" s="14" t="str">
        <f t="shared" si="834"/>
        <v/>
      </c>
      <c r="O808" s="14" t="str">
        <f t="shared" si="834"/>
        <v/>
      </c>
      <c r="P808" s="8"/>
      <c r="Q808" s="14" t="str">
        <f>IFERROR((AVERAGE(($E808/'A. Revenue'!$C$30), ('B. Expenditures'!$F808/'A. Revenue'!$D$30), ('B. Expenditures'!$G808/'A. Revenue'!$E$30)))*'A. Revenue'!J$30, "")</f>
        <v/>
      </c>
      <c r="R808" s="14" t="str">
        <f>IFERROR((AVERAGE(($E808/'A. Revenue'!$C$30), ('B. Expenditures'!$F808/'A. Revenue'!$D$30), ('B. Expenditures'!$G808/'A. Revenue'!$E$30)))*'A. Revenue'!K$30, "")</f>
        <v/>
      </c>
      <c r="S808" s="14" t="str">
        <f>IFERROR((AVERAGE(($E808/'A. Revenue'!$C$30), ('B. Expenditures'!$F808/'A. Revenue'!$D$30), ('B. Expenditures'!$G808/'A. Revenue'!$E$30)))*'A. Revenue'!L$30, "")</f>
        <v/>
      </c>
      <c r="T808" s="14" t="str">
        <f>IFERROR((AVERAGE(($E808/'A. Revenue'!$C$30), ('B. Expenditures'!$F808/'A. Revenue'!$D$30), ('B. Expenditures'!$G808/'A. Revenue'!$E$30)))*'A. Revenue'!M$30, "")</f>
        <v/>
      </c>
      <c r="U808" s="14" t="str">
        <f>IFERROR((AVERAGE(($E808/'A. Revenue'!$C$30), ('B. Expenditures'!$F808/'A. Revenue'!$D$30), ('B. Expenditures'!$G808/'A. Revenue'!$E$30)))*'A. Revenue'!N$30, "")</f>
        <v/>
      </c>
      <c r="V808" s="8"/>
      <c r="W808" s="7"/>
      <c r="X808" s="7"/>
      <c r="Y808" s="7"/>
      <c r="Z808" s="7"/>
      <c r="AA808" s="7"/>
      <c r="AC808" s="40" t="s">
        <v>33</v>
      </c>
      <c r="AE808" s="14" t="str">
        <f>IF($AC808=Sheet1!$B$2,'B. Expenditures'!K808,IF('B. Expenditures'!$AC808=Sheet1!$B$4,'B. Expenditures'!W808,IF($AC808=Sheet1!$B$3,'B. Expenditures'!Q808,"")))</f>
        <v/>
      </c>
      <c r="AF808" s="14" t="str">
        <f>IF($AC808=Sheet1!$B$2,'B. Expenditures'!L808,IF('B. Expenditures'!$AC808=Sheet1!$B$4,'B. Expenditures'!X808,IF($AC808=Sheet1!$B$3,'B. Expenditures'!R808,"")))</f>
        <v/>
      </c>
      <c r="AG808" s="14" t="str">
        <f>IF($AC808=Sheet1!$B$2,'B. Expenditures'!M808,IF('B. Expenditures'!$AC808=Sheet1!$B$4,'B. Expenditures'!Y808,IF($AC808=Sheet1!$B$3,'B. Expenditures'!S808,"")))</f>
        <v/>
      </c>
      <c r="AH808" s="14" t="str">
        <f>IF($AC808=Sheet1!$B$2,'B. Expenditures'!N808,IF('B. Expenditures'!$AC808=Sheet1!$B$4,'B. Expenditures'!Z808,IF($AC808=Sheet1!$B$3,'B. Expenditures'!T808,"")))</f>
        <v/>
      </c>
      <c r="AI808" s="14" t="str">
        <f>IF($AC808=Sheet1!$B$2,'B. Expenditures'!O808,IF('B. Expenditures'!$AC808=Sheet1!$B$4,'B. Expenditures'!AA808,IF($AC808=Sheet1!$B$3,'B. Expenditures'!U808,"")))</f>
        <v/>
      </c>
    </row>
    <row r="809" spans="3:35" x14ac:dyDescent="0.35">
      <c r="C809" s="35"/>
      <c r="D809" s="35"/>
      <c r="E809" s="7"/>
      <c r="F809" s="7"/>
      <c r="G809" s="7"/>
      <c r="I809" s="24" t="str">
        <f t="shared" si="813"/>
        <v/>
      </c>
      <c r="K809" s="14" t="str">
        <f t="shared" si="822"/>
        <v/>
      </c>
      <c r="L809" s="14" t="str">
        <f t="shared" ref="L809:O809" si="835">IFERROR((1+$I809)*K809, "")</f>
        <v/>
      </c>
      <c r="M809" s="14" t="str">
        <f t="shared" si="835"/>
        <v/>
      </c>
      <c r="N809" s="14" t="str">
        <f t="shared" si="835"/>
        <v/>
      </c>
      <c r="O809" s="14" t="str">
        <f t="shared" si="835"/>
        <v/>
      </c>
      <c r="P809" s="8"/>
      <c r="Q809" s="14" t="str">
        <f>IFERROR((AVERAGE(($E809/'A. Revenue'!$C$30), ('B. Expenditures'!$F809/'A. Revenue'!$D$30), ('B. Expenditures'!$G809/'A. Revenue'!$E$30)))*'A. Revenue'!J$30, "")</f>
        <v/>
      </c>
      <c r="R809" s="14" t="str">
        <f>IFERROR((AVERAGE(($E809/'A. Revenue'!$C$30), ('B. Expenditures'!$F809/'A. Revenue'!$D$30), ('B. Expenditures'!$G809/'A. Revenue'!$E$30)))*'A. Revenue'!K$30, "")</f>
        <v/>
      </c>
      <c r="S809" s="14" t="str">
        <f>IFERROR((AVERAGE(($E809/'A. Revenue'!$C$30), ('B. Expenditures'!$F809/'A. Revenue'!$D$30), ('B. Expenditures'!$G809/'A. Revenue'!$E$30)))*'A. Revenue'!L$30, "")</f>
        <v/>
      </c>
      <c r="T809" s="14" t="str">
        <f>IFERROR((AVERAGE(($E809/'A. Revenue'!$C$30), ('B. Expenditures'!$F809/'A. Revenue'!$D$30), ('B. Expenditures'!$G809/'A. Revenue'!$E$30)))*'A. Revenue'!M$30, "")</f>
        <v/>
      </c>
      <c r="U809" s="14" t="str">
        <f>IFERROR((AVERAGE(($E809/'A. Revenue'!$C$30), ('B. Expenditures'!$F809/'A. Revenue'!$D$30), ('B. Expenditures'!$G809/'A. Revenue'!$E$30)))*'A. Revenue'!N$30, "")</f>
        <v/>
      </c>
      <c r="V809" s="8"/>
      <c r="W809" s="7"/>
      <c r="X809" s="7"/>
      <c r="Y809" s="7"/>
      <c r="Z809" s="7"/>
      <c r="AA809" s="7"/>
      <c r="AC809" s="40" t="s">
        <v>33</v>
      </c>
      <c r="AE809" s="14" t="str">
        <f>IF($AC809=Sheet1!$B$2,'B. Expenditures'!K809,IF('B. Expenditures'!$AC809=Sheet1!$B$4,'B. Expenditures'!W809,IF($AC809=Sheet1!$B$3,'B. Expenditures'!Q809,"")))</f>
        <v/>
      </c>
      <c r="AF809" s="14" t="str">
        <f>IF($AC809=Sheet1!$B$2,'B. Expenditures'!L809,IF('B. Expenditures'!$AC809=Sheet1!$B$4,'B. Expenditures'!X809,IF($AC809=Sheet1!$B$3,'B. Expenditures'!R809,"")))</f>
        <v/>
      </c>
      <c r="AG809" s="14" t="str">
        <f>IF($AC809=Sheet1!$B$2,'B. Expenditures'!M809,IF('B. Expenditures'!$AC809=Sheet1!$B$4,'B. Expenditures'!Y809,IF($AC809=Sheet1!$B$3,'B. Expenditures'!S809,"")))</f>
        <v/>
      </c>
      <c r="AH809" s="14" t="str">
        <f>IF($AC809=Sheet1!$B$2,'B. Expenditures'!N809,IF('B. Expenditures'!$AC809=Sheet1!$B$4,'B. Expenditures'!Z809,IF($AC809=Sheet1!$B$3,'B. Expenditures'!T809,"")))</f>
        <v/>
      </c>
      <c r="AI809" s="14" t="str">
        <f>IF($AC809=Sheet1!$B$2,'B. Expenditures'!O809,IF('B. Expenditures'!$AC809=Sheet1!$B$4,'B. Expenditures'!AA809,IF($AC809=Sheet1!$B$3,'B. Expenditures'!U809,"")))</f>
        <v/>
      </c>
    </row>
    <row r="810" spans="3:35" x14ac:dyDescent="0.35">
      <c r="C810" s="35"/>
      <c r="D810" s="35"/>
      <c r="E810" s="7"/>
      <c r="F810" s="7"/>
      <c r="G810" s="7"/>
      <c r="I810" s="24" t="str">
        <f t="shared" si="813"/>
        <v/>
      </c>
      <c r="K810" s="14" t="str">
        <f t="shared" si="822"/>
        <v/>
      </c>
      <c r="L810" s="14" t="str">
        <f t="shared" ref="L810:O810" si="836">IFERROR((1+$I810)*K810, "")</f>
        <v/>
      </c>
      <c r="M810" s="14" t="str">
        <f t="shared" si="836"/>
        <v/>
      </c>
      <c r="N810" s="14" t="str">
        <f t="shared" si="836"/>
        <v/>
      </c>
      <c r="O810" s="14" t="str">
        <f t="shared" si="836"/>
        <v/>
      </c>
      <c r="P810" s="8"/>
      <c r="Q810" s="14" t="str">
        <f>IFERROR((AVERAGE(($E810/'A. Revenue'!$C$30), ('B. Expenditures'!$F810/'A. Revenue'!$D$30), ('B. Expenditures'!$G810/'A. Revenue'!$E$30)))*'A. Revenue'!J$30, "")</f>
        <v/>
      </c>
      <c r="R810" s="14" t="str">
        <f>IFERROR((AVERAGE(($E810/'A. Revenue'!$C$30), ('B. Expenditures'!$F810/'A. Revenue'!$D$30), ('B. Expenditures'!$G810/'A. Revenue'!$E$30)))*'A. Revenue'!K$30, "")</f>
        <v/>
      </c>
      <c r="S810" s="14" t="str">
        <f>IFERROR((AVERAGE(($E810/'A. Revenue'!$C$30), ('B. Expenditures'!$F810/'A. Revenue'!$D$30), ('B. Expenditures'!$G810/'A. Revenue'!$E$30)))*'A. Revenue'!L$30, "")</f>
        <v/>
      </c>
      <c r="T810" s="14" t="str">
        <f>IFERROR((AVERAGE(($E810/'A. Revenue'!$C$30), ('B. Expenditures'!$F810/'A. Revenue'!$D$30), ('B. Expenditures'!$G810/'A. Revenue'!$E$30)))*'A. Revenue'!M$30, "")</f>
        <v/>
      </c>
      <c r="U810" s="14" t="str">
        <f>IFERROR((AVERAGE(($E810/'A. Revenue'!$C$30), ('B. Expenditures'!$F810/'A. Revenue'!$D$30), ('B. Expenditures'!$G810/'A. Revenue'!$E$30)))*'A. Revenue'!N$30, "")</f>
        <v/>
      </c>
      <c r="V810" s="8"/>
      <c r="W810" s="7"/>
      <c r="X810" s="7"/>
      <c r="Y810" s="7"/>
      <c r="Z810" s="7"/>
      <c r="AA810" s="7"/>
      <c r="AC810" s="40" t="s">
        <v>33</v>
      </c>
      <c r="AE810" s="14" t="str">
        <f>IF($AC810=Sheet1!$B$2,'B. Expenditures'!K810,IF('B. Expenditures'!$AC810=Sheet1!$B$4,'B. Expenditures'!W810,IF($AC810=Sheet1!$B$3,'B. Expenditures'!Q810,"")))</f>
        <v/>
      </c>
      <c r="AF810" s="14" t="str">
        <f>IF($AC810=Sheet1!$B$2,'B. Expenditures'!L810,IF('B. Expenditures'!$AC810=Sheet1!$B$4,'B. Expenditures'!X810,IF($AC810=Sheet1!$B$3,'B. Expenditures'!R810,"")))</f>
        <v/>
      </c>
      <c r="AG810" s="14" t="str">
        <f>IF($AC810=Sheet1!$B$2,'B. Expenditures'!M810,IF('B. Expenditures'!$AC810=Sheet1!$B$4,'B. Expenditures'!Y810,IF($AC810=Sheet1!$B$3,'B. Expenditures'!S810,"")))</f>
        <v/>
      </c>
      <c r="AH810" s="14" t="str">
        <f>IF($AC810=Sheet1!$B$2,'B. Expenditures'!N810,IF('B. Expenditures'!$AC810=Sheet1!$B$4,'B. Expenditures'!Z810,IF($AC810=Sheet1!$B$3,'B. Expenditures'!T810,"")))</f>
        <v/>
      </c>
      <c r="AI810" s="14" t="str">
        <f>IF($AC810=Sheet1!$B$2,'B. Expenditures'!O810,IF('B. Expenditures'!$AC810=Sheet1!$B$4,'B. Expenditures'!AA810,IF($AC810=Sheet1!$B$3,'B. Expenditures'!U810,"")))</f>
        <v/>
      </c>
    </row>
    <row r="811" spans="3:35" x14ac:dyDescent="0.35">
      <c r="C811" s="35"/>
      <c r="D811" s="35"/>
      <c r="E811" s="7"/>
      <c r="F811" s="7"/>
      <c r="G811" s="7"/>
      <c r="I811" s="24" t="str">
        <f t="shared" si="813"/>
        <v/>
      </c>
      <c r="K811" s="14" t="str">
        <f t="shared" si="822"/>
        <v/>
      </c>
      <c r="L811" s="14" t="str">
        <f t="shared" ref="L811:O811" si="837">IFERROR((1+$I811)*K811, "")</f>
        <v/>
      </c>
      <c r="M811" s="14" t="str">
        <f t="shared" si="837"/>
        <v/>
      </c>
      <c r="N811" s="14" t="str">
        <f t="shared" si="837"/>
        <v/>
      </c>
      <c r="O811" s="14" t="str">
        <f t="shared" si="837"/>
        <v/>
      </c>
      <c r="P811" s="8"/>
      <c r="Q811" s="14" t="str">
        <f>IFERROR((AVERAGE(($E811/'A. Revenue'!$C$30), ('B. Expenditures'!$F811/'A. Revenue'!$D$30), ('B. Expenditures'!$G811/'A. Revenue'!$E$30)))*'A. Revenue'!J$30, "")</f>
        <v/>
      </c>
      <c r="R811" s="14" t="str">
        <f>IFERROR((AVERAGE(($E811/'A. Revenue'!$C$30), ('B. Expenditures'!$F811/'A. Revenue'!$D$30), ('B. Expenditures'!$G811/'A. Revenue'!$E$30)))*'A. Revenue'!K$30, "")</f>
        <v/>
      </c>
      <c r="S811" s="14" t="str">
        <f>IFERROR((AVERAGE(($E811/'A. Revenue'!$C$30), ('B. Expenditures'!$F811/'A. Revenue'!$D$30), ('B. Expenditures'!$G811/'A. Revenue'!$E$30)))*'A. Revenue'!L$30, "")</f>
        <v/>
      </c>
      <c r="T811" s="14" t="str">
        <f>IFERROR((AVERAGE(($E811/'A. Revenue'!$C$30), ('B. Expenditures'!$F811/'A. Revenue'!$D$30), ('B. Expenditures'!$G811/'A. Revenue'!$E$30)))*'A. Revenue'!M$30, "")</f>
        <v/>
      </c>
      <c r="U811" s="14" t="str">
        <f>IFERROR((AVERAGE(($E811/'A. Revenue'!$C$30), ('B. Expenditures'!$F811/'A. Revenue'!$D$30), ('B. Expenditures'!$G811/'A. Revenue'!$E$30)))*'A. Revenue'!N$30, "")</f>
        <v/>
      </c>
      <c r="V811" s="8"/>
      <c r="W811" s="7"/>
      <c r="X811" s="7"/>
      <c r="Y811" s="7"/>
      <c r="Z811" s="7"/>
      <c r="AA811" s="7"/>
      <c r="AC811" s="40" t="s">
        <v>33</v>
      </c>
      <c r="AE811" s="14" t="str">
        <f>IF($AC811=Sheet1!$B$2,'B. Expenditures'!K811,IF('B. Expenditures'!$AC811=Sheet1!$B$4,'B. Expenditures'!W811,IF($AC811=Sheet1!$B$3,'B. Expenditures'!Q811,"")))</f>
        <v/>
      </c>
      <c r="AF811" s="14" t="str">
        <f>IF($AC811=Sheet1!$B$2,'B. Expenditures'!L811,IF('B. Expenditures'!$AC811=Sheet1!$B$4,'B. Expenditures'!X811,IF($AC811=Sheet1!$B$3,'B. Expenditures'!R811,"")))</f>
        <v/>
      </c>
      <c r="AG811" s="14" t="str">
        <f>IF($AC811=Sheet1!$B$2,'B. Expenditures'!M811,IF('B. Expenditures'!$AC811=Sheet1!$B$4,'B. Expenditures'!Y811,IF($AC811=Sheet1!$B$3,'B. Expenditures'!S811,"")))</f>
        <v/>
      </c>
      <c r="AH811" s="14" t="str">
        <f>IF($AC811=Sheet1!$B$2,'B. Expenditures'!N811,IF('B. Expenditures'!$AC811=Sheet1!$B$4,'B. Expenditures'!Z811,IF($AC811=Sheet1!$B$3,'B. Expenditures'!T811,"")))</f>
        <v/>
      </c>
      <c r="AI811" s="14" t="str">
        <f>IF($AC811=Sheet1!$B$2,'B. Expenditures'!O811,IF('B. Expenditures'!$AC811=Sheet1!$B$4,'B. Expenditures'!AA811,IF($AC811=Sheet1!$B$3,'B. Expenditures'!U811,"")))</f>
        <v/>
      </c>
    </row>
    <row r="812" spans="3:35" x14ac:dyDescent="0.35">
      <c r="C812" s="35"/>
      <c r="D812" s="35"/>
      <c r="E812" s="7"/>
      <c r="F812" s="7"/>
      <c r="G812" s="7"/>
      <c r="I812" s="24" t="str">
        <f t="shared" si="813"/>
        <v/>
      </c>
      <c r="K812" s="14" t="str">
        <f t="shared" si="822"/>
        <v/>
      </c>
      <c r="L812" s="14" t="str">
        <f t="shared" ref="L812:O812" si="838">IFERROR((1+$I812)*K812, "")</f>
        <v/>
      </c>
      <c r="M812" s="14" t="str">
        <f t="shared" si="838"/>
        <v/>
      </c>
      <c r="N812" s="14" t="str">
        <f t="shared" si="838"/>
        <v/>
      </c>
      <c r="O812" s="14" t="str">
        <f t="shared" si="838"/>
        <v/>
      </c>
      <c r="P812" s="8"/>
      <c r="Q812" s="14" t="str">
        <f>IFERROR((AVERAGE(($E812/'A. Revenue'!$C$30), ('B. Expenditures'!$F812/'A. Revenue'!$D$30), ('B. Expenditures'!$G812/'A. Revenue'!$E$30)))*'A. Revenue'!J$30, "")</f>
        <v/>
      </c>
      <c r="R812" s="14" t="str">
        <f>IFERROR((AVERAGE(($E812/'A. Revenue'!$C$30), ('B. Expenditures'!$F812/'A. Revenue'!$D$30), ('B. Expenditures'!$G812/'A. Revenue'!$E$30)))*'A. Revenue'!K$30, "")</f>
        <v/>
      </c>
      <c r="S812" s="14" t="str">
        <f>IFERROR((AVERAGE(($E812/'A. Revenue'!$C$30), ('B. Expenditures'!$F812/'A. Revenue'!$D$30), ('B. Expenditures'!$G812/'A. Revenue'!$E$30)))*'A. Revenue'!L$30, "")</f>
        <v/>
      </c>
      <c r="T812" s="14" t="str">
        <f>IFERROR((AVERAGE(($E812/'A. Revenue'!$C$30), ('B. Expenditures'!$F812/'A. Revenue'!$D$30), ('B. Expenditures'!$G812/'A. Revenue'!$E$30)))*'A. Revenue'!M$30, "")</f>
        <v/>
      </c>
      <c r="U812" s="14" t="str">
        <f>IFERROR((AVERAGE(($E812/'A. Revenue'!$C$30), ('B. Expenditures'!$F812/'A. Revenue'!$D$30), ('B. Expenditures'!$G812/'A. Revenue'!$E$30)))*'A. Revenue'!N$30, "")</f>
        <v/>
      </c>
      <c r="V812" s="8"/>
      <c r="W812" s="7"/>
      <c r="X812" s="7"/>
      <c r="Y812" s="7"/>
      <c r="Z812" s="7"/>
      <c r="AA812" s="7"/>
      <c r="AC812" s="40" t="s">
        <v>33</v>
      </c>
      <c r="AE812" s="14" t="str">
        <f>IF($AC812=Sheet1!$B$2,'B. Expenditures'!K812,IF('B. Expenditures'!$AC812=Sheet1!$B$4,'B. Expenditures'!W812,IF($AC812=Sheet1!$B$3,'B. Expenditures'!Q812,"")))</f>
        <v/>
      </c>
      <c r="AF812" s="14" t="str">
        <f>IF($AC812=Sheet1!$B$2,'B. Expenditures'!L812,IF('B. Expenditures'!$AC812=Sheet1!$B$4,'B. Expenditures'!X812,IF($AC812=Sheet1!$B$3,'B. Expenditures'!R812,"")))</f>
        <v/>
      </c>
      <c r="AG812" s="14" t="str">
        <f>IF($AC812=Sheet1!$B$2,'B. Expenditures'!M812,IF('B. Expenditures'!$AC812=Sheet1!$B$4,'B. Expenditures'!Y812,IF($AC812=Sheet1!$B$3,'B. Expenditures'!S812,"")))</f>
        <v/>
      </c>
      <c r="AH812" s="14" t="str">
        <f>IF($AC812=Sheet1!$B$2,'B. Expenditures'!N812,IF('B. Expenditures'!$AC812=Sheet1!$B$4,'B. Expenditures'!Z812,IF($AC812=Sheet1!$B$3,'B. Expenditures'!T812,"")))</f>
        <v/>
      </c>
      <c r="AI812" s="14" t="str">
        <f>IF($AC812=Sheet1!$B$2,'B. Expenditures'!O812,IF('B. Expenditures'!$AC812=Sheet1!$B$4,'B. Expenditures'!AA812,IF($AC812=Sheet1!$B$3,'B. Expenditures'!U812,"")))</f>
        <v/>
      </c>
    </row>
    <row r="813" spans="3:35" x14ac:dyDescent="0.35">
      <c r="C813" s="35"/>
      <c r="D813" s="35"/>
      <c r="E813" s="7"/>
      <c r="F813" s="7"/>
      <c r="G813" s="7"/>
      <c r="I813" s="24" t="str">
        <f t="shared" si="813"/>
        <v/>
      </c>
      <c r="K813" s="14" t="str">
        <f t="shared" si="822"/>
        <v/>
      </c>
      <c r="L813" s="14" t="str">
        <f t="shared" ref="L813:O813" si="839">IFERROR((1+$I813)*K813, "")</f>
        <v/>
      </c>
      <c r="M813" s="14" t="str">
        <f t="shared" si="839"/>
        <v/>
      </c>
      <c r="N813" s="14" t="str">
        <f t="shared" si="839"/>
        <v/>
      </c>
      <c r="O813" s="14" t="str">
        <f t="shared" si="839"/>
        <v/>
      </c>
      <c r="P813" s="8"/>
      <c r="Q813" s="14" t="str">
        <f>IFERROR((AVERAGE(($E813/'A. Revenue'!$C$30), ('B. Expenditures'!$F813/'A. Revenue'!$D$30), ('B. Expenditures'!$G813/'A. Revenue'!$E$30)))*'A. Revenue'!J$30, "")</f>
        <v/>
      </c>
      <c r="R813" s="14" t="str">
        <f>IFERROR((AVERAGE(($E813/'A. Revenue'!$C$30), ('B. Expenditures'!$F813/'A. Revenue'!$D$30), ('B. Expenditures'!$G813/'A. Revenue'!$E$30)))*'A. Revenue'!K$30, "")</f>
        <v/>
      </c>
      <c r="S813" s="14" t="str">
        <f>IFERROR((AVERAGE(($E813/'A. Revenue'!$C$30), ('B. Expenditures'!$F813/'A. Revenue'!$D$30), ('B. Expenditures'!$G813/'A. Revenue'!$E$30)))*'A. Revenue'!L$30, "")</f>
        <v/>
      </c>
      <c r="T813" s="14" t="str">
        <f>IFERROR((AVERAGE(($E813/'A. Revenue'!$C$30), ('B. Expenditures'!$F813/'A. Revenue'!$D$30), ('B. Expenditures'!$G813/'A. Revenue'!$E$30)))*'A. Revenue'!M$30, "")</f>
        <v/>
      </c>
      <c r="U813" s="14" t="str">
        <f>IFERROR((AVERAGE(($E813/'A. Revenue'!$C$30), ('B. Expenditures'!$F813/'A. Revenue'!$D$30), ('B. Expenditures'!$G813/'A. Revenue'!$E$30)))*'A. Revenue'!N$30, "")</f>
        <v/>
      </c>
      <c r="V813" s="8"/>
      <c r="W813" s="7"/>
      <c r="X813" s="7"/>
      <c r="Y813" s="7"/>
      <c r="Z813" s="7"/>
      <c r="AA813" s="7"/>
      <c r="AC813" s="40" t="s">
        <v>33</v>
      </c>
      <c r="AE813" s="14" t="str">
        <f>IF($AC813=Sheet1!$B$2,'B. Expenditures'!K813,IF('B. Expenditures'!$AC813=Sheet1!$B$4,'B. Expenditures'!W813,IF($AC813=Sheet1!$B$3,'B. Expenditures'!Q813,"")))</f>
        <v/>
      </c>
      <c r="AF813" s="14" t="str">
        <f>IF($AC813=Sheet1!$B$2,'B. Expenditures'!L813,IF('B. Expenditures'!$AC813=Sheet1!$B$4,'B. Expenditures'!X813,IF($AC813=Sheet1!$B$3,'B. Expenditures'!R813,"")))</f>
        <v/>
      </c>
      <c r="AG813" s="14" t="str">
        <f>IF($AC813=Sheet1!$B$2,'B. Expenditures'!M813,IF('B. Expenditures'!$AC813=Sheet1!$B$4,'B. Expenditures'!Y813,IF($AC813=Sheet1!$B$3,'B. Expenditures'!S813,"")))</f>
        <v/>
      </c>
      <c r="AH813" s="14" t="str">
        <f>IF($AC813=Sheet1!$B$2,'B. Expenditures'!N813,IF('B. Expenditures'!$AC813=Sheet1!$B$4,'B. Expenditures'!Z813,IF($AC813=Sheet1!$B$3,'B. Expenditures'!T813,"")))</f>
        <v/>
      </c>
      <c r="AI813" s="14" t="str">
        <f>IF($AC813=Sheet1!$B$2,'B. Expenditures'!O813,IF('B. Expenditures'!$AC813=Sheet1!$B$4,'B. Expenditures'!AA813,IF($AC813=Sheet1!$B$3,'B. Expenditures'!U813,"")))</f>
        <v/>
      </c>
    </row>
    <row r="814" spans="3:35" x14ac:dyDescent="0.35">
      <c r="C814" s="35"/>
      <c r="D814" s="35"/>
      <c r="E814" s="7"/>
      <c r="F814" s="7"/>
      <c r="G814" s="7"/>
      <c r="I814" s="24" t="str">
        <f t="shared" si="813"/>
        <v/>
      </c>
      <c r="K814" s="14" t="str">
        <f t="shared" si="822"/>
        <v/>
      </c>
      <c r="L814" s="14" t="str">
        <f t="shared" ref="L814:O814" si="840">IFERROR((1+$I814)*K814, "")</f>
        <v/>
      </c>
      <c r="M814" s="14" t="str">
        <f t="shared" si="840"/>
        <v/>
      </c>
      <c r="N814" s="14" t="str">
        <f t="shared" si="840"/>
        <v/>
      </c>
      <c r="O814" s="14" t="str">
        <f t="shared" si="840"/>
        <v/>
      </c>
      <c r="P814" s="8"/>
      <c r="Q814" s="14" t="str">
        <f>IFERROR((AVERAGE(($E814/'A. Revenue'!$C$30), ('B. Expenditures'!$F814/'A. Revenue'!$D$30), ('B. Expenditures'!$G814/'A. Revenue'!$E$30)))*'A. Revenue'!J$30, "")</f>
        <v/>
      </c>
      <c r="R814" s="14" t="str">
        <f>IFERROR((AVERAGE(($E814/'A. Revenue'!$C$30), ('B. Expenditures'!$F814/'A. Revenue'!$D$30), ('B. Expenditures'!$G814/'A. Revenue'!$E$30)))*'A. Revenue'!K$30, "")</f>
        <v/>
      </c>
      <c r="S814" s="14" t="str">
        <f>IFERROR((AVERAGE(($E814/'A. Revenue'!$C$30), ('B. Expenditures'!$F814/'A. Revenue'!$D$30), ('B. Expenditures'!$G814/'A. Revenue'!$E$30)))*'A. Revenue'!L$30, "")</f>
        <v/>
      </c>
      <c r="T814" s="14" t="str">
        <f>IFERROR((AVERAGE(($E814/'A. Revenue'!$C$30), ('B. Expenditures'!$F814/'A. Revenue'!$D$30), ('B. Expenditures'!$G814/'A. Revenue'!$E$30)))*'A. Revenue'!M$30, "")</f>
        <v/>
      </c>
      <c r="U814" s="14" t="str">
        <f>IFERROR((AVERAGE(($E814/'A. Revenue'!$C$30), ('B. Expenditures'!$F814/'A. Revenue'!$D$30), ('B. Expenditures'!$G814/'A. Revenue'!$E$30)))*'A. Revenue'!N$30, "")</f>
        <v/>
      </c>
      <c r="V814" s="8"/>
      <c r="W814" s="7"/>
      <c r="X814" s="7"/>
      <c r="Y814" s="7"/>
      <c r="Z814" s="7"/>
      <c r="AA814" s="7"/>
      <c r="AC814" s="40" t="s">
        <v>33</v>
      </c>
      <c r="AE814" s="14" t="str">
        <f>IF($AC814=Sheet1!$B$2,'B. Expenditures'!K814,IF('B. Expenditures'!$AC814=Sheet1!$B$4,'B. Expenditures'!W814,IF($AC814=Sheet1!$B$3,'B. Expenditures'!Q814,"")))</f>
        <v/>
      </c>
      <c r="AF814" s="14" t="str">
        <f>IF($AC814=Sheet1!$B$2,'B. Expenditures'!L814,IF('B. Expenditures'!$AC814=Sheet1!$B$4,'B. Expenditures'!X814,IF($AC814=Sheet1!$B$3,'B. Expenditures'!R814,"")))</f>
        <v/>
      </c>
      <c r="AG814" s="14" t="str">
        <f>IF($AC814=Sheet1!$B$2,'B. Expenditures'!M814,IF('B. Expenditures'!$AC814=Sheet1!$B$4,'B. Expenditures'!Y814,IF($AC814=Sheet1!$B$3,'B. Expenditures'!S814,"")))</f>
        <v/>
      </c>
      <c r="AH814" s="14" t="str">
        <f>IF($AC814=Sheet1!$B$2,'B. Expenditures'!N814,IF('B. Expenditures'!$AC814=Sheet1!$B$4,'B. Expenditures'!Z814,IF($AC814=Sheet1!$B$3,'B. Expenditures'!T814,"")))</f>
        <v/>
      </c>
      <c r="AI814" s="14" t="str">
        <f>IF($AC814=Sheet1!$B$2,'B. Expenditures'!O814,IF('B. Expenditures'!$AC814=Sheet1!$B$4,'B. Expenditures'!AA814,IF($AC814=Sheet1!$B$3,'B. Expenditures'!U814,"")))</f>
        <v/>
      </c>
    </row>
    <row r="815" spans="3:35" x14ac:dyDescent="0.35">
      <c r="C815" s="35"/>
      <c r="D815" s="35"/>
      <c r="E815" s="7"/>
      <c r="F815" s="7"/>
      <c r="G815" s="7"/>
      <c r="I815" s="24" t="str">
        <f t="shared" si="813"/>
        <v/>
      </c>
      <c r="K815" s="14" t="str">
        <f t="shared" si="822"/>
        <v/>
      </c>
      <c r="L815" s="14" t="str">
        <f t="shared" ref="L815:O815" si="841">IFERROR((1+$I815)*K815, "")</f>
        <v/>
      </c>
      <c r="M815" s="14" t="str">
        <f t="shared" si="841"/>
        <v/>
      </c>
      <c r="N815" s="14" t="str">
        <f t="shared" si="841"/>
        <v/>
      </c>
      <c r="O815" s="14" t="str">
        <f t="shared" si="841"/>
        <v/>
      </c>
      <c r="P815" s="8"/>
      <c r="Q815" s="14" t="str">
        <f>IFERROR((AVERAGE(($E815/'A. Revenue'!$C$30), ('B. Expenditures'!$F815/'A. Revenue'!$D$30), ('B. Expenditures'!$G815/'A. Revenue'!$E$30)))*'A. Revenue'!J$30, "")</f>
        <v/>
      </c>
      <c r="R815" s="14" t="str">
        <f>IFERROR((AVERAGE(($E815/'A. Revenue'!$C$30), ('B. Expenditures'!$F815/'A. Revenue'!$D$30), ('B. Expenditures'!$G815/'A. Revenue'!$E$30)))*'A. Revenue'!K$30, "")</f>
        <v/>
      </c>
      <c r="S815" s="14" t="str">
        <f>IFERROR((AVERAGE(($E815/'A. Revenue'!$C$30), ('B. Expenditures'!$F815/'A. Revenue'!$D$30), ('B. Expenditures'!$G815/'A. Revenue'!$E$30)))*'A. Revenue'!L$30, "")</f>
        <v/>
      </c>
      <c r="T815" s="14" t="str">
        <f>IFERROR((AVERAGE(($E815/'A. Revenue'!$C$30), ('B. Expenditures'!$F815/'A. Revenue'!$D$30), ('B. Expenditures'!$G815/'A. Revenue'!$E$30)))*'A. Revenue'!M$30, "")</f>
        <v/>
      </c>
      <c r="U815" s="14" t="str">
        <f>IFERROR((AVERAGE(($E815/'A. Revenue'!$C$30), ('B. Expenditures'!$F815/'A. Revenue'!$D$30), ('B. Expenditures'!$G815/'A. Revenue'!$E$30)))*'A. Revenue'!N$30, "")</f>
        <v/>
      </c>
      <c r="V815" s="8"/>
      <c r="W815" s="7"/>
      <c r="X815" s="7"/>
      <c r="Y815" s="7"/>
      <c r="Z815" s="7"/>
      <c r="AA815" s="7"/>
      <c r="AC815" s="40" t="s">
        <v>33</v>
      </c>
      <c r="AE815" s="14" t="str">
        <f>IF($AC815=Sheet1!$B$2,'B. Expenditures'!K815,IF('B. Expenditures'!$AC815=Sheet1!$B$4,'B. Expenditures'!W815,IF($AC815=Sheet1!$B$3,'B. Expenditures'!Q815,"")))</f>
        <v/>
      </c>
      <c r="AF815" s="14" t="str">
        <f>IF($AC815=Sheet1!$B$2,'B. Expenditures'!L815,IF('B. Expenditures'!$AC815=Sheet1!$B$4,'B. Expenditures'!X815,IF($AC815=Sheet1!$B$3,'B. Expenditures'!R815,"")))</f>
        <v/>
      </c>
      <c r="AG815" s="14" t="str">
        <f>IF($AC815=Sheet1!$B$2,'B. Expenditures'!M815,IF('B. Expenditures'!$AC815=Sheet1!$B$4,'B. Expenditures'!Y815,IF($AC815=Sheet1!$B$3,'B. Expenditures'!S815,"")))</f>
        <v/>
      </c>
      <c r="AH815" s="14" t="str">
        <f>IF($AC815=Sheet1!$B$2,'B. Expenditures'!N815,IF('B. Expenditures'!$AC815=Sheet1!$B$4,'B. Expenditures'!Z815,IF($AC815=Sheet1!$B$3,'B. Expenditures'!T815,"")))</f>
        <v/>
      </c>
      <c r="AI815" s="14" t="str">
        <f>IF($AC815=Sheet1!$B$2,'B. Expenditures'!O815,IF('B. Expenditures'!$AC815=Sheet1!$B$4,'B. Expenditures'!AA815,IF($AC815=Sheet1!$B$3,'B. Expenditures'!U815,"")))</f>
        <v/>
      </c>
    </row>
    <row r="816" spans="3:35" x14ac:dyDescent="0.35">
      <c r="C816" s="35"/>
      <c r="D816" s="35"/>
      <c r="E816" s="7"/>
      <c r="F816" s="7"/>
      <c r="G816" s="7"/>
      <c r="I816" s="24" t="str">
        <f t="shared" si="813"/>
        <v/>
      </c>
      <c r="K816" s="14" t="str">
        <f t="shared" si="822"/>
        <v/>
      </c>
      <c r="L816" s="14" t="str">
        <f t="shared" ref="L816:O816" si="842">IFERROR((1+$I816)*K816, "")</f>
        <v/>
      </c>
      <c r="M816" s="14" t="str">
        <f t="shared" si="842"/>
        <v/>
      </c>
      <c r="N816" s="14" t="str">
        <f t="shared" si="842"/>
        <v/>
      </c>
      <c r="O816" s="14" t="str">
        <f t="shared" si="842"/>
        <v/>
      </c>
      <c r="P816" s="8"/>
      <c r="Q816" s="14" t="str">
        <f>IFERROR((AVERAGE(($E816/'A. Revenue'!$C$30), ('B. Expenditures'!$F816/'A. Revenue'!$D$30), ('B. Expenditures'!$G816/'A. Revenue'!$E$30)))*'A. Revenue'!J$30, "")</f>
        <v/>
      </c>
      <c r="R816" s="14" t="str">
        <f>IFERROR((AVERAGE(($E816/'A. Revenue'!$C$30), ('B. Expenditures'!$F816/'A. Revenue'!$D$30), ('B. Expenditures'!$G816/'A. Revenue'!$E$30)))*'A. Revenue'!K$30, "")</f>
        <v/>
      </c>
      <c r="S816" s="14" t="str">
        <f>IFERROR((AVERAGE(($E816/'A. Revenue'!$C$30), ('B. Expenditures'!$F816/'A. Revenue'!$D$30), ('B. Expenditures'!$G816/'A. Revenue'!$E$30)))*'A. Revenue'!L$30, "")</f>
        <v/>
      </c>
      <c r="T816" s="14" t="str">
        <f>IFERROR((AVERAGE(($E816/'A. Revenue'!$C$30), ('B. Expenditures'!$F816/'A. Revenue'!$D$30), ('B. Expenditures'!$G816/'A. Revenue'!$E$30)))*'A. Revenue'!M$30, "")</f>
        <v/>
      </c>
      <c r="U816" s="14" t="str">
        <f>IFERROR((AVERAGE(($E816/'A. Revenue'!$C$30), ('B. Expenditures'!$F816/'A. Revenue'!$D$30), ('B. Expenditures'!$G816/'A. Revenue'!$E$30)))*'A. Revenue'!N$30, "")</f>
        <v/>
      </c>
      <c r="V816" s="8"/>
      <c r="W816" s="7"/>
      <c r="X816" s="7"/>
      <c r="Y816" s="7"/>
      <c r="Z816" s="7"/>
      <c r="AA816" s="7"/>
      <c r="AC816" s="40" t="s">
        <v>33</v>
      </c>
      <c r="AE816" s="14" t="str">
        <f>IF($AC816=Sheet1!$B$2,'B. Expenditures'!K816,IF('B. Expenditures'!$AC816=Sheet1!$B$4,'B. Expenditures'!W816,IF($AC816=Sheet1!$B$3,'B. Expenditures'!Q816,"")))</f>
        <v/>
      </c>
      <c r="AF816" s="14" t="str">
        <f>IF($AC816=Sheet1!$B$2,'B. Expenditures'!L816,IF('B. Expenditures'!$AC816=Sheet1!$B$4,'B. Expenditures'!X816,IF($AC816=Sheet1!$B$3,'B. Expenditures'!R816,"")))</f>
        <v/>
      </c>
      <c r="AG816" s="14" t="str">
        <f>IF($AC816=Sheet1!$B$2,'B. Expenditures'!M816,IF('B. Expenditures'!$AC816=Sheet1!$B$4,'B. Expenditures'!Y816,IF($AC816=Sheet1!$B$3,'B. Expenditures'!S816,"")))</f>
        <v/>
      </c>
      <c r="AH816" s="14" t="str">
        <f>IF($AC816=Sheet1!$B$2,'B. Expenditures'!N816,IF('B. Expenditures'!$AC816=Sheet1!$B$4,'B. Expenditures'!Z816,IF($AC816=Sheet1!$B$3,'B. Expenditures'!T816,"")))</f>
        <v/>
      </c>
      <c r="AI816" s="14" t="str">
        <f>IF($AC816=Sheet1!$B$2,'B. Expenditures'!O816,IF('B. Expenditures'!$AC816=Sheet1!$B$4,'B. Expenditures'!AA816,IF($AC816=Sheet1!$B$3,'B. Expenditures'!U816,"")))</f>
        <v/>
      </c>
    </row>
    <row r="817" spans="3:35" x14ac:dyDescent="0.35">
      <c r="C817" s="35"/>
      <c r="D817" s="35"/>
      <c r="E817" s="7"/>
      <c r="F817" s="7"/>
      <c r="G817" s="7"/>
      <c r="I817" s="24" t="str">
        <f t="shared" si="813"/>
        <v/>
      </c>
      <c r="K817" s="14" t="str">
        <f t="shared" si="822"/>
        <v/>
      </c>
      <c r="L817" s="14" t="str">
        <f t="shared" ref="L817:O817" si="843">IFERROR((1+$I817)*K817, "")</f>
        <v/>
      </c>
      <c r="M817" s="14" t="str">
        <f t="shared" si="843"/>
        <v/>
      </c>
      <c r="N817" s="14" t="str">
        <f t="shared" si="843"/>
        <v/>
      </c>
      <c r="O817" s="14" t="str">
        <f t="shared" si="843"/>
        <v/>
      </c>
      <c r="P817" s="8"/>
      <c r="Q817" s="14" t="str">
        <f>IFERROR((AVERAGE(($E817/'A. Revenue'!$C$30), ('B. Expenditures'!$F817/'A. Revenue'!$D$30), ('B. Expenditures'!$G817/'A. Revenue'!$E$30)))*'A. Revenue'!J$30, "")</f>
        <v/>
      </c>
      <c r="R817" s="14" t="str">
        <f>IFERROR((AVERAGE(($E817/'A. Revenue'!$C$30), ('B. Expenditures'!$F817/'A. Revenue'!$D$30), ('B. Expenditures'!$G817/'A. Revenue'!$E$30)))*'A. Revenue'!K$30, "")</f>
        <v/>
      </c>
      <c r="S817" s="14" t="str">
        <f>IFERROR((AVERAGE(($E817/'A. Revenue'!$C$30), ('B. Expenditures'!$F817/'A. Revenue'!$D$30), ('B. Expenditures'!$G817/'A. Revenue'!$E$30)))*'A. Revenue'!L$30, "")</f>
        <v/>
      </c>
      <c r="T817" s="14" t="str">
        <f>IFERROR((AVERAGE(($E817/'A. Revenue'!$C$30), ('B. Expenditures'!$F817/'A. Revenue'!$D$30), ('B. Expenditures'!$G817/'A. Revenue'!$E$30)))*'A. Revenue'!M$30, "")</f>
        <v/>
      </c>
      <c r="U817" s="14" t="str">
        <f>IFERROR((AVERAGE(($E817/'A. Revenue'!$C$30), ('B. Expenditures'!$F817/'A. Revenue'!$D$30), ('B. Expenditures'!$G817/'A. Revenue'!$E$30)))*'A. Revenue'!N$30, "")</f>
        <v/>
      </c>
      <c r="V817" s="8"/>
      <c r="W817" s="7"/>
      <c r="X817" s="7"/>
      <c r="Y817" s="7"/>
      <c r="Z817" s="7"/>
      <c r="AA817" s="7"/>
      <c r="AC817" s="40" t="s">
        <v>33</v>
      </c>
      <c r="AE817" s="14" t="str">
        <f>IF($AC817=Sheet1!$B$2,'B. Expenditures'!K817,IF('B. Expenditures'!$AC817=Sheet1!$B$4,'B. Expenditures'!W817,IF($AC817=Sheet1!$B$3,'B. Expenditures'!Q817,"")))</f>
        <v/>
      </c>
      <c r="AF817" s="14" t="str">
        <f>IF($AC817=Sheet1!$B$2,'B. Expenditures'!L817,IF('B. Expenditures'!$AC817=Sheet1!$B$4,'B. Expenditures'!X817,IF($AC817=Sheet1!$B$3,'B. Expenditures'!R817,"")))</f>
        <v/>
      </c>
      <c r="AG817" s="14" t="str">
        <f>IF($AC817=Sheet1!$B$2,'B. Expenditures'!M817,IF('B. Expenditures'!$AC817=Sheet1!$B$4,'B. Expenditures'!Y817,IF($AC817=Sheet1!$B$3,'B. Expenditures'!S817,"")))</f>
        <v/>
      </c>
      <c r="AH817" s="14" t="str">
        <f>IF($AC817=Sheet1!$B$2,'B. Expenditures'!N817,IF('B. Expenditures'!$AC817=Sheet1!$B$4,'B. Expenditures'!Z817,IF($AC817=Sheet1!$B$3,'B. Expenditures'!T817,"")))</f>
        <v/>
      </c>
      <c r="AI817" s="14" t="str">
        <f>IF($AC817=Sheet1!$B$2,'B. Expenditures'!O817,IF('B. Expenditures'!$AC817=Sheet1!$B$4,'B. Expenditures'!AA817,IF($AC817=Sheet1!$B$3,'B. Expenditures'!U817,"")))</f>
        <v/>
      </c>
    </row>
    <row r="818" spans="3:35" x14ac:dyDescent="0.35">
      <c r="C818" s="35"/>
      <c r="D818" s="35"/>
      <c r="E818" s="7"/>
      <c r="F818" s="7"/>
      <c r="G818" s="7"/>
      <c r="I818" s="24" t="str">
        <f t="shared" si="813"/>
        <v/>
      </c>
      <c r="K818" s="14" t="str">
        <f t="shared" si="822"/>
        <v/>
      </c>
      <c r="L818" s="14" t="str">
        <f t="shared" ref="L818:O818" si="844">IFERROR((1+$I818)*K818, "")</f>
        <v/>
      </c>
      <c r="M818" s="14" t="str">
        <f t="shared" si="844"/>
        <v/>
      </c>
      <c r="N818" s="14" t="str">
        <f t="shared" si="844"/>
        <v/>
      </c>
      <c r="O818" s="14" t="str">
        <f t="shared" si="844"/>
        <v/>
      </c>
      <c r="P818" s="8"/>
      <c r="Q818" s="14" t="str">
        <f>IFERROR((AVERAGE(($E818/'A. Revenue'!$C$30), ('B. Expenditures'!$F818/'A. Revenue'!$D$30), ('B. Expenditures'!$G818/'A. Revenue'!$E$30)))*'A. Revenue'!J$30, "")</f>
        <v/>
      </c>
      <c r="R818" s="14" t="str">
        <f>IFERROR((AVERAGE(($E818/'A. Revenue'!$C$30), ('B. Expenditures'!$F818/'A. Revenue'!$D$30), ('B. Expenditures'!$G818/'A. Revenue'!$E$30)))*'A. Revenue'!K$30, "")</f>
        <v/>
      </c>
      <c r="S818" s="14" t="str">
        <f>IFERROR((AVERAGE(($E818/'A. Revenue'!$C$30), ('B. Expenditures'!$F818/'A. Revenue'!$D$30), ('B. Expenditures'!$G818/'A. Revenue'!$E$30)))*'A. Revenue'!L$30, "")</f>
        <v/>
      </c>
      <c r="T818" s="14" t="str">
        <f>IFERROR((AVERAGE(($E818/'A. Revenue'!$C$30), ('B. Expenditures'!$F818/'A. Revenue'!$D$30), ('B. Expenditures'!$G818/'A. Revenue'!$E$30)))*'A. Revenue'!M$30, "")</f>
        <v/>
      </c>
      <c r="U818" s="14" t="str">
        <f>IFERROR((AVERAGE(($E818/'A. Revenue'!$C$30), ('B. Expenditures'!$F818/'A. Revenue'!$D$30), ('B. Expenditures'!$G818/'A. Revenue'!$E$30)))*'A. Revenue'!N$30, "")</f>
        <v/>
      </c>
      <c r="V818" s="8"/>
      <c r="W818" s="7"/>
      <c r="X818" s="7"/>
      <c r="Y818" s="7"/>
      <c r="Z818" s="7"/>
      <c r="AA818" s="7"/>
      <c r="AC818" s="40" t="s">
        <v>33</v>
      </c>
      <c r="AE818" s="14" t="str">
        <f>IF($AC818=Sheet1!$B$2,'B. Expenditures'!K818,IF('B. Expenditures'!$AC818=Sheet1!$B$4,'B. Expenditures'!W818,IF($AC818=Sheet1!$B$3,'B. Expenditures'!Q818,"")))</f>
        <v/>
      </c>
      <c r="AF818" s="14" t="str">
        <f>IF($AC818=Sheet1!$B$2,'B. Expenditures'!L818,IF('B. Expenditures'!$AC818=Sheet1!$B$4,'B. Expenditures'!X818,IF($AC818=Sheet1!$B$3,'B. Expenditures'!R818,"")))</f>
        <v/>
      </c>
      <c r="AG818" s="14" t="str">
        <f>IF($AC818=Sheet1!$B$2,'B. Expenditures'!M818,IF('B. Expenditures'!$AC818=Sheet1!$B$4,'B. Expenditures'!Y818,IF($AC818=Sheet1!$B$3,'B. Expenditures'!S818,"")))</f>
        <v/>
      </c>
      <c r="AH818" s="14" t="str">
        <f>IF($AC818=Sheet1!$B$2,'B. Expenditures'!N818,IF('B. Expenditures'!$AC818=Sheet1!$B$4,'B. Expenditures'!Z818,IF($AC818=Sheet1!$B$3,'B. Expenditures'!T818,"")))</f>
        <v/>
      </c>
      <c r="AI818" s="14" t="str">
        <f>IF($AC818=Sheet1!$B$2,'B. Expenditures'!O818,IF('B. Expenditures'!$AC818=Sheet1!$B$4,'B. Expenditures'!AA818,IF($AC818=Sheet1!$B$3,'B. Expenditures'!U818,"")))</f>
        <v/>
      </c>
    </row>
    <row r="819" spans="3:35" x14ac:dyDescent="0.35">
      <c r="C819" s="35"/>
      <c r="D819" s="35"/>
      <c r="E819" s="7"/>
      <c r="F819" s="7"/>
      <c r="G819" s="7"/>
      <c r="I819" s="24" t="str">
        <f t="shared" si="813"/>
        <v/>
      </c>
      <c r="K819" s="14" t="str">
        <f t="shared" si="822"/>
        <v/>
      </c>
      <c r="L819" s="14" t="str">
        <f t="shared" ref="L819:O819" si="845">IFERROR((1+$I819)*K819, "")</f>
        <v/>
      </c>
      <c r="M819" s="14" t="str">
        <f t="shared" si="845"/>
        <v/>
      </c>
      <c r="N819" s="14" t="str">
        <f t="shared" si="845"/>
        <v/>
      </c>
      <c r="O819" s="14" t="str">
        <f t="shared" si="845"/>
        <v/>
      </c>
      <c r="P819" s="8"/>
      <c r="Q819" s="14" t="str">
        <f>IFERROR((AVERAGE(($E819/'A. Revenue'!$C$30), ('B. Expenditures'!$F819/'A. Revenue'!$D$30), ('B. Expenditures'!$G819/'A. Revenue'!$E$30)))*'A. Revenue'!J$30, "")</f>
        <v/>
      </c>
      <c r="R819" s="14" t="str">
        <f>IFERROR((AVERAGE(($E819/'A. Revenue'!$C$30), ('B. Expenditures'!$F819/'A. Revenue'!$D$30), ('B. Expenditures'!$G819/'A. Revenue'!$E$30)))*'A. Revenue'!K$30, "")</f>
        <v/>
      </c>
      <c r="S819" s="14" t="str">
        <f>IFERROR((AVERAGE(($E819/'A. Revenue'!$C$30), ('B. Expenditures'!$F819/'A. Revenue'!$D$30), ('B. Expenditures'!$G819/'A. Revenue'!$E$30)))*'A. Revenue'!L$30, "")</f>
        <v/>
      </c>
      <c r="T819" s="14" t="str">
        <f>IFERROR((AVERAGE(($E819/'A. Revenue'!$C$30), ('B. Expenditures'!$F819/'A. Revenue'!$D$30), ('B. Expenditures'!$G819/'A. Revenue'!$E$30)))*'A. Revenue'!M$30, "")</f>
        <v/>
      </c>
      <c r="U819" s="14" t="str">
        <f>IFERROR((AVERAGE(($E819/'A. Revenue'!$C$30), ('B. Expenditures'!$F819/'A. Revenue'!$D$30), ('B. Expenditures'!$G819/'A. Revenue'!$E$30)))*'A. Revenue'!N$30, "")</f>
        <v/>
      </c>
      <c r="V819" s="8"/>
      <c r="W819" s="7"/>
      <c r="X819" s="7"/>
      <c r="Y819" s="7"/>
      <c r="Z819" s="7"/>
      <c r="AA819" s="7"/>
      <c r="AC819" s="40" t="s">
        <v>33</v>
      </c>
      <c r="AE819" s="14" t="str">
        <f>IF($AC819=Sheet1!$B$2,'B. Expenditures'!K819,IF('B. Expenditures'!$AC819=Sheet1!$B$4,'B. Expenditures'!W819,IF($AC819=Sheet1!$B$3,'B. Expenditures'!Q819,"")))</f>
        <v/>
      </c>
      <c r="AF819" s="14" t="str">
        <f>IF($AC819=Sheet1!$B$2,'B. Expenditures'!L819,IF('B. Expenditures'!$AC819=Sheet1!$B$4,'B. Expenditures'!X819,IF($AC819=Sheet1!$B$3,'B. Expenditures'!R819,"")))</f>
        <v/>
      </c>
      <c r="AG819" s="14" t="str">
        <f>IF($AC819=Sheet1!$B$2,'B. Expenditures'!M819,IF('B. Expenditures'!$AC819=Sheet1!$B$4,'B. Expenditures'!Y819,IF($AC819=Sheet1!$B$3,'B. Expenditures'!S819,"")))</f>
        <v/>
      </c>
      <c r="AH819" s="14" t="str">
        <f>IF($AC819=Sheet1!$B$2,'B. Expenditures'!N819,IF('B. Expenditures'!$AC819=Sheet1!$B$4,'B. Expenditures'!Z819,IF($AC819=Sheet1!$B$3,'B. Expenditures'!T819,"")))</f>
        <v/>
      </c>
      <c r="AI819" s="14" t="str">
        <f>IF($AC819=Sheet1!$B$2,'B. Expenditures'!O819,IF('B. Expenditures'!$AC819=Sheet1!$B$4,'B. Expenditures'!AA819,IF($AC819=Sheet1!$B$3,'B. Expenditures'!U819,"")))</f>
        <v/>
      </c>
    </row>
    <row r="820" spans="3:35" x14ac:dyDescent="0.35">
      <c r="C820" s="35"/>
      <c r="D820" s="35"/>
      <c r="E820" s="7"/>
      <c r="F820" s="7"/>
      <c r="G820" s="7"/>
      <c r="I820" s="24" t="str">
        <f t="shared" si="813"/>
        <v/>
      </c>
      <c r="K820" s="14" t="str">
        <f t="shared" si="822"/>
        <v/>
      </c>
      <c r="L820" s="14" t="str">
        <f t="shared" ref="L820:O820" si="846">IFERROR((1+$I820)*K820, "")</f>
        <v/>
      </c>
      <c r="M820" s="14" t="str">
        <f t="shared" si="846"/>
        <v/>
      </c>
      <c r="N820" s="14" t="str">
        <f t="shared" si="846"/>
        <v/>
      </c>
      <c r="O820" s="14" t="str">
        <f t="shared" si="846"/>
        <v/>
      </c>
      <c r="P820" s="8"/>
      <c r="Q820" s="14" t="str">
        <f>IFERROR((AVERAGE(($E820/'A. Revenue'!$C$30), ('B. Expenditures'!$F820/'A. Revenue'!$D$30), ('B. Expenditures'!$G820/'A. Revenue'!$E$30)))*'A. Revenue'!J$30, "")</f>
        <v/>
      </c>
      <c r="R820" s="14" t="str">
        <f>IFERROR((AVERAGE(($E820/'A. Revenue'!$C$30), ('B. Expenditures'!$F820/'A. Revenue'!$D$30), ('B. Expenditures'!$G820/'A. Revenue'!$E$30)))*'A. Revenue'!K$30, "")</f>
        <v/>
      </c>
      <c r="S820" s="14" t="str">
        <f>IFERROR((AVERAGE(($E820/'A. Revenue'!$C$30), ('B. Expenditures'!$F820/'A. Revenue'!$D$30), ('B. Expenditures'!$G820/'A. Revenue'!$E$30)))*'A. Revenue'!L$30, "")</f>
        <v/>
      </c>
      <c r="T820" s="14" t="str">
        <f>IFERROR((AVERAGE(($E820/'A. Revenue'!$C$30), ('B. Expenditures'!$F820/'A. Revenue'!$D$30), ('B. Expenditures'!$G820/'A. Revenue'!$E$30)))*'A. Revenue'!M$30, "")</f>
        <v/>
      </c>
      <c r="U820" s="14" t="str">
        <f>IFERROR((AVERAGE(($E820/'A. Revenue'!$C$30), ('B. Expenditures'!$F820/'A. Revenue'!$D$30), ('B. Expenditures'!$G820/'A. Revenue'!$E$30)))*'A. Revenue'!N$30, "")</f>
        <v/>
      </c>
      <c r="V820" s="8"/>
      <c r="W820" s="7"/>
      <c r="X820" s="7"/>
      <c r="Y820" s="7"/>
      <c r="Z820" s="7"/>
      <c r="AA820" s="7"/>
      <c r="AC820" s="40" t="s">
        <v>33</v>
      </c>
      <c r="AE820" s="14" t="str">
        <f>IF($AC820=Sheet1!$B$2,'B. Expenditures'!K820,IF('B. Expenditures'!$AC820=Sheet1!$B$4,'B. Expenditures'!W820,IF($AC820=Sheet1!$B$3,'B. Expenditures'!Q820,"")))</f>
        <v/>
      </c>
      <c r="AF820" s="14" t="str">
        <f>IF($AC820=Sheet1!$B$2,'B. Expenditures'!L820,IF('B. Expenditures'!$AC820=Sheet1!$B$4,'B. Expenditures'!X820,IF($AC820=Sheet1!$B$3,'B. Expenditures'!R820,"")))</f>
        <v/>
      </c>
      <c r="AG820" s="14" t="str">
        <f>IF($AC820=Sheet1!$B$2,'B. Expenditures'!M820,IF('B. Expenditures'!$AC820=Sheet1!$B$4,'B. Expenditures'!Y820,IF($AC820=Sheet1!$B$3,'B. Expenditures'!S820,"")))</f>
        <v/>
      </c>
      <c r="AH820" s="14" t="str">
        <f>IF($AC820=Sheet1!$B$2,'B. Expenditures'!N820,IF('B. Expenditures'!$AC820=Sheet1!$B$4,'B. Expenditures'!Z820,IF($AC820=Sheet1!$B$3,'B. Expenditures'!T820,"")))</f>
        <v/>
      </c>
      <c r="AI820" s="14" t="str">
        <f>IF($AC820=Sheet1!$B$2,'B. Expenditures'!O820,IF('B. Expenditures'!$AC820=Sheet1!$B$4,'B. Expenditures'!AA820,IF($AC820=Sheet1!$B$3,'B. Expenditures'!U820,"")))</f>
        <v/>
      </c>
    </row>
    <row r="821" spans="3:35" x14ac:dyDescent="0.35">
      <c r="C821" s="35"/>
      <c r="D821" s="35"/>
      <c r="E821" s="7"/>
      <c r="F821" s="7"/>
      <c r="G821" s="7"/>
      <c r="I821" s="24" t="str">
        <f t="shared" si="813"/>
        <v/>
      </c>
      <c r="K821" s="14" t="str">
        <f t="shared" si="822"/>
        <v/>
      </c>
      <c r="L821" s="14" t="str">
        <f t="shared" ref="L821:O821" si="847">IFERROR((1+$I821)*K821, "")</f>
        <v/>
      </c>
      <c r="M821" s="14" t="str">
        <f t="shared" si="847"/>
        <v/>
      </c>
      <c r="N821" s="14" t="str">
        <f t="shared" si="847"/>
        <v/>
      </c>
      <c r="O821" s="14" t="str">
        <f t="shared" si="847"/>
        <v/>
      </c>
      <c r="P821" s="8"/>
      <c r="Q821" s="14" t="str">
        <f>IFERROR((AVERAGE(($E821/'A. Revenue'!$C$30), ('B. Expenditures'!$F821/'A. Revenue'!$D$30), ('B. Expenditures'!$G821/'A. Revenue'!$E$30)))*'A. Revenue'!J$30, "")</f>
        <v/>
      </c>
      <c r="R821" s="14" t="str">
        <f>IFERROR((AVERAGE(($E821/'A. Revenue'!$C$30), ('B. Expenditures'!$F821/'A. Revenue'!$D$30), ('B. Expenditures'!$G821/'A. Revenue'!$E$30)))*'A. Revenue'!K$30, "")</f>
        <v/>
      </c>
      <c r="S821" s="14" t="str">
        <f>IFERROR((AVERAGE(($E821/'A. Revenue'!$C$30), ('B. Expenditures'!$F821/'A. Revenue'!$D$30), ('B. Expenditures'!$G821/'A. Revenue'!$E$30)))*'A. Revenue'!L$30, "")</f>
        <v/>
      </c>
      <c r="T821" s="14" t="str">
        <f>IFERROR((AVERAGE(($E821/'A. Revenue'!$C$30), ('B. Expenditures'!$F821/'A. Revenue'!$D$30), ('B. Expenditures'!$G821/'A. Revenue'!$E$30)))*'A. Revenue'!M$30, "")</f>
        <v/>
      </c>
      <c r="U821" s="14" t="str">
        <f>IFERROR((AVERAGE(($E821/'A. Revenue'!$C$30), ('B. Expenditures'!$F821/'A. Revenue'!$D$30), ('B. Expenditures'!$G821/'A. Revenue'!$E$30)))*'A. Revenue'!N$30, "")</f>
        <v/>
      </c>
      <c r="V821" s="8"/>
      <c r="W821" s="7"/>
      <c r="X821" s="7"/>
      <c r="Y821" s="7"/>
      <c r="Z821" s="7"/>
      <c r="AA821" s="7"/>
      <c r="AC821" s="40" t="s">
        <v>33</v>
      </c>
      <c r="AE821" s="14" t="str">
        <f>IF($AC821=Sheet1!$B$2,'B. Expenditures'!K821,IF('B. Expenditures'!$AC821=Sheet1!$B$4,'B. Expenditures'!W821,IF($AC821=Sheet1!$B$3,'B. Expenditures'!Q821,"")))</f>
        <v/>
      </c>
      <c r="AF821" s="14" t="str">
        <f>IF($AC821=Sheet1!$B$2,'B. Expenditures'!L821,IF('B. Expenditures'!$AC821=Sheet1!$B$4,'B. Expenditures'!X821,IF($AC821=Sheet1!$B$3,'B. Expenditures'!R821,"")))</f>
        <v/>
      </c>
      <c r="AG821" s="14" t="str">
        <f>IF($AC821=Sheet1!$B$2,'B. Expenditures'!M821,IF('B. Expenditures'!$AC821=Sheet1!$B$4,'B. Expenditures'!Y821,IF($AC821=Sheet1!$B$3,'B. Expenditures'!S821,"")))</f>
        <v/>
      </c>
      <c r="AH821" s="14" t="str">
        <f>IF($AC821=Sheet1!$B$2,'B. Expenditures'!N821,IF('B. Expenditures'!$AC821=Sheet1!$B$4,'B. Expenditures'!Z821,IF($AC821=Sheet1!$B$3,'B. Expenditures'!T821,"")))</f>
        <v/>
      </c>
      <c r="AI821" s="14" t="str">
        <f>IF($AC821=Sheet1!$B$2,'B. Expenditures'!O821,IF('B. Expenditures'!$AC821=Sheet1!$B$4,'B. Expenditures'!AA821,IF($AC821=Sheet1!$B$3,'B. Expenditures'!U821,"")))</f>
        <v/>
      </c>
    </row>
    <row r="822" spans="3:35" x14ac:dyDescent="0.35">
      <c r="C822" s="35"/>
      <c r="D822" s="35"/>
      <c r="E822" s="7"/>
      <c r="F822" s="7"/>
      <c r="G822" s="7"/>
      <c r="I822" s="24" t="str">
        <f t="shared" si="813"/>
        <v/>
      </c>
      <c r="K822" s="14" t="str">
        <f t="shared" si="822"/>
        <v/>
      </c>
      <c r="L822" s="14" t="str">
        <f t="shared" ref="L822:O822" si="848">IFERROR((1+$I822)*K822, "")</f>
        <v/>
      </c>
      <c r="M822" s="14" t="str">
        <f t="shared" si="848"/>
        <v/>
      </c>
      <c r="N822" s="14" t="str">
        <f t="shared" si="848"/>
        <v/>
      </c>
      <c r="O822" s="14" t="str">
        <f t="shared" si="848"/>
        <v/>
      </c>
      <c r="P822" s="8"/>
      <c r="Q822" s="14" t="str">
        <f>IFERROR((AVERAGE(($E822/'A. Revenue'!$C$30), ('B. Expenditures'!$F822/'A. Revenue'!$D$30), ('B. Expenditures'!$G822/'A. Revenue'!$E$30)))*'A. Revenue'!J$30, "")</f>
        <v/>
      </c>
      <c r="R822" s="14" t="str">
        <f>IFERROR((AVERAGE(($E822/'A. Revenue'!$C$30), ('B. Expenditures'!$F822/'A. Revenue'!$D$30), ('B. Expenditures'!$G822/'A. Revenue'!$E$30)))*'A. Revenue'!K$30, "")</f>
        <v/>
      </c>
      <c r="S822" s="14" t="str">
        <f>IFERROR((AVERAGE(($E822/'A. Revenue'!$C$30), ('B. Expenditures'!$F822/'A. Revenue'!$D$30), ('B. Expenditures'!$G822/'A. Revenue'!$E$30)))*'A. Revenue'!L$30, "")</f>
        <v/>
      </c>
      <c r="T822" s="14" t="str">
        <f>IFERROR((AVERAGE(($E822/'A. Revenue'!$C$30), ('B. Expenditures'!$F822/'A. Revenue'!$D$30), ('B. Expenditures'!$G822/'A. Revenue'!$E$30)))*'A. Revenue'!M$30, "")</f>
        <v/>
      </c>
      <c r="U822" s="14" t="str">
        <f>IFERROR((AVERAGE(($E822/'A. Revenue'!$C$30), ('B. Expenditures'!$F822/'A. Revenue'!$D$30), ('B. Expenditures'!$G822/'A. Revenue'!$E$30)))*'A. Revenue'!N$30, "")</f>
        <v/>
      </c>
      <c r="V822" s="8"/>
      <c r="W822" s="7"/>
      <c r="X822" s="7"/>
      <c r="Y822" s="7"/>
      <c r="Z822" s="7"/>
      <c r="AA822" s="7"/>
      <c r="AC822" s="40" t="s">
        <v>33</v>
      </c>
      <c r="AE822" s="14" t="str">
        <f>IF($AC822=Sheet1!$B$2,'B. Expenditures'!K822,IF('B. Expenditures'!$AC822=Sheet1!$B$4,'B. Expenditures'!W822,IF($AC822=Sheet1!$B$3,'B. Expenditures'!Q822,"")))</f>
        <v/>
      </c>
      <c r="AF822" s="14" t="str">
        <f>IF($AC822=Sheet1!$B$2,'B. Expenditures'!L822,IF('B. Expenditures'!$AC822=Sheet1!$B$4,'B. Expenditures'!X822,IF($AC822=Sheet1!$B$3,'B. Expenditures'!R822,"")))</f>
        <v/>
      </c>
      <c r="AG822" s="14" t="str">
        <f>IF($AC822=Sheet1!$B$2,'B. Expenditures'!M822,IF('B. Expenditures'!$AC822=Sheet1!$B$4,'B. Expenditures'!Y822,IF($AC822=Sheet1!$B$3,'B. Expenditures'!S822,"")))</f>
        <v/>
      </c>
      <c r="AH822" s="14" t="str">
        <f>IF($AC822=Sheet1!$B$2,'B. Expenditures'!N822,IF('B. Expenditures'!$AC822=Sheet1!$B$4,'B. Expenditures'!Z822,IF($AC822=Sheet1!$B$3,'B. Expenditures'!T822,"")))</f>
        <v/>
      </c>
      <c r="AI822" s="14" t="str">
        <f>IF($AC822=Sheet1!$B$2,'B. Expenditures'!O822,IF('B. Expenditures'!$AC822=Sheet1!$B$4,'B. Expenditures'!AA822,IF($AC822=Sheet1!$B$3,'B. Expenditures'!U822,"")))</f>
        <v/>
      </c>
    </row>
    <row r="823" spans="3:35" x14ac:dyDescent="0.35">
      <c r="C823" s="35"/>
      <c r="D823" s="35"/>
      <c r="E823" s="7"/>
      <c r="F823" s="7"/>
      <c r="G823" s="7"/>
      <c r="I823" s="24" t="str">
        <f t="shared" si="813"/>
        <v/>
      </c>
      <c r="K823" s="14" t="str">
        <f t="shared" si="822"/>
        <v/>
      </c>
      <c r="L823" s="14" t="str">
        <f t="shared" ref="L823:O823" si="849">IFERROR((1+$I823)*K823, "")</f>
        <v/>
      </c>
      <c r="M823" s="14" t="str">
        <f t="shared" si="849"/>
        <v/>
      </c>
      <c r="N823" s="14" t="str">
        <f t="shared" si="849"/>
        <v/>
      </c>
      <c r="O823" s="14" t="str">
        <f t="shared" si="849"/>
        <v/>
      </c>
      <c r="P823" s="8"/>
      <c r="Q823" s="14" t="str">
        <f>IFERROR((AVERAGE(($E823/'A. Revenue'!$C$30), ('B. Expenditures'!$F823/'A. Revenue'!$D$30), ('B. Expenditures'!$G823/'A. Revenue'!$E$30)))*'A. Revenue'!J$30, "")</f>
        <v/>
      </c>
      <c r="R823" s="14" t="str">
        <f>IFERROR((AVERAGE(($E823/'A. Revenue'!$C$30), ('B. Expenditures'!$F823/'A. Revenue'!$D$30), ('B. Expenditures'!$G823/'A. Revenue'!$E$30)))*'A. Revenue'!K$30, "")</f>
        <v/>
      </c>
      <c r="S823" s="14" t="str">
        <f>IFERROR((AVERAGE(($E823/'A. Revenue'!$C$30), ('B. Expenditures'!$F823/'A. Revenue'!$D$30), ('B. Expenditures'!$G823/'A. Revenue'!$E$30)))*'A. Revenue'!L$30, "")</f>
        <v/>
      </c>
      <c r="T823" s="14" t="str">
        <f>IFERROR((AVERAGE(($E823/'A. Revenue'!$C$30), ('B. Expenditures'!$F823/'A. Revenue'!$D$30), ('B. Expenditures'!$G823/'A. Revenue'!$E$30)))*'A. Revenue'!M$30, "")</f>
        <v/>
      </c>
      <c r="U823" s="14" t="str">
        <f>IFERROR((AVERAGE(($E823/'A. Revenue'!$C$30), ('B. Expenditures'!$F823/'A. Revenue'!$D$30), ('B. Expenditures'!$G823/'A. Revenue'!$E$30)))*'A. Revenue'!N$30, "")</f>
        <v/>
      </c>
      <c r="V823" s="8"/>
      <c r="W823" s="7"/>
      <c r="X823" s="7"/>
      <c r="Y823" s="7"/>
      <c r="Z823" s="7"/>
      <c r="AA823" s="7"/>
      <c r="AC823" s="40" t="s">
        <v>33</v>
      </c>
      <c r="AE823" s="14" t="str">
        <f>IF($AC823=Sheet1!$B$2,'B. Expenditures'!K823,IF('B. Expenditures'!$AC823=Sheet1!$B$4,'B. Expenditures'!W823,IF($AC823=Sheet1!$B$3,'B. Expenditures'!Q823,"")))</f>
        <v/>
      </c>
      <c r="AF823" s="14" t="str">
        <f>IF($AC823=Sheet1!$B$2,'B. Expenditures'!L823,IF('B. Expenditures'!$AC823=Sheet1!$B$4,'B. Expenditures'!X823,IF($AC823=Sheet1!$B$3,'B. Expenditures'!R823,"")))</f>
        <v/>
      </c>
      <c r="AG823" s="14" t="str">
        <f>IF($AC823=Sheet1!$B$2,'B. Expenditures'!M823,IF('B. Expenditures'!$AC823=Sheet1!$B$4,'B. Expenditures'!Y823,IF($AC823=Sheet1!$B$3,'B. Expenditures'!S823,"")))</f>
        <v/>
      </c>
      <c r="AH823" s="14" t="str">
        <f>IF($AC823=Sheet1!$B$2,'B. Expenditures'!N823,IF('B. Expenditures'!$AC823=Sheet1!$B$4,'B. Expenditures'!Z823,IF($AC823=Sheet1!$B$3,'B. Expenditures'!T823,"")))</f>
        <v/>
      </c>
      <c r="AI823" s="14" t="str">
        <f>IF($AC823=Sheet1!$B$2,'B. Expenditures'!O823,IF('B. Expenditures'!$AC823=Sheet1!$B$4,'B. Expenditures'!AA823,IF($AC823=Sheet1!$B$3,'B. Expenditures'!U823,"")))</f>
        <v/>
      </c>
    </row>
    <row r="824" spans="3:35" x14ac:dyDescent="0.35">
      <c r="C824" s="35"/>
      <c r="D824" s="35"/>
      <c r="E824" s="7"/>
      <c r="F824" s="7"/>
      <c r="G824" s="7"/>
      <c r="I824" s="24" t="str">
        <f t="shared" si="813"/>
        <v/>
      </c>
      <c r="K824" s="14" t="str">
        <f t="shared" si="822"/>
        <v/>
      </c>
      <c r="L824" s="14" t="str">
        <f t="shared" ref="L824:O824" si="850">IFERROR((1+$I824)*K824, "")</f>
        <v/>
      </c>
      <c r="M824" s="14" t="str">
        <f t="shared" si="850"/>
        <v/>
      </c>
      <c r="N824" s="14" t="str">
        <f t="shared" si="850"/>
        <v/>
      </c>
      <c r="O824" s="14" t="str">
        <f t="shared" si="850"/>
        <v/>
      </c>
      <c r="P824" s="8"/>
      <c r="Q824" s="14" t="str">
        <f>IFERROR((AVERAGE(($E824/'A. Revenue'!$C$30), ('B. Expenditures'!$F824/'A. Revenue'!$D$30), ('B. Expenditures'!$G824/'A. Revenue'!$E$30)))*'A. Revenue'!J$30, "")</f>
        <v/>
      </c>
      <c r="R824" s="14" t="str">
        <f>IFERROR((AVERAGE(($E824/'A. Revenue'!$C$30), ('B. Expenditures'!$F824/'A. Revenue'!$D$30), ('B. Expenditures'!$G824/'A. Revenue'!$E$30)))*'A. Revenue'!K$30, "")</f>
        <v/>
      </c>
      <c r="S824" s="14" t="str">
        <f>IFERROR((AVERAGE(($E824/'A. Revenue'!$C$30), ('B. Expenditures'!$F824/'A. Revenue'!$D$30), ('B. Expenditures'!$G824/'A. Revenue'!$E$30)))*'A. Revenue'!L$30, "")</f>
        <v/>
      </c>
      <c r="T824" s="14" t="str">
        <f>IFERROR((AVERAGE(($E824/'A. Revenue'!$C$30), ('B. Expenditures'!$F824/'A. Revenue'!$D$30), ('B. Expenditures'!$G824/'A. Revenue'!$E$30)))*'A. Revenue'!M$30, "")</f>
        <v/>
      </c>
      <c r="U824" s="14" t="str">
        <f>IFERROR((AVERAGE(($E824/'A. Revenue'!$C$30), ('B. Expenditures'!$F824/'A. Revenue'!$D$30), ('B. Expenditures'!$G824/'A. Revenue'!$E$30)))*'A. Revenue'!N$30, "")</f>
        <v/>
      </c>
      <c r="V824" s="8"/>
      <c r="W824" s="7"/>
      <c r="X824" s="7"/>
      <c r="Y824" s="7"/>
      <c r="Z824" s="7"/>
      <c r="AA824" s="7"/>
      <c r="AC824" s="40" t="s">
        <v>33</v>
      </c>
      <c r="AE824" s="14" t="str">
        <f>IF($AC824=Sheet1!$B$2,'B. Expenditures'!K824,IF('B. Expenditures'!$AC824=Sheet1!$B$4,'B. Expenditures'!W824,IF($AC824=Sheet1!$B$3,'B. Expenditures'!Q824,"")))</f>
        <v/>
      </c>
      <c r="AF824" s="14" t="str">
        <f>IF($AC824=Sheet1!$B$2,'B. Expenditures'!L824,IF('B. Expenditures'!$AC824=Sheet1!$B$4,'B. Expenditures'!X824,IF($AC824=Sheet1!$B$3,'B. Expenditures'!R824,"")))</f>
        <v/>
      </c>
      <c r="AG824" s="14" t="str">
        <f>IF($AC824=Sheet1!$B$2,'B. Expenditures'!M824,IF('B. Expenditures'!$AC824=Sheet1!$B$4,'B. Expenditures'!Y824,IF($AC824=Sheet1!$B$3,'B. Expenditures'!S824,"")))</f>
        <v/>
      </c>
      <c r="AH824" s="14" t="str">
        <f>IF($AC824=Sheet1!$B$2,'B. Expenditures'!N824,IF('B. Expenditures'!$AC824=Sheet1!$B$4,'B. Expenditures'!Z824,IF($AC824=Sheet1!$B$3,'B. Expenditures'!T824,"")))</f>
        <v/>
      </c>
      <c r="AI824" s="14" t="str">
        <f>IF($AC824=Sheet1!$B$2,'B. Expenditures'!O824,IF('B. Expenditures'!$AC824=Sheet1!$B$4,'B. Expenditures'!AA824,IF($AC824=Sheet1!$B$3,'B. Expenditures'!U824,"")))</f>
        <v/>
      </c>
    </row>
    <row r="825" spans="3:35" x14ac:dyDescent="0.35">
      <c r="C825" s="35"/>
      <c r="D825" s="35"/>
      <c r="E825" s="7"/>
      <c r="F825" s="7"/>
      <c r="G825" s="7"/>
      <c r="I825" s="24" t="str">
        <f t="shared" si="813"/>
        <v/>
      </c>
      <c r="K825" s="14" t="str">
        <f t="shared" si="822"/>
        <v/>
      </c>
      <c r="L825" s="14" t="str">
        <f t="shared" ref="L825:O825" si="851">IFERROR((1+$I825)*K825, "")</f>
        <v/>
      </c>
      <c r="M825" s="14" t="str">
        <f t="shared" si="851"/>
        <v/>
      </c>
      <c r="N825" s="14" t="str">
        <f t="shared" si="851"/>
        <v/>
      </c>
      <c r="O825" s="14" t="str">
        <f t="shared" si="851"/>
        <v/>
      </c>
      <c r="P825" s="8"/>
      <c r="Q825" s="14" t="str">
        <f>IFERROR((AVERAGE(($E825/'A. Revenue'!$C$30), ('B. Expenditures'!$F825/'A. Revenue'!$D$30), ('B. Expenditures'!$G825/'A. Revenue'!$E$30)))*'A. Revenue'!J$30, "")</f>
        <v/>
      </c>
      <c r="R825" s="14" t="str">
        <f>IFERROR((AVERAGE(($E825/'A. Revenue'!$C$30), ('B. Expenditures'!$F825/'A. Revenue'!$D$30), ('B. Expenditures'!$G825/'A. Revenue'!$E$30)))*'A. Revenue'!K$30, "")</f>
        <v/>
      </c>
      <c r="S825" s="14" t="str">
        <f>IFERROR((AVERAGE(($E825/'A. Revenue'!$C$30), ('B. Expenditures'!$F825/'A. Revenue'!$D$30), ('B. Expenditures'!$G825/'A. Revenue'!$E$30)))*'A. Revenue'!L$30, "")</f>
        <v/>
      </c>
      <c r="T825" s="14" t="str">
        <f>IFERROR((AVERAGE(($E825/'A. Revenue'!$C$30), ('B. Expenditures'!$F825/'A. Revenue'!$D$30), ('B. Expenditures'!$G825/'A. Revenue'!$E$30)))*'A. Revenue'!M$30, "")</f>
        <v/>
      </c>
      <c r="U825" s="14" t="str">
        <f>IFERROR((AVERAGE(($E825/'A. Revenue'!$C$30), ('B. Expenditures'!$F825/'A. Revenue'!$D$30), ('B. Expenditures'!$G825/'A. Revenue'!$E$30)))*'A. Revenue'!N$30, "")</f>
        <v/>
      </c>
      <c r="V825" s="8"/>
      <c r="W825" s="7"/>
      <c r="X825" s="7"/>
      <c r="Y825" s="7"/>
      <c r="Z825" s="7"/>
      <c r="AA825" s="7"/>
      <c r="AC825" s="40" t="s">
        <v>33</v>
      </c>
      <c r="AE825" s="14" t="str">
        <f>IF($AC825=Sheet1!$B$2,'B. Expenditures'!K825,IF('B. Expenditures'!$AC825=Sheet1!$B$4,'B. Expenditures'!W825,IF($AC825=Sheet1!$B$3,'B. Expenditures'!Q825,"")))</f>
        <v/>
      </c>
      <c r="AF825" s="14" t="str">
        <f>IF($AC825=Sheet1!$B$2,'B. Expenditures'!L825,IF('B. Expenditures'!$AC825=Sheet1!$B$4,'B. Expenditures'!X825,IF($AC825=Sheet1!$B$3,'B. Expenditures'!R825,"")))</f>
        <v/>
      </c>
      <c r="AG825" s="14" t="str">
        <f>IF($AC825=Sheet1!$B$2,'B. Expenditures'!M825,IF('B. Expenditures'!$AC825=Sheet1!$B$4,'B. Expenditures'!Y825,IF($AC825=Sheet1!$B$3,'B. Expenditures'!S825,"")))</f>
        <v/>
      </c>
      <c r="AH825" s="14" t="str">
        <f>IF($AC825=Sheet1!$B$2,'B. Expenditures'!N825,IF('B. Expenditures'!$AC825=Sheet1!$B$4,'B. Expenditures'!Z825,IF($AC825=Sheet1!$B$3,'B. Expenditures'!T825,"")))</f>
        <v/>
      </c>
      <c r="AI825" s="14" t="str">
        <f>IF($AC825=Sheet1!$B$2,'B. Expenditures'!O825,IF('B. Expenditures'!$AC825=Sheet1!$B$4,'B. Expenditures'!AA825,IF($AC825=Sheet1!$B$3,'B. Expenditures'!U825,"")))</f>
        <v/>
      </c>
    </row>
    <row r="826" spans="3:35" x14ac:dyDescent="0.35">
      <c r="C826" s="35"/>
      <c r="D826" s="35"/>
      <c r="E826" s="7"/>
      <c r="F826" s="7"/>
      <c r="G826" s="7"/>
      <c r="I826" s="24" t="str">
        <f t="shared" si="813"/>
        <v/>
      </c>
      <c r="K826" s="14" t="str">
        <f t="shared" si="822"/>
        <v/>
      </c>
      <c r="L826" s="14" t="str">
        <f t="shared" ref="L826:O826" si="852">IFERROR((1+$I826)*K826, "")</f>
        <v/>
      </c>
      <c r="M826" s="14" t="str">
        <f t="shared" si="852"/>
        <v/>
      </c>
      <c r="N826" s="14" t="str">
        <f t="shared" si="852"/>
        <v/>
      </c>
      <c r="O826" s="14" t="str">
        <f t="shared" si="852"/>
        <v/>
      </c>
      <c r="P826" s="8"/>
      <c r="Q826" s="14" t="str">
        <f>IFERROR((AVERAGE(($E826/'A. Revenue'!$C$30), ('B. Expenditures'!$F826/'A. Revenue'!$D$30), ('B. Expenditures'!$G826/'A. Revenue'!$E$30)))*'A. Revenue'!J$30, "")</f>
        <v/>
      </c>
      <c r="R826" s="14" t="str">
        <f>IFERROR((AVERAGE(($E826/'A. Revenue'!$C$30), ('B. Expenditures'!$F826/'A. Revenue'!$D$30), ('B. Expenditures'!$G826/'A. Revenue'!$E$30)))*'A. Revenue'!K$30, "")</f>
        <v/>
      </c>
      <c r="S826" s="14" t="str">
        <f>IFERROR((AVERAGE(($E826/'A. Revenue'!$C$30), ('B. Expenditures'!$F826/'A. Revenue'!$D$30), ('B. Expenditures'!$G826/'A. Revenue'!$E$30)))*'A. Revenue'!L$30, "")</f>
        <v/>
      </c>
      <c r="T826" s="14" t="str">
        <f>IFERROR((AVERAGE(($E826/'A. Revenue'!$C$30), ('B. Expenditures'!$F826/'A. Revenue'!$D$30), ('B. Expenditures'!$G826/'A. Revenue'!$E$30)))*'A. Revenue'!M$30, "")</f>
        <v/>
      </c>
      <c r="U826" s="14" t="str">
        <f>IFERROR((AVERAGE(($E826/'A. Revenue'!$C$30), ('B. Expenditures'!$F826/'A. Revenue'!$D$30), ('B. Expenditures'!$G826/'A. Revenue'!$E$30)))*'A. Revenue'!N$30, "")</f>
        <v/>
      </c>
      <c r="V826" s="8"/>
      <c r="W826" s="7"/>
      <c r="X826" s="7"/>
      <c r="Y826" s="7"/>
      <c r="Z826" s="7"/>
      <c r="AA826" s="7"/>
      <c r="AC826" s="40" t="s">
        <v>33</v>
      </c>
      <c r="AE826" s="14" t="str">
        <f>IF($AC826=Sheet1!$B$2,'B. Expenditures'!K826,IF('B. Expenditures'!$AC826=Sheet1!$B$4,'B. Expenditures'!W826,IF($AC826=Sheet1!$B$3,'B. Expenditures'!Q826,"")))</f>
        <v/>
      </c>
      <c r="AF826" s="14" t="str">
        <f>IF($AC826=Sheet1!$B$2,'B. Expenditures'!L826,IF('B. Expenditures'!$AC826=Sheet1!$B$4,'B. Expenditures'!X826,IF($AC826=Sheet1!$B$3,'B. Expenditures'!R826,"")))</f>
        <v/>
      </c>
      <c r="AG826" s="14" t="str">
        <f>IF($AC826=Sheet1!$B$2,'B. Expenditures'!M826,IF('B. Expenditures'!$AC826=Sheet1!$B$4,'B. Expenditures'!Y826,IF($AC826=Sheet1!$B$3,'B. Expenditures'!S826,"")))</f>
        <v/>
      </c>
      <c r="AH826" s="14" t="str">
        <f>IF($AC826=Sheet1!$B$2,'B. Expenditures'!N826,IF('B. Expenditures'!$AC826=Sheet1!$B$4,'B. Expenditures'!Z826,IF($AC826=Sheet1!$B$3,'B. Expenditures'!T826,"")))</f>
        <v/>
      </c>
      <c r="AI826" s="14" t="str">
        <f>IF($AC826=Sheet1!$B$2,'B. Expenditures'!O826,IF('B. Expenditures'!$AC826=Sheet1!$B$4,'B. Expenditures'!AA826,IF($AC826=Sheet1!$B$3,'B. Expenditures'!U826,"")))</f>
        <v/>
      </c>
    </row>
    <row r="827" spans="3:35" x14ac:dyDescent="0.35">
      <c r="C827" s="35"/>
      <c r="D827" s="35"/>
      <c r="E827" s="7"/>
      <c r="F827" s="7"/>
      <c r="G827" s="7"/>
      <c r="I827" s="24" t="str">
        <f t="shared" si="813"/>
        <v/>
      </c>
      <c r="K827" s="14" t="str">
        <f t="shared" si="822"/>
        <v/>
      </c>
      <c r="L827" s="14" t="str">
        <f t="shared" ref="L827:O827" si="853">IFERROR((1+$I827)*K827, "")</f>
        <v/>
      </c>
      <c r="M827" s="14" t="str">
        <f t="shared" si="853"/>
        <v/>
      </c>
      <c r="N827" s="14" t="str">
        <f t="shared" si="853"/>
        <v/>
      </c>
      <c r="O827" s="14" t="str">
        <f t="shared" si="853"/>
        <v/>
      </c>
      <c r="P827" s="8"/>
      <c r="Q827" s="14" t="str">
        <f>IFERROR((AVERAGE(($E827/'A. Revenue'!$C$30), ('B. Expenditures'!$F827/'A. Revenue'!$D$30), ('B. Expenditures'!$G827/'A. Revenue'!$E$30)))*'A. Revenue'!J$30, "")</f>
        <v/>
      </c>
      <c r="R827" s="14" t="str">
        <f>IFERROR((AVERAGE(($E827/'A. Revenue'!$C$30), ('B. Expenditures'!$F827/'A. Revenue'!$D$30), ('B. Expenditures'!$G827/'A. Revenue'!$E$30)))*'A. Revenue'!K$30, "")</f>
        <v/>
      </c>
      <c r="S827" s="14" t="str">
        <f>IFERROR((AVERAGE(($E827/'A. Revenue'!$C$30), ('B. Expenditures'!$F827/'A. Revenue'!$D$30), ('B. Expenditures'!$G827/'A. Revenue'!$E$30)))*'A. Revenue'!L$30, "")</f>
        <v/>
      </c>
      <c r="T827" s="14" t="str">
        <f>IFERROR((AVERAGE(($E827/'A. Revenue'!$C$30), ('B. Expenditures'!$F827/'A. Revenue'!$D$30), ('B. Expenditures'!$G827/'A. Revenue'!$E$30)))*'A. Revenue'!M$30, "")</f>
        <v/>
      </c>
      <c r="U827" s="14" t="str">
        <f>IFERROR((AVERAGE(($E827/'A. Revenue'!$C$30), ('B. Expenditures'!$F827/'A. Revenue'!$D$30), ('B. Expenditures'!$G827/'A. Revenue'!$E$30)))*'A. Revenue'!N$30, "")</f>
        <v/>
      </c>
      <c r="V827" s="8"/>
      <c r="W827" s="7"/>
      <c r="X827" s="7"/>
      <c r="Y827" s="7"/>
      <c r="Z827" s="7"/>
      <c r="AA827" s="7"/>
      <c r="AC827" s="40" t="s">
        <v>33</v>
      </c>
      <c r="AE827" s="14" t="str">
        <f>IF($AC827=Sheet1!$B$2,'B. Expenditures'!K827,IF('B. Expenditures'!$AC827=Sheet1!$B$4,'B. Expenditures'!W827,IF($AC827=Sheet1!$B$3,'B. Expenditures'!Q827,"")))</f>
        <v/>
      </c>
      <c r="AF827" s="14" t="str">
        <f>IF($AC827=Sheet1!$B$2,'B. Expenditures'!L827,IF('B. Expenditures'!$AC827=Sheet1!$B$4,'B. Expenditures'!X827,IF($AC827=Sheet1!$B$3,'B. Expenditures'!R827,"")))</f>
        <v/>
      </c>
      <c r="AG827" s="14" t="str">
        <f>IF($AC827=Sheet1!$B$2,'B. Expenditures'!M827,IF('B. Expenditures'!$AC827=Sheet1!$B$4,'B. Expenditures'!Y827,IF($AC827=Sheet1!$B$3,'B. Expenditures'!S827,"")))</f>
        <v/>
      </c>
      <c r="AH827" s="14" t="str">
        <f>IF($AC827=Sheet1!$B$2,'B. Expenditures'!N827,IF('B. Expenditures'!$AC827=Sheet1!$B$4,'B. Expenditures'!Z827,IF($AC827=Sheet1!$B$3,'B. Expenditures'!T827,"")))</f>
        <v/>
      </c>
      <c r="AI827" s="14" t="str">
        <f>IF($AC827=Sheet1!$B$2,'B. Expenditures'!O827,IF('B. Expenditures'!$AC827=Sheet1!$B$4,'B. Expenditures'!AA827,IF($AC827=Sheet1!$B$3,'B. Expenditures'!U827,"")))</f>
        <v/>
      </c>
    </row>
    <row r="828" spans="3:35" x14ac:dyDescent="0.35">
      <c r="C828" s="35"/>
      <c r="D828" s="35"/>
      <c r="E828" s="7"/>
      <c r="F828" s="7"/>
      <c r="G828" s="7"/>
      <c r="I828" s="24" t="str">
        <f t="shared" si="813"/>
        <v/>
      </c>
      <c r="K828" s="14" t="str">
        <f t="shared" si="822"/>
        <v/>
      </c>
      <c r="L828" s="14" t="str">
        <f t="shared" ref="L828:O828" si="854">IFERROR((1+$I828)*K828, "")</f>
        <v/>
      </c>
      <c r="M828" s="14" t="str">
        <f t="shared" si="854"/>
        <v/>
      </c>
      <c r="N828" s="14" t="str">
        <f t="shared" si="854"/>
        <v/>
      </c>
      <c r="O828" s="14" t="str">
        <f t="shared" si="854"/>
        <v/>
      </c>
      <c r="P828" s="8"/>
      <c r="Q828" s="14" t="str">
        <f>IFERROR((AVERAGE(($E828/'A. Revenue'!$C$30), ('B. Expenditures'!$F828/'A. Revenue'!$D$30), ('B. Expenditures'!$G828/'A. Revenue'!$E$30)))*'A. Revenue'!J$30, "")</f>
        <v/>
      </c>
      <c r="R828" s="14" t="str">
        <f>IFERROR((AVERAGE(($E828/'A. Revenue'!$C$30), ('B. Expenditures'!$F828/'A. Revenue'!$D$30), ('B. Expenditures'!$G828/'A. Revenue'!$E$30)))*'A. Revenue'!K$30, "")</f>
        <v/>
      </c>
      <c r="S828" s="14" t="str">
        <f>IFERROR((AVERAGE(($E828/'A. Revenue'!$C$30), ('B. Expenditures'!$F828/'A. Revenue'!$D$30), ('B. Expenditures'!$G828/'A. Revenue'!$E$30)))*'A. Revenue'!L$30, "")</f>
        <v/>
      </c>
      <c r="T828" s="14" t="str">
        <f>IFERROR((AVERAGE(($E828/'A. Revenue'!$C$30), ('B. Expenditures'!$F828/'A. Revenue'!$D$30), ('B. Expenditures'!$G828/'A. Revenue'!$E$30)))*'A. Revenue'!M$30, "")</f>
        <v/>
      </c>
      <c r="U828" s="14" t="str">
        <f>IFERROR((AVERAGE(($E828/'A. Revenue'!$C$30), ('B. Expenditures'!$F828/'A. Revenue'!$D$30), ('B. Expenditures'!$G828/'A. Revenue'!$E$30)))*'A. Revenue'!N$30, "")</f>
        <v/>
      </c>
      <c r="V828" s="8"/>
      <c r="W828" s="7"/>
      <c r="X828" s="7"/>
      <c r="Y828" s="7"/>
      <c r="Z828" s="7"/>
      <c r="AA828" s="7"/>
      <c r="AC828" s="40" t="s">
        <v>33</v>
      </c>
      <c r="AE828" s="14" t="str">
        <f>IF($AC828=Sheet1!$B$2,'B. Expenditures'!K828,IF('B. Expenditures'!$AC828=Sheet1!$B$4,'B. Expenditures'!W828,IF($AC828=Sheet1!$B$3,'B. Expenditures'!Q828,"")))</f>
        <v/>
      </c>
      <c r="AF828" s="14" t="str">
        <f>IF($AC828=Sheet1!$B$2,'B. Expenditures'!L828,IF('B. Expenditures'!$AC828=Sheet1!$B$4,'B. Expenditures'!X828,IF($AC828=Sheet1!$B$3,'B. Expenditures'!R828,"")))</f>
        <v/>
      </c>
      <c r="AG828" s="14" t="str">
        <f>IF($AC828=Sheet1!$B$2,'B. Expenditures'!M828,IF('B. Expenditures'!$AC828=Sheet1!$B$4,'B. Expenditures'!Y828,IF($AC828=Sheet1!$B$3,'B. Expenditures'!S828,"")))</f>
        <v/>
      </c>
      <c r="AH828" s="14" t="str">
        <f>IF($AC828=Sheet1!$B$2,'B. Expenditures'!N828,IF('B. Expenditures'!$AC828=Sheet1!$B$4,'B. Expenditures'!Z828,IF($AC828=Sheet1!$B$3,'B. Expenditures'!T828,"")))</f>
        <v/>
      </c>
      <c r="AI828" s="14" t="str">
        <f>IF($AC828=Sheet1!$B$2,'B. Expenditures'!O828,IF('B. Expenditures'!$AC828=Sheet1!$B$4,'B. Expenditures'!AA828,IF($AC828=Sheet1!$B$3,'B. Expenditures'!U828,"")))</f>
        <v/>
      </c>
    </row>
    <row r="829" spans="3:35" x14ac:dyDescent="0.35">
      <c r="C829" s="35"/>
      <c r="D829" s="35"/>
      <c r="E829" s="7"/>
      <c r="F829" s="7"/>
      <c r="G829" s="7"/>
      <c r="I829" s="24" t="str">
        <f t="shared" si="813"/>
        <v/>
      </c>
      <c r="K829" s="14" t="str">
        <f t="shared" si="822"/>
        <v/>
      </c>
      <c r="L829" s="14" t="str">
        <f t="shared" ref="L829:O829" si="855">IFERROR((1+$I829)*K829, "")</f>
        <v/>
      </c>
      <c r="M829" s="14" t="str">
        <f t="shared" si="855"/>
        <v/>
      </c>
      <c r="N829" s="14" t="str">
        <f t="shared" si="855"/>
        <v/>
      </c>
      <c r="O829" s="14" t="str">
        <f t="shared" si="855"/>
        <v/>
      </c>
      <c r="P829" s="8"/>
      <c r="Q829" s="14" t="str">
        <f>IFERROR((AVERAGE(($E829/'A. Revenue'!$C$30), ('B. Expenditures'!$F829/'A. Revenue'!$D$30), ('B. Expenditures'!$G829/'A. Revenue'!$E$30)))*'A. Revenue'!J$30, "")</f>
        <v/>
      </c>
      <c r="R829" s="14" t="str">
        <f>IFERROR((AVERAGE(($E829/'A. Revenue'!$C$30), ('B. Expenditures'!$F829/'A. Revenue'!$D$30), ('B. Expenditures'!$G829/'A. Revenue'!$E$30)))*'A. Revenue'!K$30, "")</f>
        <v/>
      </c>
      <c r="S829" s="14" t="str">
        <f>IFERROR((AVERAGE(($E829/'A. Revenue'!$C$30), ('B. Expenditures'!$F829/'A. Revenue'!$D$30), ('B. Expenditures'!$G829/'A. Revenue'!$E$30)))*'A. Revenue'!L$30, "")</f>
        <v/>
      </c>
      <c r="T829" s="14" t="str">
        <f>IFERROR((AVERAGE(($E829/'A. Revenue'!$C$30), ('B. Expenditures'!$F829/'A. Revenue'!$D$30), ('B. Expenditures'!$G829/'A. Revenue'!$E$30)))*'A. Revenue'!M$30, "")</f>
        <v/>
      </c>
      <c r="U829" s="14" t="str">
        <f>IFERROR((AVERAGE(($E829/'A. Revenue'!$C$30), ('B. Expenditures'!$F829/'A. Revenue'!$D$30), ('B. Expenditures'!$G829/'A. Revenue'!$E$30)))*'A. Revenue'!N$30, "")</f>
        <v/>
      </c>
      <c r="V829" s="8"/>
      <c r="W829" s="7"/>
      <c r="X829" s="7"/>
      <c r="Y829" s="7"/>
      <c r="Z829" s="7"/>
      <c r="AA829" s="7"/>
      <c r="AC829" s="40" t="s">
        <v>33</v>
      </c>
      <c r="AE829" s="14" t="str">
        <f>IF($AC829=Sheet1!$B$2,'B. Expenditures'!K829,IF('B. Expenditures'!$AC829=Sheet1!$B$4,'B. Expenditures'!W829,IF($AC829=Sheet1!$B$3,'B. Expenditures'!Q829,"")))</f>
        <v/>
      </c>
      <c r="AF829" s="14" t="str">
        <f>IF($AC829=Sheet1!$B$2,'B. Expenditures'!L829,IF('B. Expenditures'!$AC829=Sheet1!$B$4,'B. Expenditures'!X829,IF($AC829=Sheet1!$B$3,'B. Expenditures'!R829,"")))</f>
        <v/>
      </c>
      <c r="AG829" s="14" t="str">
        <f>IF($AC829=Sheet1!$B$2,'B. Expenditures'!M829,IF('B. Expenditures'!$AC829=Sheet1!$B$4,'B. Expenditures'!Y829,IF($AC829=Sheet1!$B$3,'B. Expenditures'!S829,"")))</f>
        <v/>
      </c>
      <c r="AH829" s="14" t="str">
        <f>IF($AC829=Sheet1!$B$2,'B. Expenditures'!N829,IF('B. Expenditures'!$AC829=Sheet1!$B$4,'B. Expenditures'!Z829,IF($AC829=Sheet1!$B$3,'B. Expenditures'!T829,"")))</f>
        <v/>
      </c>
      <c r="AI829" s="14" t="str">
        <f>IF($AC829=Sheet1!$B$2,'B. Expenditures'!O829,IF('B. Expenditures'!$AC829=Sheet1!$B$4,'B. Expenditures'!AA829,IF($AC829=Sheet1!$B$3,'B. Expenditures'!U829,"")))</f>
        <v/>
      </c>
    </row>
    <row r="830" spans="3:35" x14ac:dyDescent="0.35">
      <c r="C830" s="35"/>
      <c r="D830" s="35"/>
      <c r="E830" s="7"/>
      <c r="F830" s="7"/>
      <c r="G830" s="7"/>
      <c r="I830" s="24" t="str">
        <f t="shared" si="813"/>
        <v/>
      </c>
      <c r="K830" s="14" t="str">
        <f t="shared" si="822"/>
        <v/>
      </c>
      <c r="L830" s="14" t="str">
        <f t="shared" ref="L830:O830" si="856">IFERROR((1+$I830)*K830, "")</f>
        <v/>
      </c>
      <c r="M830" s="14" t="str">
        <f t="shared" si="856"/>
        <v/>
      </c>
      <c r="N830" s="14" t="str">
        <f t="shared" si="856"/>
        <v/>
      </c>
      <c r="O830" s="14" t="str">
        <f t="shared" si="856"/>
        <v/>
      </c>
      <c r="P830" s="8"/>
      <c r="Q830" s="14" t="str">
        <f>IFERROR((AVERAGE(($E830/'A. Revenue'!$C$30), ('B. Expenditures'!$F830/'A. Revenue'!$D$30), ('B. Expenditures'!$G830/'A. Revenue'!$E$30)))*'A. Revenue'!J$30, "")</f>
        <v/>
      </c>
      <c r="R830" s="14" t="str">
        <f>IFERROR((AVERAGE(($E830/'A. Revenue'!$C$30), ('B. Expenditures'!$F830/'A. Revenue'!$D$30), ('B. Expenditures'!$G830/'A. Revenue'!$E$30)))*'A. Revenue'!K$30, "")</f>
        <v/>
      </c>
      <c r="S830" s="14" t="str">
        <f>IFERROR((AVERAGE(($E830/'A. Revenue'!$C$30), ('B. Expenditures'!$F830/'A. Revenue'!$D$30), ('B. Expenditures'!$G830/'A. Revenue'!$E$30)))*'A. Revenue'!L$30, "")</f>
        <v/>
      </c>
      <c r="T830" s="14" t="str">
        <f>IFERROR((AVERAGE(($E830/'A. Revenue'!$C$30), ('B. Expenditures'!$F830/'A. Revenue'!$D$30), ('B. Expenditures'!$G830/'A. Revenue'!$E$30)))*'A. Revenue'!M$30, "")</f>
        <v/>
      </c>
      <c r="U830" s="14" t="str">
        <f>IFERROR((AVERAGE(($E830/'A. Revenue'!$C$30), ('B. Expenditures'!$F830/'A. Revenue'!$D$30), ('B. Expenditures'!$G830/'A. Revenue'!$E$30)))*'A. Revenue'!N$30, "")</f>
        <v/>
      </c>
      <c r="V830" s="8"/>
      <c r="W830" s="7"/>
      <c r="X830" s="7"/>
      <c r="Y830" s="7"/>
      <c r="Z830" s="7"/>
      <c r="AA830" s="7"/>
      <c r="AC830" s="40" t="s">
        <v>33</v>
      </c>
      <c r="AE830" s="14" t="str">
        <f>IF($AC830=Sheet1!$B$2,'B. Expenditures'!K830,IF('B. Expenditures'!$AC830=Sheet1!$B$4,'B. Expenditures'!W830,IF($AC830=Sheet1!$B$3,'B. Expenditures'!Q830,"")))</f>
        <v/>
      </c>
      <c r="AF830" s="14" t="str">
        <f>IF($AC830=Sheet1!$B$2,'B. Expenditures'!L830,IF('B. Expenditures'!$AC830=Sheet1!$B$4,'B. Expenditures'!X830,IF($AC830=Sheet1!$B$3,'B. Expenditures'!R830,"")))</f>
        <v/>
      </c>
      <c r="AG830" s="14" t="str">
        <f>IF($AC830=Sheet1!$B$2,'B. Expenditures'!M830,IF('B. Expenditures'!$AC830=Sheet1!$B$4,'B. Expenditures'!Y830,IF($AC830=Sheet1!$B$3,'B. Expenditures'!S830,"")))</f>
        <v/>
      </c>
      <c r="AH830" s="14" t="str">
        <f>IF($AC830=Sheet1!$B$2,'B. Expenditures'!N830,IF('B. Expenditures'!$AC830=Sheet1!$B$4,'B. Expenditures'!Z830,IF($AC830=Sheet1!$B$3,'B. Expenditures'!T830,"")))</f>
        <v/>
      </c>
      <c r="AI830" s="14" t="str">
        <f>IF($AC830=Sheet1!$B$2,'B. Expenditures'!O830,IF('B. Expenditures'!$AC830=Sheet1!$B$4,'B. Expenditures'!AA830,IF($AC830=Sheet1!$B$3,'B. Expenditures'!U830,"")))</f>
        <v/>
      </c>
    </row>
    <row r="831" spans="3:35" x14ac:dyDescent="0.35">
      <c r="C831" s="35"/>
      <c r="D831" s="35"/>
      <c r="E831" s="7"/>
      <c r="F831" s="7"/>
      <c r="G831" s="7"/>
      <c r="I831" s="24" t="str">
        <f t="shared" si="813"/>
        <v/>
      </c>
      <c r="K831" s="14" t="str">
        <f t="shared" si="822"/>
        <v/>
      </c>
      <c r="L831" s="14" t="str">
        <f t="shared" ref="L831:O831" si="857">IFERROR((1+$I831)*K831, "")</f>
        <v/>
      </c>
      <c r="M831" s="14" t="str">
        <f t="shared" si="857"/>
        <v/>
      </c>
      <c r="N831" s="14" t="str">
        <f t="shared" si="857"/>
        <v/>
      </c>
      <c r="O831" s="14" t="str">
        <f t="shared" si="857"/>
        <v/>
      </c>
      <c r="P831" s="8"/>
      <c r="Q831" s="14" t="str">
        <f>IFERROR((AVERAGE(($E831/'A. Revenue'!$C$30), ('B. Expenditures'!$F831/'A. Revenue'!$D$30), ('B. Expenditures'!$G831/'A. Revenue'!$E$30)))*'A. Revenue'!J$30, "")</f>
        <v/>
      </c>
      <c r="R831" s="14" t="str">
        <f>IFERROR((AVERAGE(($E831/'A. Revenue'!$C$30), ('B. Expenditures'!$F831/'A. Revenue'!$D$30), ('B. Expenditures'!$G831/'A. Revenue'!$E$30)))*'A. Revenue'!K$30, "")</f>
        <v/>
      </c>
      <c r="S831" s="14" t="str">
        <f>IFERROR((AVERAGE(($E831/'A. Revenue'!$C$30), ('B. Expenditures'!$F831/'A. Revenue'!$D$30), ('B. Expenditures'!$G831/'A. Revenue'!$E$30)))*'A. Revenue'!L$30, "")</f>
        <v/>
      </c>
      <c r="T831" s="14" t="str">
        <f>IFERROR((AVERAGE(($E831/'A. Revenue'!$C$30), ('B. Expenditures'!$F831/'A. Revenue'!$D$30), ('B. Expenditures'!$G831/'A. Revenue'!$E$30)))*'A. Revenue'!M$30, "")</f>
        <v/>
      </c>
      <c r="U831" s="14" t="str">
        <f>IFERROR((AVERAGE(($E831/'A. Revenue'!$C$30), ('B. Expenditures'!$F831/'A. Revenue'!$D$30), ('B. Expenditures'!$G831/'A. Revenue'!$E$30)))*'A. Revenue'!N$30, "")</f>
        <v/>
      </c>
      <c r="V831" s="8"/>
      <c r="W831" s="7"/>
      <c r="X831" s="7"/>
      <c r="Y831" s="7"/>
      <c r="Z831" s="7"/>
      <c r="AA831" s="7"/>
      <c r="AC831" s="40" t="s">
        <v>33</v>
      </c>
      <c r="AE831" s="14" t="str">
        <f>IF($AC831=Sheet1!$B$2,'B. Expenditures'!K831,IF('B. Expenditures'!$AC831=Sheet1!$B$4,'B. Expenditures'!W831,IF($AC831=Sheet1!$B$3,'B. Expenditures'!Q831,"")))</f>
        <v/>
      </c>
      <c r="AF831" s="14" t="str">
        <f>IF($AC831=Sheet1!$B$2,'B. Expenditures'!L831,IF('B. Expenditures'!$AC831=Sheet1!$B$4,'B. Expenditures'!X831,IF($AC831=Sheet1!$B$3,'B. Expenditures'!R831,"")))</f>
        <v/>
      </c>
      <c r="AG831" s="14" t="str">
        <f>IF($AC831=Sheet1!$B$2,'B. Expenditures'!M831,IF('B. Expenditures'!$AC831=Sheet1!$B$4,'B. Expenditures'!Y831,IF($AC831=Sheet1!$B$3,'B. Expenditures'!S831,"")))</f>
        <v/>
      </c>
      <c r="AH831" s="14" t="str">
        <f>IF($AC831=Sheet1!$B$2,'B. Expenditures'!N831,IF('B. Expenditures'!$AC831=Sheet1!$B$4,'B. Expenditures'!Z831,IF($AC831=Sheet1!$B$3,'B. Expenditures'!T831,"")))</f>
        <v/>
      </c>
      <c r="AI831" s="14" t="str">
        <f>IF($AC831=Sheet1!$B$2,'B. Expenditures'!O831,IF('B. Expenditures'!$AC831=Sheet1!$B$4,'B. Expenditures'!AA831,IF($AC831=Sheet1!$B$3,'B. Expenditures'!U831,"")))</f>
        <v/>
      </c>
    </row>
    <row r="832" spans="3:35" x14ac:dyDescent="0.35">
      <c r="C832" s="35"/>
      <c r="D832" s="35"/>
      <c r="E832" s="7"/>
      <c r="F832" s="7"/>
      <c r="G832" s="7"/>
      <c r="I832" s="24" t="str">
        <f t="shared" si="813"/>
        <v/>
      </c>
      <c r="K832" s="14" t="str">
        <f t="shared" si="822"/>
        <v/>
      </c>
      <c r="L832" s="14" t="str">
        <f t="shared" ref="L832:O832" si="858">IFERROR((1+$I832)*K832, "")</f>
        <v/>
      </c>
      <c r="M832" s="14" t="str">
        <f t="shared" si="858"/>
        <v/>
      </c>
      <c r="N832" s="14" t="str">
        <f t="shared" si="858"/>
        <v/>
      </c>
      <c r="O832" s="14" t="str">
        <f t="shared" si="858"/>
        <v/>
      </c>
      <c r="P832" s="8"/>
      <c r="Q832" s="14" t="str">
        <f>IFERROR((AVERAGE(($E832/'A. Revenue'!$C$30), ('B. Expenditures'!$F832/'A. Revenue'!$D$30), ('B. Expenditures'!$G832/'A. Revenue'!$E$30)))*'A. Revenue'!J$30, "")</f>
        <v/>
      </c>
      <c r="R832" s="14" t="str">
        <f>IFERROR((AVERAGE(($E832/'A. Revenue'!$C$30), ('B. Expenditures'!$F832/'A. Revenue'!$D$30), ('B. Expenditures'!$G832/'A. Revenue'!$E$30)))*'A. Revenue'!K$30, "")</f>
        <v/>
      </c>
      <c r="S832" s="14" t="str">
        <f>IFERROR((AVERAGE(($E832/'A. Revenue'!$C$30), ('B. Expenditures'!$F832/'A. Revenue'!$D$30), ('B. Expenditures'!$G832/'A. Revenue'!$E$30)))*'A. Revenue'!L$30, "")</f>
        <v/>
      </c>
      <c r="T832" s="14" t="str">
        <f>IFERROR((AVERAGE(($E832/'A. Revenue'!$C$30), ('B. Expenditures'!$F832/'A. Revenue'!$D$30), ('B. Expenditures'!$G832/'A. Revenue'!$E$30)))*'A. Revenue'!M$30, "")</f>
        <v/>
      </c>
      <c r="U832" s="14" t="str">
        <f>IFERROR((AVERAGE(($E832/'A. Revenue'!$C$30), ('B. Expenditures'!$F832/'A. Revenue'!$D$30), ('B. Expenditures'!$G832/'A. Revenue'!$E$30)))*'A. Revenue'!N$30, "")</f>
        <v/>
      </c>
      <c r="V832" s="8"/>
      <c r="W832" s="7"/>
      <c r="X832" s="7"/>
      <c r="Y832" s="7"/>
      <c r="Z832" s="7"/>
      <c r="AA832" s="7"/>
      <c r="AC832" s="40" t="s">
        <v>33</v>
      </c>
      <c r="AE832" s="14" t="str">
        <f>IF($AC832=Sheet1!$B$2,'B. Expenditures'!K832,IF('B. Expenditures'!$AC832=Sheet1!$B$4,'B. Expenditures'!W832,IF($AC832=Sheet1!$B$3,'B. Expenditures'!Q832,"")))</f>
        <v/>
      </c>
      <c r="AF832" s="14" t="str">
        <f>IF($AC832=Sheet1!$B$2,'B. Expenditures'!L832,IF('B. Expenditures'!$AC832=Sheet1!$B$4,'B. Expenditures'!X832,IF($AC832=Sheet1!$B$3,'B. Expenditures'!R832,"")))</f>
        <v/>
      </c>
      <c r="AG832" s="14" t="str">
        <f>IF($AC832=Sheet1!$B$2,'B. Expenditures'!M832,IF('B. Expenditures'!$AC832=Sheet1!$B$4,'B. Expenditures'!Y832,IF($AC832=Sheet1!$B$3,'B. Expenditures'!S832,"")))</f>
        <v/>
      </c>
      <c r="AH832" s="14" t="str">
        <f>IF($AC832=Sheet1!$B$2,'B. Expenditures'!N832,IF('B. Expenditures'!$AC832=Sheet1!$B$4,'B. Expenditures'!Z832,IF($AC832=Sheet1!$B$3,'B. Expenditures'!T832,"")))</f>
        <v/>
      </c>
      <c r="AI832" s="14" t="str">
        <f>IF($AC832=Sheet1!$B$2,'B. Expenditures'!O832,IF('B. Expenditures'!$AC832=Sheet1!$B$4,'B. Expenditures'!AA832,IF($AC832=Sheet1!$B$3,'B. Expenditures'!U832,"")))</f>
        <v/>
      </c>
    </row>
    <row r="833" spans="3:35" x14ac:dyDescent="0.35">
      <c r="C833" s="35"/>
      <c r="D833" s="35"/>
      <c r="E833" s="7"/>
      <c r="F833" s="7"/>
      <c r="G833" s="7"/>
      <c r="I833" s="24" t="str">
        <f t="shared" si="813"/>
        <v/>
      </c>
      <c r="K833" s="14" t="str">
        <f t="shared" si="822"/>
        <v/>
      </c>
      <c r="L833" s="14" t="str">
        <f t="shared" ref="L833:O833" si="859">IFERROR((1+$I833)*K833, "")</f>
        <v/>
      </c>
      <c r="M833" s="14" t="str">
        <f t="shared" si="859"/>
        <v/>
      </c>
      <c r="N833" s="14" t="str">
        <f t="shared" si="859"/>
        <v/>
      </c>
      <c r="O833" s="14" t="str">
        <f t="shared" si="859"/>
        <v/>
      </c>
      <c r="P833" s="8"/>
      <c r="Q833" s="14" t="str">
        <f>IFERROR((AVERAGE(($E833/'A. Revenue'!$C$30), ('B. Expenditures'!$F833/'A. Revenue'!$D$30), ('B. Expenditures'!$G833/'A. Revenue'!$E$30)))*'A. Revenue'!J$30, "")</f>
        <v/>
      </c>
      <c r="R833" s="14" t="str">
        <f>IFERROR((AVERAGE(($E833/'A. Revenue'!$C$30), ('B. Expenditures'!$F833/'A. Revenue'!$D$30), ('B. Expenditures'!$G833/'A. Revenue'!$E$30)))*'A. Revenue'!K$30, "")</f>
        <v/>
      </c>
      <c r="S833" s="14" t="str">
        <f>IFERROR((AVERAGE(($E833/'A. Revenue'!$C$30), ('B. Expenditures'!$F833/'A. Revenue'!$D$30), ('B. Expenditures'!$G833/'A. Revenue'!$E$30)))*'A. Revenue'!L$30, "")</f>
        <v/>
      </c>
      <c r="T833" s="14" t="str">
        <f>IFERROR((AVERAGE(($E833/'A. Revenue'!$C$30), ('B. Expenditures'!$F833/'A. Revenue'!$D$30), ('B. Expenditures'!$G833/'A. Revenue'!$E$30)))*'A. Revenue'!M$30, "")</f>
        <v/>
      </c>
      <c r="U833" s="14" t="str">
        <f>IFERROR((AVERAGE(($E833/'A. Revenue'!$C$30), ('B. Expenditures'!$F833/'A. Revenue'!$D$30), ('B. Expenditures'!$G833/'A. Revenue'!$E$30)))*'A. Revenue'!N$30, "")</f>
        <v/>
      </c>
      <c r="V833" s="8"/>
      <c r="W833" s="7"/>
      <c r="X833" s="7"/>
      <c r="Y833" s="7"/>
      <c r="Z833" s="7"/>
      <c r="AA833" s="7"/>
      <c r="AC833" s="40" t="s">
        <v>33</v>
      </c>
      <c r="AE833" s="14" t="str">
        <f>IF($AC833=Sheet1!$B$2,'B. Expenditures'!K833,IF('B. Expenditures'!$AC833=Sheet1!$B$4,'B. Expenditures'!W833,IF($AC833=Sheet1!$B$3,'B. Expenditures'!Q833,"")))</f>
        <v/>
      </c>
      <c r="AF833" s="14" t="str">
        <f>IF($AC833=Sheet1!$B$2,'B. Expenditures'!L833,IF('B. Expenditures'!$AC833=Sheet1!$B$4,'B. Expenditures'!X833,IF($AC833=Sheet1!$B$3,'B. Expenditures'!R833,"")))</f>
        <v/>
      </c>
      <c r="AG833" s="14" t="str">
        <f>IF($AC833=Sheet1!$B$2,'B. Expenditures'!M833,IF('B. Expenditures'!$AC833=Sheet1!$B$4,'B. Expenditures'!Y833,IF($AC833=Sheet1!$B$3,'B. Expenditures'!S833,"")))</f>
        <v/>
      </c>
      <c r="AH833" s="14" t="str">
        <f>IF($AC833=Sheet1!$B$2,'B. Expenditures'!N833,IF('B. Expenditures'!$AC833=Sheet1!$B$4,'B. Expenditures'!Z833,IF($AC833=Sheet1!$B$3,'B. Expenditures'!T833,"")))</f>
        <v/>
      </c>
      <c r="AI833" s="14" t="str">
        <f>IF($AC833=Sheet1!$B$2,'B. Expenditures'!O833,IF('B. Expenditures'!$AC833=Sheet1!$B$4,'B. Expenditures'!AA833,IF($AC833=Sheet1!$B$3,'B. Expenditures'!U833,"")))</f>
        <v/>
      </c>
    </row>
    <row r="834" spans="3:35" x14ac:dyDescent="0.35">
      <c r="C834" s="35"/>
      <c r="D834" s="35"/>
      <c r="E834" s="7"/>
      <c r="F834" s="7"/>
      <c r="G834" s="7"/>
      <c r="I834" s="24" t="str">
        <f t="shared" si="813"/>
        <v/>
      </c>
      <c r="K834" s="14" t="str">
        <f t="shared" si="822"/>
        <v/>
      </c>
      <c r="L834" s="14" t="str">
        <f t="shared" ref="L834:O834" si="860">IFERROR((1+$I834)*K834, "")</f>
        <v/>
      </c>
      <c r="M834" s="14" t="str">
        <f t="shared" si="860"/>
        <v/>
      </c>
      <c r="N834" s="14" t="str">
        <f t="shared" si="860"/>
        <v/>
      </c>
      <c r="O834" s="14" t="str">
        <f t="shared" si="860"/>
        <v/>
      </c>
      <c r="P834" s="8"/>
      <c r="Q834" s="14" t="str">
        <f>IFERROR((AVERAGE(($E834/'A. Revenue'!$C$30), ('B. Expenditures'!$F834/'A. Revenue'!$D$30), ('B. Expenditures'!$G834/'A. Revenue'!$E$30)))*'A. Revenue'!J$30, "")</f>
        <v/>
      </c>
      <c r="R834" s="14" t="str">
        <f>IFERROR((AVERAGE(($E834/'A. Revenue'!$C$30), ('B. Expenditures'!$F834/'A. Revenue'!$D$30), ('B. Expenditures'!$G834/'A. Revenue'!$E$30)))*'A. Revenue'!K$30, "")</f>
        <v/>
      </c>
      <c r="S834" s="14" t="str">
        <f>IFERROR((AVERAGE(($E834/'A. Revenue'!$C$30), ('B. Expenditures'!$F834/'A. Revenue'!$D$30), ('B. Expenditures'!$G834/'A. Revenue'!$E$30)))*'A. Revenue'!L$30, "")</f>
        <v/>
      </c>
      <c r="T834" s="14" t="str">
        <f>IFERROR((AVERAGE(($E834/'A. Revenue'!$C$30), ('B. Expenditures'!$F834/'A. Revenue'!$D$30), ('B. Expenditures'!$G834/'A. Revenue'!$E$30)))*'A. Revenue'!M$30, "")</f>
        <v/>
      </c>
      <c r="U834" s="14" t="str">
        <f>IFERROR((AVERAGE(($E834/'A. Revenue'!$C$30), ('B. Expenditures'!$F834/'A. Revenue'!$D$30), ('B. Expenditures'!$G834/'A. Revenue'!$E$30)))*'A. Revenue'!N$30, "")</f>
        <v/>
      </c>
      <c r="V834" s="8"/>
      <c r="W834" s="7"/>
      <c r="X834" s="7"/>
      <c r="Y834" s="7"/>
      <c r="Z834" s="7"/>
      <c r="AA834" s="7"/>
      <c r="AC834" s="40" t="s">
        <v>33</v>
      </c>
      <c r="AE834" s="14" t="str">
        <f>IF($AC834=Sheet1!$B$2,'B. Expenditures'!K834,IF('B. Expenditures'!$AC834=Sheet1!$B$4,'B. Expenditures'!W834,IF($AC834=Sheet1!$B$3,'B. Expenditures'!Q834,"")))</f>
        <v/>
      </c>
      <c r="AF834" s="14" t="str">
        <f>IF($AC834=Sheet1!$B$2,'B. Expenditures'!L834,IF('B. Expenditures'!$AC834=Sheet1!$B$4,'B. Expenditures'!X834,IF($AC834=Sheet1!$B$3,'B. Expenditures'!R834,"")))</f>
        <v/>
      </c>
      <c r="AG834" s="14" t="str">
        <f>IF($AC834=Sheet1!$B$2,'B. Expenditures'!M834,IF('B. Expenditures'!$AC834=Sheet1!$B$4,'B. Expenditures'!Y834,IF($AC834=Sheet1!$B$3,'B. Expenditures'!S834,"")))</f>
        <v/>
      </c>
      <c r="AH834" s="14" t="str">
        <f>IF($AC834=Sheet1!$B$2,'B. Expenditures'!N834,IF('B. Expenditures'!$AC834=Sheet1!$B$4,'B. Expenditures'!Z834,IF($AC834=Sheet1!$B$3,'B. Expenditures'!T834,"")))</f>
        <v/>
      </c>
      <c r="AI834" s="14" t="str">
        <f>IF($AC834=Sheet1!$B$2,'B. Expenditures'!O834,IF('B. Expenditures'!$AC834=Sheet1!$B$4,'B. Expenditures'!AA834,IF($AC834=Sheet1!$B$3,'B. Expenditures'!U834,"")))</f>
        <v/>
      </c>
    </row>
    <row r="835" spans="3:35" x14ac:dyDescent="0.35">
      <c r="C835" s="35"/>
      <c r="D835" s="35"/>
      <c r="E835" s="7"/>
      <c r="F835" s="7"/>
      <c r="G835" s="7"/>
      <c r="I835" s="24" t="str">
        <f t="shared" si="813"/>
        <v/>
      </c>
      <c r="K835" s="14" t="str">
        <f t="shared" si="822"/>
        <v/>
      </c>
      <c r="L835" s="14" t="str">
        <f t="shared" ref="L835:O835" si="861">IFERROR((1+$I835)*K835, "")</f>
        <v/>
      </c>
      <c r="M835" s="14" t="str">
        <f t="shared" si="861"/>
        <v/>
      </c>
      <c r="N835" s="14" t="str">
        <f t="shared" si="861"/>
        <v/>
      </c>
      <c r="O835" s="14" t="str">
        <f t="shared" si="861"/>
        <v/>
      </c>
      <c r="P835" s="8"/>
      <c r="Q835" s="14" t="str">
        <f>IFERROR((AVERAGE(($E835/'A. Revenue'!$C$30), ('B. Expenditures'!$F835/'A. Revenue'!$D$30), ('B. Expenditures'!$G835/'A. Revenue'!$E$30)))*'A. Revenue'!J$30, "")</f>
        <v/>
      </c>
      <c r="R835" s="14" t="str">
        <f>IFERROR((AVERAGE(($E835/'A. Revenue'!$C$30), ('B. Expenditures'!$F835/'A. Revenue'!$D$30), ('B. Expenditures'!$G835/'A. Revenue'!$E$30)))*'A. Revenue'!K$30, "")</f>
        <v/>
      </c>
      <c r="S835" s="14" t="str">
        <f>IFERROR((AVERAGE(($E835/'A. Revenue'!$C$30), ('B. Expenditures'!$F835/'A. Revenue'!$D$30), ('B. Expenditures'!$G835/'A. Revenue'!$E$30)))*'A. Revenue'!L$30, "")</f>
        <v/>
      </c>
      <c r="T835" s="14" t="str">
        <f>IFERROR((AVERAGE(($E835/'A. Revenue'!$C$30), ('B. Expenditures'!$F835/'A. Revenue'!$D$30), ('B. Expenditures'!$G835/'A. Revenue'!$E$30)))*'A. Revenue'!M$30, "")</f>
        <v/>
      </c>
      <c r="U835" s="14" t="str">
        <f>IFERROR((AVERAGE(($E835/'A. Revenue'!$C$30), ('B. Expenditures'!$F835/'A. Revenue'!$D$30), ('B. Expenditures'!$G835/'A. Revenue'!$E$30)))*'A. Revenue'!N$30, "")</f>
        <v/>
      </c>
      <c r="V835" s="8"/>
      <c r="W835" s="7"/>
      <c r="X835" s="7"/>
      <c r="Y835" s="7"/>
      <c r="Z835" s="7"/>
      <c r="AA835" s="7"/>
      <c r="AC835" s="40" t="s">
        <v>33</v>
      </c>
      <c r="AE835" s="14" t="str">
        <f>IF($AC835=Sheet1!$B$2,'B. Expenditures'!K835,IF('B. Expenditures'!$AC835=Sheet1!$B$4,'B. Expenditures'!W835,IF($AC835=Sheet1!$B$3,'B. Expenditures'!Q835,"")))</f>
        <v/>
      </c>
      <c r="AF835" s="14" t="str">
        <f>IF($AC835=Sheet1!$B$2,'B. Expenditures'!L835,IF('B. Expenditures'!$AC835=Sheet1!$B$4,'B. Expenditures'!X835,IF($AC835=Sheet1!$B$3,'B. Expenditures'!R835,"")))</f>
        <v/>
      </c>
      <c r="AG835" s="14" t="str">
        <f>IF($AC835=Sheet1!$B$2,'B. Expenditures'!M835,IF('B. Expenditures'!$AC835=Sheet1!$B$4,'B. Expenditures'!Y835,IF($AC835=Sheet1!$B$3,'B. Expenditures'!S835,"")))</f>
        <v/>
      </c>
      <c r="AH835" s="14" t="str">
        <f>IF($AC835=Sheet1!$B$2,'B. Expenditures'!N835,IF('B. Expenditures'!$AC835=Sheet1!$B$4,'B. Expenditures'!Z835,IF($AC835=Sheet1!$B$3,'B. Expenditures'!T835,"")))</f>
        <v/>
      </c>
      <c r="AI835" s="14" t="str">
        <f>IF($AC835=Sheet1!$B$2,'B. Expenditures'!O835,IF('B. Expenditures'!$AC835=Sheet1!$B$4,'B. Expenditures'!AA835,IF($AC835=Sheet1!$B$3,'B. Expenditures'!U835,"")))</f>
        <v/>
      </c>
    </row>
    <row r="836" spans="3:35" x14ac:dyDescent="0.35">
      <c r="C836" s="35"/>
      <c r="D836" s="35"/>
      <c r="E836" s="7"/>
      <c r="F836" s="7"/>
      <c r="G836" s="7"/>
      <c r="I836" s="24" t="str">
        <f t="shared" si="813"/>
        <v/>
      </c>
      <c r="K836" s="14" t="str">
        <f t="shared" si="822"/>
        <v/>
      </c>
      <c r="L836" s="14" t="str">
        <f t="shared" ref="L836:O836" si="862">IFERROR((1+$I836)*K836, "")</f>
        <v/>
      </c>
      <c r="M836" s="14" t="str">
        <f t="shared" si="862"/>
        <v/>
      </c>
      <c r="N836" s="14" t="str">
        <f t="shared" si="862"/>
        <v/>
      </c>
      <c r="O836" s="14" t="str">
        <f t="shared" si="862"/>
        <v/>
      </c>
      <c r="P836" s="8"/>
      <c r="Q836" s="14" t="str">
        <f>IFERROR((AVERAGE(($E836/'A. Revenue'!$C$30), ('B. Expenditures'!$F836/'A. Revenue'!$D$30), ('B. Expenditures'!$G836/'A. Revenue'!$E$30)))*'A. Revenue'!J$30, "")</f>
        <v/>
      </c>
      <c r="R836" s="14" t="str">
        <f>IFERROR((AVERAGE(($E836/'A. Revenue'!$C$30), ('B. Expenditures'!$F836/'A. Revenue'!$D$30), ('B. Expenditures'!$G836/'A. Revenue'!$E$30)))*'A. Revenue'!K$30, "")</f>
        <v/>
      </c>
      <c r="S836" s="14" t="str">
        <f>IFERROR((AVERAGE(($E836/'A. Revenue'!$C$30), ('B. Expenditures'!$F836/'A. Revenue'!$D$30), ('B. Expenditures'!$G836/'A. Revenue'!$E$30)))*'A. Revenue'!L$30, "")</f>
        <v/>
      </c>
      <c r="T836" s="14" t="str">
        <f>IFERROR((AVERAGE(($E836/'A. Revenue'!$C$30), ('B. Expenditures'!$F836/'A. Revenue'!$D$30), ('B. Expenditures'!$G836/'A. Revenue'!$E$30)))*'A. Revenue'!M$30, "")</f>
        <v/>
      </c>
      <c r="U836" s="14" t="str">
        <f>IFERROR((AVERAGE(($E836/'A. Revenue'!$C$30), ('B. Expenditures'!$F836/'A. Revenue'!$D$30), ('B. Expenditures'!$G836/'A. Revenue'!$E$30)))*'A. Revenue'!N$30, "")</f>
        <v/>
      </c>
      <c r="V836" s="8"/>
      <c r="W836" s="7"/>
      <c r="X836" s="7"/>
      <c r="Y836" s="7"/>
      <c r="Z836" s="7"/>
      <c r="AA836" s="7"/>
      <c r="AC836" s="40" t="s">
        <v>33</v>
      </c>
      <c r="AE836" s="14" t="str">
        <f>IF($AC836=Sheet1!$B$2,'B. Expenditures'!K836,IF('B. Expenditures'!$AC836=Sheet1!$B$4,'B. Expenditures'!W836,IF($AC836=Sheet1!$B$3,'B. Expenditures'!Q836,"")))</f>
        <v/>
      </c>
      <c r="AF836" s="14" t="str">
        <f>IF($AC836=Sheet1!$B$2,'B. Expenditures'!L836,IF('B. Expenditures'!$AC836=Sheet1!$B$4,'B. Expenditures'!X836,IF($AC836=Sheet1!$B$3,'B. Expenditures'!R836,"")))</f>
        <v/>
      </c>
      <c r="AG836" s="14" t="str">
        <f>IF($AC836=Sheet1!$B$2,'B. Expenditures'!M836,IF('B. Expenditures'!$AC836=Sheet1!$B$4,'B. Expenditures'!Y836,IF($AC836=Sheet1!$B$3,'B. Expenditures'!S836,"")))</f>
        <v/>
      </c>
      <c r="AH836" s="14" t="str">
        <f>IF($AC836=Sheet1!$B$2,'B. Expenditures'!N836,IF('B. Expenditures'!$AC836=Sheet1!$B$4,'B. Expenditures'!Z836,IF($AC836=Sheet1!$B$3,'B. Expenditures'!T836,"")))</f>
        <v/>
      </c>
      <c r="AI836" s="14" t="str">
        <f>IF($AC836=Sheet1!$B$2,'B. Expenditures'!O836,IF('B. Expenditures'!$AC836=Sheet1!$B$4,'B. Expenditures'!AA836,IF($AC836=Sheet1!$B$3,'B. Expenditures'!U836,"")))</f>
        <v/>
      </c>
    </row>
    <row r="837" spans="3:35" x14ac:dyDescent="0.35">
      <c r="C837" s="35"/>
      <c r="D837" s="35"/>
      <c r="E837" s="7"/>
      <c r="F837" s="7"/>
      <c r="G837" s="7"/>
      <c r="I837" s="24" t="str">
        <f t="shared" si="813"/>
        <v/>
      </c>
      <c r="K837" s="14" t="str">
        <f t="shared" si="822"/>
        <v/>
      </c>
      <c r="L837" s="14" t="str">
        <f t="shared" ref="L837:O837" si="863">IFERROR((1+$I837)*K837, "")</f>
        <v/>
      </c>
      <c r="M837" s="14" t="str">
        <f t="shared" si="863"/>
        <v/>
      </c>
      <c r="N837" s="14" t="str">
        <f t="shared" si="863"/>
        <v/>
      </c>
      <c r="O837" s="14" t="str">
        <f t="shared" si="863"/>
        <v/>
      </c>
      <c r="P837" s="8"/>
      <c r="Q837" s="14" t="str">
        <f>IFERROR((AVERAGE(($E837/'A. Revenue'!$C$30), ('B. Expenditures'!$F837/'A. Revenue'!$D$30), ('B. Expenditures'!$G837/'A. Revenue'!$E$30)))*'A. Revenue'!J$30, "")</f>
        <v/>
      </c>
      <c r="R837" s="14" t="str">
        <f>IFERROR((AVERAGE(($E837/'A. Revenue'!$C$30), ('B. Expenditures'!$F837/'A. Revenue'!$D$30), ('B. Expenditures'!$G837/'A. Revenue'!$E$30)))*'A. Revenue'!K$30, "")</f>
        <v/>
      </c>
      <c r="S837" s="14" t="str">
        <f>IFERROR((AVERAGE(($E837/'A. Revenue'!$C$30), ('B. Expenditures'!$F837/'A. Revenue'!$D$30), ('B. Expenditures'!$G837/'A. Revenue'!$E$30)))*'A. Revenue'!L$30, "")</f>
        <v/>
      </c>
      <c r="T837" s="14" t="str">
        <f>IFERROR((AVERAGE(($E837/'A. Revenue'!$C$30), ('B. Expenditures'!$F837/'A. Revenue'!$D$30), ('B. Expenditures'!$G837/'A. Revenue'!$E$30)))*'A. Revenue'!M$30, "")</f>
        <v/>
      </c>
      <c r="U837" s="14" t="str">
        <f>IFERROR((AVERAGE(($E837/'A. Revenue'!$C$30), ('B. Expenditures'!$F837/'A. Revenue'!$D$30), ('B. Expenditures'!$G837/'A. Revenue'!$E$30)))*'A. Revenue'!N$30, "")</f>
        <v/>
      </c>
      <c r="V837" s="8"/>
      <c r="W837" s="7"/>
      <c r="X837" s="7"/>
      <c r="Y837" s="7"/>
      <c r="Z837" s="7"/>
      <c r="AA837" s="7"/>
      <c r="AC837" s="40" t="s">
        <v>33</v>
      </c>
      <c r="AE837" s="14" t="str">
        <f>IF($AC837=Sheet1!$B$2,'B. Expenditures'!K837,IF('B. Expenditures'!$AC837=Sheet1!$B$4,'B. Expenditures'!W837,IF($AC837=Sheet1!$B$3,'B. Expenditures'!Q837,"")))</f>
        <v/>
      </c>
      <c r="AF837" s="14" t="str">
        <f>IF($AC837=Sheet1!$B$2,'B. Expenditures'!L837,IF('B. Expenditures'!$AC837=Sheet1!$B$4,'B. Expenditures'!X837,IF($AC837=Sheet1!$B$3,'B. Expenditures'!R837,"")))</f>
        <v/>
      </c>
      <c r="AG837" s="14" t="str">
        <f>IF($AC837=Sheet1!$B$2,'B. Expenditures'!M837,IF('B. Expenditures'!$AC837=Sheet1!$B$4,'B. Expenditures'!Y837,IF($AC837=Sheet1!$B$3,'B. Expenditures'!S837,"")))</f>
        <v/>
      </c>
      <c r="AH837" s="14" t="str">
        <f>IF($AC837=Sheet1!$B$2,'B. Expenditures'!N837,IF('B. Expenditures'!$AC837=Sheet1!$B$4,'B. Expenditures'!Z837,IF($AC837=Sheet1!$B$3,'B. Expenditures'!T837,"")))</f>
        <v/>
      </c>
      <c r="AI837" s="14" t="str">
        <f>IF($AC837=Sheet1!$B$2,'B. Expenditures'!O837,IF('B. Expenditures'!$AC837=Sheet1!$B$4,'B. Expenditures'!AA837,IF($AC837=Sheet1!$B$3,'B. Expenditures'!U837,"")))</f>
        <v/>
      </c>
    </row>
    <row r="838" spans="3:35" x14ac:dyDescent="0.35">
      <c r="C838" s="35"/>
      <c r="D838" s="35"/>
      <c r="E838" s="7"/>
      <c r="F838" s="7"/>
      <c r="G838" s="7"/>
      <c r="I838" s="24" t="str">
        <f t="shared" si="813"/>
        <v/>
      </c>
      <c r="K838" s="14" t="str">
        <f t="shared" si="822"/>
        <v/>
      </c>
      <c r="L838" s="14" t="str">
        <f t="shared" ref="L838:O838" si="864">IFERROR((1+$I838)*K838, "")</f>
        <v/>
      </c>
      <c r="M838" s="14" t="str">
        <f t="shared" si="864"/>
        <v/>
      </c>
      <c r="N838" s="14" t="str">
        <f t="shared" si="864"/>
        <v/>
      </c>
      <c r="O838" s="14" t="str">
        <f t="shared" si="864"/>
        <v/>
      </c>
      <c r="P838" s="8"/>
      <c r="Q838" s="14" t="str">
        <f>IFERROR((AVERAGE(($E838/'A. Revenue'!$C$30), ('B. Expenditures'!$F838/'A. Revenue'!$D$30), ('B. Expenditures'!$G838/'A. Revenue'!$E$30)))*'A. Revenue'!J$30, "")</f>
        <v/>
      </c>
      <c r="R838" s="14" t="str">
        <f>IFERROR((AVERAGE(($E838/'A. Revenue'!$C$30), ('B. Expenditures'!$F838/'A. Revenue'!$D$30), ('B. Expenditures'!$G838/'A. Revenue'!$E$30)))*'A. Revenue'!K$30, "")</f>
        <v/>
      </c>
      <c r="S838" s="14" t="str">
        <f>IFERROR((AVERAGE(($E838/'A. Revenue'!$C$30), ('B. Expenditures'!$F838/'A. Revenue'!$D$30), ('B. Expenditures'!$G838/'A. Revenue'!$E$30)))*'A. Revenue'!L$30, "")</f>
        <v/>
      </c>
      <c r="T838" s="14" t="str">
        <f>IFERROR((AVERAGE(($E838/'A. Revenue'!$C$30), ('B. Expenditures'!$F838/'A. Revenue'!$D$30), ('B. Expenditures'!$G838/'A. Revenue'!$E$30)))*'A. Revenue'!M$30, "")</f>
        <v/>
      </c>
      <c r="U838" s="14" t="str">
        <f>IFERROR((AVERAGE(($E838/'A. Revenue'!$C$30), ('B. Expenditures'!$F838/'A. Revenue'!$D$30), ('B. Expenditures'!$G838/'A. Revenue'!$E$30)))*'A. Revenue'!N$30, "")</f>
        <v/>
      </c>
      <c r="V838" s="8"/>
      <c r="W838" s="7"/>
      <c r="X838" s="7"/>
      <c r="Y838" s="7"/>
      <c r="Z838" s="7"/>
      <c r="AA838" s="7"/>
      <c r="AC838" s="40" t="s">
        <v>33</v>
      </c>
      <c r="AE838" s="14" t="str">
        <f>IF($AC838=Sheet1!$B$2,'B. Expenditures'!K838,IF('B. Expenditures'!$AC838=Sheet1!$B$4,'B. Expenditures'!W838,IF($AC838=Sheet1!$B$3,'B. Expenditures'!Q838,"")))</f>
        <v/>
      </c>
      <c r="AF838" s="14" t="str">
        <f>IF($AC838=Sheet1!$B$2,'B. Expenditures'!L838,IF('B. Expenditures'!$AC838=Sheet1!$B$4,'B. Expenditures'!X838,IF($AC838=Sheet1!$B$3,'B. Expenditures'!R838,"")))</f>
        <v/>
      </c>
      <c r="AG838" s="14" t="str">
        <f>IF($AC838=Sheet1!$B$2,'B. Expenditures'!M838,IF('B. Expenditures'!$AC838=Sheet1!$B$4,'B. Expenditures'!Y838,IF($AC838=Sheet1!$B$3,'B. Expenditures'!S838,"")))</f>
        <v/>
      </c>
      <c r="AH838" s="14" t="str">
        <f>IF($AC838=Sheet1!$B$2,'B. Expenditures'!N838,IF('B. Expenditures'!$AC838=Sheet1!$B$4,'B. Expenditures'!Z838,IF($AC838=Sheet1!$B$3,'B. Expenditures'!T838,"")))</f>
        <v/>
      </c>
      <c r="AI838" s="14" t="str">
        <f>IF($AC838=Sheet1!$B$2,'B. Expenditures'!O838,IF('B. Expenditures'!$AC838=Sheet1!$B$4,'B. Expenditures'!AA838,IF($AC838=Sheet1!$B$3,'B. Expenditures'!U838,"")))</f>
        <v/>
      </c>
    </row>
    <row r="839" spans="3:35" x14ac:dyDescent="0.35">
      <c r="C839" s="35"/>
      <c r="D839" s="35"/>
      <c r="E839" s="7"/>
      <c r="F839" s="7"/>
      <c r="G839" s="7"/>
      <c r="I839" s="24" t="str">
        <f t="shared" si="813"/>
        <v/>
      </c>
      <c r="K839" s="14" t="str">
        <f t="shared" si="822"/>
        <v/>
      </c>
      <c r="L839" s="14" t="str">
        <f t="shared" ref="L839:O839" si="865">IFERROR((1+$I839)*K839, "")</f>
        <v/>
      </c>
      <c r="M839" s="14" t="str">
        <f t="shared" si="865"/>
        <v/>
      </c>
      <c r="N839" s="14" t="str">
        <f t="shared" si="865"/>
        <v/>
      </c>
      <c r="O839" s="14" t="str">
        <f t="shared" si="865"/>
        <v/>
      </c>
      <c r="P839" s="8"/>
      <c r="Q839" s="14" t="str">
        <f>IFERROR((AVERAGE(($E839/'A. Revenue'!$C$30), ('B. Expenditures'!$F839/'A. Revenue'!$D$30), ('B. Expenditures'!$G839/'A. Revenue'!$E$30)))*'A. Revenue'!J$30, "")</f>
        <v/>
      </c>
      <c r="R839" s="14" t="str">
        <f>IFERROR((AVERAGE(($E839/'A. Revenue'!$C$30), ('B. Expenditures'!$F839/'A. Revenue'!$D$30), ('B. Expenditures'!$G839/'A. Revenue'!$E$30)))*'A. Revenue'!K$30, "")</f>
        <v/>
      </c>
      <c r="S839" s="14" t="str">
        <f>IFERROR((AVERAGE(($E839/'A. Revenue'!$C$30), ('B. Expenditures'!$F839/'A. Revenue'!$D$30), ('B. Expenditures'!$G839/'A. Revenue'!$E$30)))*'A. Revenue'!L$30, "")</f>
        <v/>
      </c>
      <c r="T839" s="14" t="str">
        <f>IFERROR((AVERAGE(($E839/'A. Revenue'!$C$30), ('B. Expenditures'!$F839/'A. Revenue'!$D$30), ('B. Expenditures'!$G839/'A. Revenue'!$E$30)))*'A. Revenue'!M$30, "")</f>
        <v/>
      </c>
      <c r="U839" s="14" t="str">
        <f>IFERROR((AVERAGE(($E839/'A. Revenue'!$C$30), ('B. Expenditures'!$F839/'A. Revenue'!$D$30), ('B. Expenditures'!$G839/'A. Revenue'!$E$30)))*'A. Revenue'!N$30, "")</f>
        <v/>
      </c>
      <c r="V839" s="8"/>
      <c r="W839" s="7"/>
      <c r="X839" s="7"/>
      <c r="Y839" s="7"/>
      <c r="Z839" s="7"/>
      <c r="AA839" s="7"/>
      <c r="AC839" s="40" t="s">
        <v>33</v>
      </c>
      <c r="AE839" s="14" t="str">
        <f>IF($AC839=Sheet1!$B$2,'B. Expenditures'!K839,IF('B. Expenditures'!$AC839=Sheet1!$B$4,'B. Expenditures'!W839,IF($AC839=Sheet1!$B$3,'B. Expenditures'!Q839,"")))</f>
        <v/>
      </c>
      <c r="AF839" s="14" t="str">
        <f>IF($AC839=Sheet1!$B$2,'B. Expenditures'!L839,IF('B. Expenditures'!$AC839=Sheet1!$B$4,'B. Expenditures'!X839,IF($AC839=Sheet1!$B$3,'B. Expenditures'!R839,"")))</f>
        <v/>
      </c>
      <c r="AG839" s="14" t="str">
        <f>IF($AC839=Sheet1!$B$2,'B. Expenditures'!M839,IF('B. Expenditures'!$AC839=Sheet1!$B$4,'B. Expenditures'!Y839,IF($AC839=Sheet1!$B$3,'B. Expenditures'!S839,"")))</f>
        <v/>
      </c>
      <c r="AH839" s="14" t="str">
        <f>IF($AC839=Sheet1!$B$2,'B. Expenditures'!N839,IF('B. Expenditures'!$AC839=Sheet1!$B$4,'B. Expenditures'!Z839,IF($AC839=Sheet1!$B$3,'B. Expenditures'!T839,"")))</f>
        <v/>
      </c>
      <c r="AI839" s="14" t="str">
        <f>IF($AC839=Sheet1!$B$2,'B. Expenditures'!O839,IF('B. Expenditures'!$AC839=Sheet1!$B$4,'B. Expenditures'!AA839,IF($AC839=Sheet1!$B$3,'B. Expenditures'!U839,"")))</f>
        <v/>
      </c>
    </row>
    <row r="840" spans="3:35" x14ac:dyDescent="0.35">
      <c r="C840" s="35"/>
      <c r="D840" s="35"/>
      <c r="E840" s="7"/>
      <c r="F840" s="7"/>
      <c r="G840" s="7"/>
      <c r="I840" s="24" t="str">
        <f t="shared" si="813"/>
        <v/>
      </c>
      <c r="K840" s="14" t="str">
        <f t="shared" si="822"/>
        <v/>
      </c>
      <c r="L840" s="14" t="str">
        <f t="shared" ref="L840:O840" si="866">IFERROR((1+$I840)*K840, "")</f>
        <v/>
      </c>
      <c r="M840" s="14" t="str">
        <f t="shared" si="866"/>
        <v/>
      </c>
      <c r="N840" s="14" t="str">
        <f t="shared" si="866"/>
        <v/>
      </c>
      <c r="O840" s="14" t="str">
        <f t="shared" si="866"/>
        <v/>
      </c>
      <c r="P840" s="8"/>
      <c r="Q840" s="14" t="str">
        <f>IFERROR((AVERAGE(($E840/'A. Revenue'!$C$30), ('B. Expenditures'!$F840/'A. Revenue'!$D$30), ('B. Expenditures'!$G840/'A. Revenue'!$E$30)))*'A. Revenue'!J$30, "")</f>
        <v/>
      </c>
      <c r="R840" s="14" t="str">
        <f>IFERROR((AVERAGE(($E840/'A. Revenue'!$C$30), ('B. Expenditures'!$F840/'A. Revenue'!$D$30), ('B. Expenditures'!$G840/'A. Revenue'!$E$30)))*'A. Revenue'!K$30, "")</f>
        <v/>
      </c>
      <c r="S840" s="14" t="str">
        <f>IFERROR((AVERAGE(($E840/'A. Revenue'!$C$30), ('B. Expenditures'!$F840/'A. Revenue'!$D$30), ('B. Expenditures'!$G840/'A. Revenue'!$E$30)))*'A. Revenue'!L$30, "")</f>
        <v/>
      </c>
      <c r="T840" s="14" t="str">
        <f>IFERROR((AVERAGE(($E840/'A. Revenue'!$C$30), ('B. Expenditures'!$F840/'A. Revenue'!$D$30), ('B. Expenditures'!$G840/'A. Revenue'!$E$30)))*'A. Revenue'!M$30, "")</f>
        <v/>
      </c>
      <c r="U840" s="14" t="str">
        <f>IFERROR((AVERAGE(($E840/'A. Revenue'!$C$30), ('B. Expenditures'!$F840/'A. Revenue'!$D$30), ('B. Expenditures'!$G840/'A. Revenue'!$E$30)))*'A. Revenue'!N$30, "")</f>
        <v/>
      </c>
      <c r="V840" s="8"/>
      <c r="W840" s="7"/>
      <c r="X840" s="7"/>
      <c r="Y840" s="7"/>
      <c r="Z840" s="7"/>
      <c r="AA840" s="7"/>
      <c r="AC840" s="40" t="s">
        <v>33</v>
      </c>
      <c r="AE840" s="14" t="str">
        <f>IF($AC840=Sheet1!$B$2,'B. Expenditures'!K840,IF('B. Expenditures'!$AC840=Sheet1!$B$4,'B. Expenditures'!W840,IF($AC840=Sheet1!$B$3,'B. Expenditures'!Q840,"")))</f>
        <v/>
      </c>
      <c r="AF840" s="14" t="str">
        <f>IF($AC840=Sheet1!$B$2,'B. Expenditures'!L840,IF('B. Expenditures'!$AC840=Sheet1!$B$4,'B. Expenditures'!X840,IF($AC840=Sheet1!$B$3,'B. Expenditures'!R840,"")))</f>
        <v/>
      </c>
      <c r="AG840" s="14" t="str">
        <f>IF($AC840=Sheet1!$B$2,'B. Expenditures'!M840,IF('B. Expenditures'!$AC840=Sheet1!$B$4,'B. Expenditures'!Y840,IF($AC840=Sheet1!$B$3,'B. Expenditures'!S840,"")))</f>
        <v/>
      </c>
      <c r="AH840" s="14" t="str">
        <f>IF($AC840=Sheet1!$B$2,'B. Expenditures'!N840,IF('B. Expenditures'!$AC840=Sheet1!$B$4,'B. Expenditures'!Z840,IF($AC840=Sheet1!$B$3,'B. Expenditures'!T840,"")))</f>
        <v/>
      </c>
      <c r="AI840" s="14" t="str">
        <f>IF($AC840=Sheet1!$B$2,'B. Expenditures'!O840,IF('B. Expenditures'!$AC840=Sheet1!$B$4,'B. Expenditures'!AA840,IF($AC840=Sheet1!$B$3,'B. Expenditures'!U840,"")))</f>
        <v/>
      </c>
    </row>
    <row r="841" spans="3:35" x14ac:dyDescent="0.35">
      <c r="C841" s="35"/>
      <c r="D841" s="35"/>
      <c r="E841" s="7"/>
      <c r="F841" s="7"/>
      <c r="G841" s="7"/>
      <c r="I841" s="24" t="str">
        <f t="shared" si="813"/>
        <v/>
      </c>
      <c r="K841" s="14" t="str">
        <f t="shared" si="822"/>
        <v/>
      </c>
      <c r="L841" s="14" t="str">
        <f t="shared" ref="L841:O841" si="867">IFERROR((1+$I841)*K841, "")</f>
        <v/>
      </c>
      <c r="M841" s="14" t="str">
        <f t="shared" si="867"/>
        <v/>
      </c>
      <c r="N841" s="14" t="str">
        <f t="shared" si="867"/>
        <v/>
      </c>
      <c r="O841" s="14" t="str">
        <f t="shared" si="867"/>
        <v/>
      </c>
      <c r="P841" s="8"/>
      <c r="Q841" s="14" t="str">
        <f>IFERROR((AVERAGE(($E841/'A. Revenue'!$C$30), ('B. Expenditures'!$F841/'A. Revenue'!$D$30), ('B. Expenditures'!$G841/'A. Revenue'!$E$30)))*'A. Revenue'!J$30, "")</f>
        <v/>
      </c>
      <c r="R841" s="14" t="str">
        <f>IFERROR((AVERAGE(($E841/'A. Revenue'!$C$30), ('B. Expenditures'!$F841/'A. Revenue'!$D$30), ('B. Expenditures'!$G841/'A. Revenue'!$E$30)))*'A. Revenue'!K$30, "")</f>
        <v/>
      </c>
      <c r="S841" s="14" t="str">
        <f>IFERROR((AVERAGE(($E841/'A. Revenue'!$C$30), ('B. Expenditures'!$F841/'A. Revenue'!$D$30), ('B. Expenditures'!$G841/'A. Revenue'!$E$30)))*'A. Revenue'!L$30, "")</f>
        <v/>
      </c>
      <c r="T841" s="14" t="str">
        <f>IFERROR((AVERAGE(($E841/'A. Revenue'!$C$30), ('B. Expenditures'!$F841/'A. Revenue'!$D$30), ('B. Expenditures'!$G841/'A. Revenue'!$E$30)))*'A. Revenue'!M$30, "")</f>
        <v/>
      </c>
      <c r="U841" s="14" t="str">
        <f>IFERROR((AVERAGE(($E841/'A. Revenue'!$C$30), ('B. Expenditures'!$F841/'A. Revenue'!$D$30), ('B. Expenditures'!$G841/'A. Revenue'!$E$30)))*'A. Revenue'!N$30, "")</f>
        <v/>
      </c>
      <c r="V841" s="8"/>
      <c r="W841" s="7"/>
      <c r="X841" s="7"/>
      <c r="Y841" s="7"/>
      <c r="Z841" s="7"/>
      <c r="AA841" s="7"/>
      <c r="AC841" s="40" t="s">
        <v>33</v>
      </c>
      <c r="AE841" s="14" t="str">
        <f>IF($AC841=Sheet1!$B$2,'B. Expenditures'!K841,IF('B. Expenditures'!$AC841=Sheet1!$B$4,'B. Expenditures'!W841,IF($AC841=Sheet1!$B$3,'B. Expenditures'!Q841,"")))</f>
        <v/>
      </c>
      <c r="AF841" s="14" t="str">
        <f>IF($AC841=Sheet1!$B$2,'B. Expenditures'!L841,IF('B. Expenditures'!$AC841=Sheet1!$B$4,'B. Expenditures'!X841,IF($AC841=Sheet1!$B$3,'B. Expenditures'!R841,"")))</f>
        <v/>
      </c>
      <c r="AG841" s="14" t="str">
        <f>IF($AC841=Sheet1!$B$2,'B. Expenditures'!M841,IF('B. Expenditures'!$AC841=Sheet1!$B$4,'B. Expenditures'!Y841,IF($AC841=Sheet1!$B$3,'B. Expenditures'!S841,"")))</f>
        <v/>
      </c>
      <c r="AH841" s="14" t="str">
        <f>IF($AC841=Sheet1!$B$2,'B. Expenditures'!N841,IF('B. Expenditures'!$AC841=Sheet1!$B$4,'B. Expenditures'!Z841,IF($AC841=Sheet1!$B$3,'B. Expenditures'!T841,"")))</f>
        <v/>
      </c>
      <c r="AI841" s="14" t="str">
        <f>IF($AC841=Sheet1!$B$2,'B. Expenditures'!O841,IF('B. Expenditures'!$AC841=Sheet1!$B$4,'B. Expenditures'!AA841,IF($AC841=Sheet1!$B$3,'B. Expenditures'!U841,"")))</f>
        <v/>
      </c>
    </row>
    <row r="842" spans="3:35" x14ac:dyDescent="0.35">
      <c r="C842" s="35"/>
      <c r="D842" s="35"/>
      <c r="E842" s="7"/>
      <c r="F842" s="7"/>
      <c r="G842" s="7"/>
      <c r="I842" s="24" t="str">
        <f t="shared" si="813"/>
        <v/>
      </c>
      <c r="K842" s="14" t="str">
        <f t="shared" si="822"/>
        <v/>
      </c>
      <c r="L842" s="14" t="str">
        <f t="shared" ref="L842:O842" si="868">IFERROR((1+$I842)*K842, "")</f>
        <v/>
      </c>
      <c r="M842" s="14" t="str">
        <f t="shared" si="868"/>
        <v/>
      </c>
      <c r="N842" s="14" t="str">
        <f t="shared" si="868"/>
        <v/>
      </c>
      <c r="O842" s="14" t="str">
        <f t="shared" si="868"/>
        <v/>
      </c>
      <c r="P842" s="8"/>
      <c r="Q842" s="14" t="str">
        <f>IFERROR((AVERAGE(($E842/'A. Revenue'!$C$30), ('B. Expenditures'!$F842/'A. Revenue'!$D$30), ('B. Expenditures'!$G842/'A. Revenue'!$E$30)))*'A. Revenue'!J$30, "")</f>
        <v/>
      </c>
      <c r="R842" s="14" t="str">
        <f>IFERROR((AVERAGE(($E842/'A. Revenue'!$C$30), ('B. Expenditures'!$F842/'A. Revenue'!$D$30), ('B. Expenditures'!$G842/'A. Revenue'!$E$30)))*'A. Revenue'!K$30, "")</f>
        <v/>
      </c>
      <c r="S842" s="14" t="str">
        <f>IFERROR((AVERAGE(($E842/'A. Revenue'!$C$30), ('B. Expenditures'!$F842/'A. Revenue'!$D$30), ('B. Expenditures'!$G842/'A. Revenue'!$E$30)))*'A. Revenue'!L$30, "")</f>
        <v/>
      </c>
      <c r="T842" s="14" t="str">
        <f>IFERROR((AVERAGE(($E842/'A. Revenue'!$C$30), ('B. Expenditures'!$F842/'A. Revenue'!$D$30), ('B. Expenditures'!$G842/'A. Revenue'!$E$30)))*'A. Revenue'!M$30, "")</f>
        <v/>
      </c>
      <c r="U842" s="14" t="str">
        <f>IFERROR((AVERAGE(($E842/'A. Revenue'!$C$30), ('B. Expenditures'!$F842/'A. Revenue'!$D$30), ('B. Expenditures'!$G842/'A. Revenue'!$E$30)))*'A. Revenue'!N$30, "")</f>
        <v/>
      </c>
      <c r="V842" s="8"/>
      <c r="W842" s="7"/>
      <c r="X842" s="7"/>
      <c r="Y842" s="7"/>
      <c r="Z842" s="7"/>
      <c r="AA842" s="7"/>
      <c r="AC842" s="40" t="s">
        <v>33</v>
      </c>
      <c r="AE842" s="14" t="str">
        <f>IF($AC842=Sheet1!$B$2,'B. Expenditures'!K842,IF('B. Expenditures'!$AC842=Sheet1!$B$4,'B. Expenditures'!W842,IF($AC842=Sheet1!$B$3,'B. Expenditures'!Q842,"")))</f>
        <v/>
      </c>
      <c r="AF842" s="14" t="str">
        <f>IF($AC842=Sheet1!$B$2,'B. Expenditures'!L842,IF('B. Expenditures'!$AC842=Sheet1!$B$4,'B. Expenditures'!X842,IF($AC842=Sheet1!$B$3,'B. Expenditures'!R842,"")))</f>
        <v/>
      </c>
      <c r="AG842" s="14" t="str">
        <f>IF($AC842=Sheet1!$B$2,'B. Expenditures'!M842,IF('B. Expenditures'!$AC842=Sheet1!$B$4,'B. Expenditures'!Y842,IF($AC842=Sheet1!$B$3,'B. Expenditures'!S842,"")))</f>
        <v/>
      </c>
      <c r="AH842" s="14" t="str">
        <f>IF($AC842=Sheet1!$B$2,'B. Expenditures'!N842,IF('B. Expenditures'!$AC842=Sheet1!$B$4,'B. Expenditures'!Z842,IF($AC842=Sheet1!$B$3,'B. Expenditures'!T842,"")))</f>
        <v/>
      </c>
      <c r="AI842" s="14" t="str">
        <f>IF($AC842=Sheet1!$B$2,'B. Expenditures'!O842,IF('B. Expenditures'!$AC842=Sheet1!$B$4,'B. Expenditures'!AA842,IF($AC842=Sheet1!$B$3,'B. Expenditures'!U842,"")))</f>
        <v/>
      </c>
    </row>
    <row r="843" spans="3:35" x14ac:dyDescent="0.35">
      <c r="C843" s="35"/>
      <c r="D843" s="35"/>
      <c r="E843" s="7"/>
      <c r="F843" s="7"/>
      <c r="G843" s="7"/>
      <c r="I843" s="24" t="str">
        <f t="shared" si="813"/>
        <v/>
      </c>
      <c r="K843" s="14" t="str">
        <f t="shared" si="822"/>
        <v/>
      </c>
      <c r="L843" s="14" t="str">
        <f t="shared" ref="L843:O843" si="869">IFERROR((1+$I843)*K843, "")</f>
        <v/>
      </c>
      <c r="M843" s="14" t="str">
        <f t="shared" si="869"/>
        <v/>
      </c>
      <c r="N843" s="14" t="str">
        <f t="shared" si="869"/>
        <v/>
      </c>
      <c r="O843" s="14" t="str">
        <f t="shared" si="869"/>
        <v/>
      </c>
      <c r="P843" s="8"/>
      <c r="Q843" s="14" t="str">
        <f>IFERROR((AVERAGE(($E843/'A. Revenue'!$C$30), ('B. Expenditures'!$F843/'A. Revenue'!$D$30), ('B. Expenditures'!$G843/'A. Revenue'!$E$30)))*'A. Revenue'!J$30, "")</f>
        <v/>
      </c>
      <c r="R843" s="14" t="str">
        <f>IFERROR((AVERAGE(($E843/'A. Revenue'!$C$30), ('B. Expenditures'!$F843/'A. Revenue'!$D$30), ('B. Expenditures'!$G843/'A. Revenue'!$E$30)))*'A. Revenue'!K$30, "")</f>
        <v/>
      </c>
      <c r="S843" s="14" t="str">
        <f>IFERROR((AVERAGE(($E843/'A. Revenue'!$C$30), ('B. Expenditures'!$F843/'A. Revenue'!$D$30), ('B. Expenditures'!$G843/'A. Revenue'!$E$30)))*'A. Revenue'!L$30, "")</f>
        <v/>
      </c>
      <c r="T843" s="14" t="str">
        <f>IFERROR((AVERAGE(($E843/'A. Revenue'!$C$30), ('B. Expenditures'!$F843/'A. Revenue'!$D$30), ('B. Expenditures'!$G843/'A. Revenue'!$E$30)))*'A. Revenue'!M$30, "")</f>
        <v/>
      </c>
      <c r="U843" s="14" t="str">
        <f>IFERROR((AVERAGE(($E843/'A. Revenue'!$C$30), ('B. Expenditures'!$F843/'A. Revenue'!$D$30), ('B. Expenditures'!$G843/'A. Revenue'!$E$30)))*'A. Revenue'!N$30, "")</f>
        <v/>
      </c>
      <c r="V843" s="8"/>
      <c r="W843" s="7"/>
      <c r="X843" s="7"/>
      <c r="Y843" s="7"/>
      <c r="Z843" s="7"/>
      <c r="AA843" s="7"/>
      <c r="AC843" s="40" t="s">
        <v>33</v>
      </c>
      <c r="AE843" s="14" t="str">
        <f>IF($AC843=Sheet1!$B$2,'B. Expenditures'!K843,IF('B. Expenditures'!$AC843=Sheet1!$B$4,'B. Expenditures'!W843,IF($AC843=Sheet1!$B$3,'B. Expenditures'!Q843,"")))</f>
        <v/>
      </c>
      <c r="AF843" s="14" t="str">
        <f>IF($AC843=Sheet1!$B$2,'B. Expenditures'!L843,IF('B. Expenditures'!$AC843=Sheet1!$B$4,'B. Expenditures'!X843,IF($AC843=Sheet1!$B$3,'B. Expenditures'!R843,"")))</f>
        <v/>
      </c>
      <c r="AG843" s="14" t="str">
        <f>IF($AC843=Sheet1!$B$2,'B. Expenditures'!M843,IF('B. Expenditures'!$AC843=Sheet1!$B$4,'B. Expenditures'!Y843,IF($AC843=Sheet1!$B$3,'B. Expenditures'!S843,"")))</f>
        <v/>
      </c>
      <c r="AH843" s="14" t="str">
        <f>IF($AC843=Sheet1!$B$2,'B. Expenditures'!N843,IF('B. Expenditures'!$AC843=Sheet1!$B$4,'B. Expenditures'!Z843,IF($AC843=Sheet1!$B$3,'B. Expenditures'!T843,"")))</f>
        <v/>
      </c>
      <c r="AI843" s="14" t="str">
        <f>IF($AC843=Sheet1!$B$2,'B. Expenditures'!O843,IF('B. Expenditures'!$AC843=Sheet1!$B$4,'B. Expenditures'!AA843,IF($AC843=Sheet1!$B$3,'B. Expenditures'!U843,"")))</f>
        <v/>
      </c>
    </row>
    <row r="844" spans="3:35" x14ac:dyDescent="0.35">
      <c r="C844" s="35"/>
      <c r="D844" s="35"/>
      <c r="E844" s="7"/>
      <c r="F844" s="7"/>
      <c r="G844" s="7"/>
      <c r="I844" s="24" t="str">
        <f t="shared" si="813"/>
        <v/>
      </c>
      <c r="K844" s="14" t="str">
        <f t="shared" si="822"/>
        <v/>
      </c>
      <c r="L844" s="14" t="str">
        <f t="shared" ref="L844:O844" si="870">IFERROR((1+$I844)*K844, "")</f>
        <v/>
      </c>
      <c r="M844" s="14" t="str">
        <f t="shared" si="870"/>
        <v/>
      </c>
      <c r="N844" s="14" t="str">
        <f t="shared" si="870"/>
        <v/>
      </c>
      <c r="O844" s="14" t="str">
        <f t="shared" si="870"/>
        <v/>
      </c>
      <c r="P844" s="8"/>
      <c r="Q844" s="14" t="str">
        <f>IFERROR((AVERAGE(($E844/'A. Revenue'!$C$30), ('B. Expenditures'!$F844/'A. Revenue'!$D$30), ('B. Expenditures'!$G844/'A. Revenue'!$E$30)))*'A. Revenue'!J$30, "")</f>
        <v/>
      </c>
      <c r="R844" s="14" t="str">
        <f>IFERROR((AVERAGE(($E844/'A. Revenue'!$C$30), ('B. Expenditures'!$F844/'A. Revenue'!$D$30), ('B. Expenditures'!$G844/'A. Revenue'!$E$30)))*'A. Revenue'!K$30, "")</f>
        <v/>
      </c>
      <c r="S844" s="14" t="str">
        <f>IFERROR((AVERAGE(($E844/'A. Revenue'!$C$30), ('B. Expenditures'!$F844/'A. Revenue'!$D$30), ('B. Expenditures'!$G844/'A. Revenue'!$E$30)))*'A. Revenue'!L$30, "")</f>
        <v/>
      </c>
      <c r="T844" s="14" t="str">
        <f>IFERROR((AVERAGE(($E844/'A. Revenue'!$C$30), ('B. Expenditures'!$F844/'A. Revenue'!$D$30), ('B. Expenditures'!$G844/'A. Revenue'!$E$30)))*'A. Revenue'!M$30, "")</f>
        <v/>
      </c>
      <c r="U844" s="14" t="str">
        <f>IFERROR((AVERAGE(($E844/'A. Revenue'!$C$30), ('B. Expenditures'!$F844/'A. Revenue'!$D$30), ('B. Expenditures'!$G844/'A. Revenue'!$E$30)))*'A. Revenue'!N$30, "")</f>
        <v/>
      </c>
      <c r="V844" s="8"/>
      <c r="W844" s="7"/>
      <c r="X844" s="7"/>
      <c r="Y844" s="7"/>
      <c r="Z844" s="7"/>
      <c r="AA844" s="7"/>
      <c r="AC844" s="40" t="s">
        <v>33</v>
      </c>
      <c r="AE844" s="14" t="str">
        <f>IF($AC844=Sheet1!$B$2,'B. Expenditures'!K844,IF('B. Expenditures'!$AC844=Sheet1!$B$4,'B. Expenditures'!W844,IF($AC844=Sheet1!$B$3,'B. Expenditures'!Q844,"")))</f>
        <v/>
      </c>
      <c r="AF844" s="14" t="str">
        <f>IF($AC844=Sheet1!$B$2,'B. Expenditures'!L844,IF('B. Expenditures'!$AC844=Sheet1!$B$4,'B. Expenditures'!X844,IF($AC844=Sheet1!$B$3,'B. Expenditures'!R844,"")))</f>
        <v/>
      </c>
      <c r="AG844" s="14" t="str">
        <f>IF($AC844=Sheet1!$B$2,'B. Expenditures'!M844,IF('B. Expenditures'!$AC844=Sheet1!$B$4,'B. Expenditures'!Y844,IF($AC844=Sheet1!$B$3,'B. Expenditures'!S844,"")))</f>
        <v/>
      </c>
      <c r="AH844" s="14" t="str">
        <f>IF($AC844=Sheet1!$B$2,'B. Expenditures'!N844,IF('B. Expenditures'!$AC844=Sheet1!$B$4,'B. Expenditures'!Z844,IF($AC844=Sheet1!$B$3,'B. Expenditures'!T844,"")))</f>
        <v/>
      </c>
      <c r="AI844" s="14" t="str">
        <f>IF($AC844=Sheet1!$B$2,'B. Expenditures'!O844,IF('B. Expenditures'!$AC844=Sheet1!$B$4,'B. Expenditures'!AA844,IF($AC844=Sheet1!$B$3,'B. Expenditures'!U844,"")))</f>
        <v/>
      </c>
    </row>
    <row r="845" spans="3:35" x14ac:dyDescent="0.35">
      <c r="C845" s="35"/>
      <c r="D845" s="35"/>
      <c r="E845" s="7"/>
      <c r="F845" s="7"/>
      <c r="G845" s="7"/>
      <c r="I845" s="24" t="str">
        <f t="shared" si="813"/>
        <v/>
      </c>
      <c r="K845" s="14" t="str">
        <f t="shared" si="822"/>
        <v/>
      </c>
      <c r="L845" s="14" t="str">
        <f t="shared" ref="L845:O845" si="871">IFERROR((1+$I845)*K845, "")</f>
        <v/>
      </c>
      <c r="M845" s="14" t="str">
        <f t="shared" si="871"/>
        <v/>
      </c>
      <c r="N845" s="14" t="str">
        <f t="shared" si="871"/>
        <v/>
      </c>
      <c r="O845" s="14" t="str">
        <f t="shared" si="871"/>
        <v/>
      </c>
      <c r="P845" s="8"/>
      <c r="Q845" s="14" t="str">
        <f>IFERROR((AVERAGE(($E845/'A. Revenue'!$C$30), ('B. Expenditures'!$F845/'A. Revenue'!$D$30), ('B. Expenditures'!$G845/'A. Revenue'!$E$30)))*'A. Revenue'!J$30, "")</f>
        <v/>
      </c>
      <c r="R845" s="14" t="str">
        <f>IFERROR((AVERAGE(($E845/'A. Revenue'!$C$30), ('B. Expenditures'!$F845/'A. Revenue'!$D$30), ('B. Expenditures'!$G845/'A. Revenue'!$E$30)))*'A. Revenue'!K$30, "")</f>
        <v/>
      </c>
      <c r="S845" s="14" t="str">
        <f>IFERROR((AVERAGE(($E845/'A. Revenue'!$C$30), ('B. Expenditures'!$F845/'A. Revenue'!$D$30), ('B. Expenditures'!$G845/'A. Revenue'!$E$30)))*'A. Revenue'!L$30, "")</f>
        <v/>
      </c>
      <c r="T845" s="14" t="str">
        <f>IFERROR((AVERAGE(($E845/'A. Revenue'!$C$30), ('B. Expenditures'!$F845/'A. Revenue'!$D$30), ('B. Expenditures'!$G845/'A. Revenue'!$E$30)))*'A. Revenue'!M$30, "")</f>
        <v/>
      </c>
      <c r="U845" s="14" t="str">
        <f>IFERROR((AVERAGE(($E845/'A. Revenue'!$C$30), ('B. Expenditures'!$F845/'A. Revenue'!$D$30), ('B. Expenditures'!$G845/'A. Revenue'!$E$30)))*'A. Revenue'!N$30, "")</f>
        <v/>
      </c>
      <c r="V845" s="8"/>
      <c r="W845" s="7"/>
      <c r="X845" s="7"/>
      <c r="Y845" s="7"/>
      <c r="Z845" s="7"/>
      <c r="AA845" s="7"/>
      <c r="AC845" s="40" t="s">
        <v>33</v>
      </c>
      <c r="AE845" s="14" t="str">
        <f>IF($AC845=Sheet1!$B$2,'B. Expenditures'!K845,IF('B. Expenditures'!$AC845=Sheet1!$B$4,'B. Expenditures'!W845,IF($AC845=Sheet1!$B$3,'B. Expenditures'!Q845,"")))</f>
        <v/>
      </c>
      <c r="AF845" s="14" t="str">
        <f>IF($AC845=Sheet1!$B$2,'B. Expenditures'!L845,IF('B. Expenditures'!$AC845=Sheet1!$B$4,'B. Expenditures'!X845,IF($AC845=Sheet1!$B$3,'B. Expenditures'!R845,"")))</f>
        <v/>
      </c>
      <c r="AG845" s="14" t="str">
        <f>IF($AC845=Sheet1!$B$2,'B. Expenditures'!M845,IF('B. Expenditures'!$AC845=Sheet1!$B$4,'B. Expenditures'!Y845,IF($AC845=Sheet1!$B$3,'B. Expenditures'!S845,"")))</f>
        <v/>
      </c>
      <c r="AH845" s="14" t="str">
        <f>IF($AC845=Sheet1!$B$2,'B. Expenditures'!N845,IF('B. Expenditures'!$AC845=Sheet1!$B$4,'B. Expenditures'!Z845,IF($AC845=Sheet1!$B$3,'B. Expenditures'!T845,"")))</f>
        <v/>
      </c>
      <c r="AI845" s="14" t="str">
        <f>IF($AC845=Sheet1!$B$2,'B. Expenditures'!O845,IF('B. Expenditures'!$AC845=Sheet1!$B$4,'B. Expenditures'!AA845,IF($AC845=Sheet1!$B$3,'B. Expenditures'!U845,"")))</f>
        <v/>
      </c>
    </row>
    <row r="846" spans="3:35" x14ac:dyDescent="0.35">
      <c r="C846" s="35"/>
      <c r="D846" s="35"/>
      <c r="E846" s="7"/>
      <c r="F846" s="7"/>
      <c r="G846" s="7"/>
      <c r="I846" s="24" t="str">
        <f t="shared" si="813"/>
        <v/>
      </c>
      <c r="K846" s="14" t="str">
        <f t="shared" si="822"/>
        <v/>
      </c>
      <c r="L846" s="14" t="str">
        <f t="shared" ref="L846:O846" si="872">IFERROR((1+$I846)*K846, "")</f>
        <v/>
      </c>
      <c r="M846" s="14" t="str">
        <f t="shared" si="872"/>
        <v/>
      </c>
      <c r="N846" s="14" t="str">
        <f t="shared" si="872"/>
        <v/>
      </c>
      <c r="O846" s="14" t="str">
        <f t="shared" si="872"/>
        <v/>
      </c>
      <c r="P846" s="8"/>
      <c r="Q846" s="14" t="str">
        <f>IFERROR((AVERAGE(($E846/'A. Revenue'!$C$30), ('B. Expenditures'!$F846/'A. Revenue'!$D$30), ('B. Expenditures'!$G846/'A. Revenue'!$E$30)))*'A. Revenue'!J$30, "")</f>
        <v/>
      </c>
      <c r="R846" s="14" t="str">
        <f>IFERROR((AVERAGE(($E846/'A. Revenue'!$C$30), ('B. Expenditures'!$F846/'A. Revenue'!$D$30), ('B. Expenditures'!$G846/'A. Revenue'!$E$30)))*'A. Revenue'!K$30, "")</f>
        <v/>
      </c>
      <c r="S846" s="14" t="str">
        <f>IFERROR((AVERAGE(($E846/'A. Revenue'!$C$30), ('B. Expenditures'!$F846/'A. Revenue'!$D$30), ('B. Expenditures'!$G846/'A. Revenue'!$E$30)))*'A. Revenue'!L$30, "")</f>
        <v/>
      </c>
      <c r="T846" s="14" t="str">
        <f>IFERROR((AVERAGE(($E846/'A. Revenue'!$C$30), ('B. Expenditures'!$F846/'A. Revenue'!$D$30), ('B. Expenditures'!$G846/'A. Revenue'!$E$30)))*'A. Revenue'!M$30, "")</f>
        <v/>
      </c>
      <c r="U846" s="14" t="str">
        <f>IFERROR((AVERAGE(($E846/'A. Revenue'!$C$30), ('B. Expenditures'!$F846/'A. Revenue'!$D$30), ('B. Expenditures'!$G846/'A. Revenue'!$E$30)))*'A. Revenue'!N$30, "")</f>
        <v/>
      </c>
      <c r="V846" s="8"/>
      <c r="W846" s="7"/>
      <c r="X846" s="7"/>
      <c r="Y846" s="7"/>
      <c r="Z846" s="7"/>
      <c r="AA846" s="7"/>
      <c r="AC846" s="40" t="s">
        <v>33</v>
      </c>
      <c r="AE846" s="14" t="str">
        <f>IF($AC846=Sheet1!$B$2,'B. Expenditures'!K846,IF('B. Expenditures'!$AC846=Sheet1!$B$4,'B. Expenditures'!W846,IF($AC846=Sheet1!$B$3,'B. Expenditures'!Q846,"")))</f>
        <v/>
      </c>
      <c r="AF846" s="14" t="str">
        <f>IF($AC846=Sheet1!$B$2,'B. Expenditures'!L846,IF('B. Expenditures'!$AC846=Sheet1!$B$4,'B. Expenditures'!X846,IF($AC846=Sheet1!$B$3,'B. Expenditures'!R846,"")))</f>
        <v/>
      </c>
      <c r="AG846" s="14" t="str">
        <f>IF($AC846=Sheet1!$B$2,'B. Expenditures'!M846,IF('B. Expenditures'!$AC846=Sheet1!$B$4,'B. Expenditures'!Y846,IF($AC846=Sheet1!$B$3,'B. Expenditures'!S846,"")))</f>
        <v/>
      </c>
      <c r="AH846" s="14" t="str">
        <f>IF($AC846=Sheet1!$B$2,'B. Expenditures'!N846,IF('B. Expenditures'!$AC846=Sheet1!$B$4,'B. Expenditures'!Z846,IF($AC846=Sheet1!$B$3,'B. Expenditures'!T846,"")))</f>
        <v/>
      </c>
      <c r="AI846" s="14" t="str">
        <f>IF($AC846=Sheet1!$B$2,'B. Expenditures'!O846,IF('B. Expenditures'!$AC846=Sheet1!$B$4,'B. Expenditures'!AA846,IF($AC846=Sheet1!$B$3,'B. Expenditures'!U846,"")))</f>
        <v/>
      </c>
    </row>
    <row r="847" spans="3:35" x14ac:dyDescent="0.35">
      <c r="C847" s="35"/>
      <c r="D847" s="35"/>
      <c r="E847" s="7"/>
      <c r="F847" s="7"/>
      <c r="G847" s="7"/>
      <c r="I847" s="24" t="str">
        <f t="shared" si="813"/>
        <v/>
      </c>
      <c r="K847" s="14" t="str">
        <f t="shared" si="822"/>
        <v/>
      </c>
      <c r="L847" s="14" t="str">
        <f t="shared" ref="L847:O847" si="873">IFERROR((1+$I847)*K847, "")</f>
        <v/>
      </c>
      <c r="M847" s="14" t="str">
        <f t="shared" si="873"/>
        <v/>
      </c>
      <c r="N847" s="14" t="str">
        <f t="shared" si="873"/>
        <v/>
      </c>
      <c r="O847" s="14" t="str">
        <f t="shared" si="873"/>
        <v/>
      </c>
      <c r="P847" s="8"/>
      <c r="Q847" s="14" t="str">
        <f>IFERROR((AVERAGE(($E847/'A. Revenue'!$C$30), ('B. Expenditures'!$F847/'A. Revenue'!$D$30), ('B. Expenditures'!$G847/'A. Revenue'!$E$30)))*'A. Revenue'!J$30, "")</f>
        <v/>
      </c>
      <c r="R847" s="14" t="str">
        <f>IFERROR((AVERAGE(($E847/'A. Revenue'!$C$30), ('B. Expenditures'!$F847/'A. Revenue'!$D$30), ('B. Expenditures'!$G847/'A. Revenue'!$E$30)))*'A. Revenue'!K$30, "")</f>
        <v/>
      </c>
      <c r="S847" s="14" t="str">
        <f>IFERROR((AVERAGE(($E847/'A. Revenue'!$C$30), ('B. Expenditures'!$F847/'A. Revenue'!$D$30), ('B. Expenditures'!$G847/'A. Revenue'!$E$30)))*'A. Revenue'!L$30, "")</f>
        <v/>
      </c>
      <c r="T847" s="14" t="str">
        <f>IFERROR((AVERAGE(($E847/'A. Revenue'!$C$30), ('B. Expenditures'!$F847/'A. Revenue'!$D$30), ('B. Expenditures'!$G847/'A. Revenue'!$E$30)))*'A. Revenue'!M$30, "")</f>
        <v/>
      </c>
      <c r="U847" s="14" t="str">
        <f>IFERROR((AVERAGE(($E847/'A. Revenue'!$C$30), ('B. Expenditures'!$F847/'A. Revenue'!$D$30), ('B. Expenditures'!$G847/'A. Revenue'!$E$30)))*'A. Revenue'!N$30, "")</f>
        <v/>
      </c>
      <c r="V847" s="8"/>
      <c r="W847" s="7"/>
      <c r="X847" s="7"/>
      <c r="Y847" s="7"/>
      <c r="Z847" s="7"/>
      <c r="AA847" s="7"/>
      <c r="AC847" s="40" t="s">
        <v>33</v>
      </c>
      <c r="AE847" s="14" t="str">
        <f>IF($AC847=Sheet1!$B$2,'B. Expenditures'!K847,IF('B. Expenditures'!$AC847=Sheet1!$B$4,'B. Expenditures'!W847,IF($AC847=Sheet1!$B$3,'B. Expenditures'!Q847,"")))</f>
        <v/>
      </c>
      <c r="AF847" s="14" t="str">
        <f>IF($AC847=Sheet1!$B$2,'B. Expenditures'!L847,IF('B. Expenditures'!$AC847=Sheet1!$B$4,'B. Expenditures'!X847,IF($AC847=Sheet1!$B$3,'B. Expenditures'!R847,"")))</f>
        <v/>
      </c>
      <c r="AG847" s="14" t="str">
        <f>IF($AC847=Sheet1!$B$2,'B. Expenditures'!M847,IF('B. Expenditures'!$AC847=Sheet1!$B$4,'B. Expenditures'!Y847,IF($AC847=Sheet1!$B$3,'B. Expenditures'!S847,"")))</f>
        <v/>
      </c>
      <c r="AH847" s="14" t="str">
        <f>IF($AC847=Sheet1!$B$2,'B. Expenditures'!N847,IF('B. Expenditures'!$AC847=Sheet1!$B$4,'B. Expenditures'!Z847,IF($AC847=Sheet1!$B$3,'B. Expenditures'!T847,"")))</f>
        <v/>
      </c>
      <c r="AI847" s="14" t="str">
        <f>IF($AC847=Sheet1!$B$2,'B. Expenditures'!O847,IF('B. Expenditures'!$AC847=Sheet1!$B$4,'B. Expenditures'!AA847,IF($AC847=Sheet1!$B$3,'B. Expenditures'!U847,"")))</f>
        <v/>
      </c>
    </row>
    <row r="848" spans="3:35" x14ac:dyDescent="0.35">
      <c r="C848" s="35"/>
      <c r="D848" s="35"/>
      <c r="E848" s="7"/>
      <c r="F848" s="7"/>
      <c r="G848" s="7"/>
      <c r="I848" s="24" t="str">
        <f t="shared" si="813"/>
        <v/>
      </c>
      <c r="K848" s="14" t="str">
        <f t="shared" si="822"/>
        <v/>
      </c>
      <c r="L848" s="14" t="str">
        <f t="shared" ref="L848:O848" si="874">IFERROR((1+$I848)*K848, "")</f>
        <v/>
      </c>
      <c r="M848" s="14" t="str">
        <f t="shared" si="874"/>
        <v/>
      </c>
      <c r="N848" s="14" t="str">
        <f t="shared" si="874"/>
        <v/>
      </c>
      <c r="O848" s="14" t="str">
        <f t="shared" si="874"/>
        <v/>
      </c>
      <c r="P848" s="8"/>
      <c r="Q848" s="14" t="str">
        <f>IFERROR((AVERAGE(($E848/'A. Revenue'!$C$30), ('B. Expenditures'!$F848/'A. Revenue'!$D$30), ('B. Expenditures'!$G848/'A. Revenue'!$E$30)))*'A. Revenue'!J$30, "")</f>
        <v/>
      </c>
      <c r="R848" s="14" t="str">
        <f>IFERROR((AVERAGE(($E848/'A. Revenue'!$C$30), ('B. Expenditures'!$F848/'A. Revenue'!$D$30), ('B. Expenditures'!$G848/'A. Revenue'!$E$30)))*'A. Revenue'!K$30, "")</f>
        <v/>
      </c>
      <c r="S848" s="14" t="str">
        <f>IFERROR((AVERAGE(($E848/'A. Revenue'!$C$30), ('B. Expenditures'!$F848/'A. Revenue'!$D$30), ('B. Expenditures'!$G848/'A. Revenue'!$E$30)))*'A. Revenue'!L$30, "")</f>
        <v/>
      </c>
      <c r="T848" s="14" t="str">
        <f>IFERROR((AVERAGE(($E848/'A. Revenue'!$C$30), ('B. Expenditures'!$F848/'A. Revenue'!$D$30), ('B. Expenditures'!$G848/'A. Revenue'!$E$30)))*'A. Revenue'!M$30, "")</f>
        <v/>
      </c>
      <c r="U848" s="14" t="str">
        <f>IFERROR((AVERAGE(($E848/'A. Revenue'!$C$30), ('B. Expenditures'!$F848/'A. Revenue'!$D$30), ('B. Expenditures'!$G848/'A. Revenue'!$E$30)))*'A. Revenue'!N$30, "")</f>
        <v/>
      </c>
      <c r="V848" s="8"/>
      <c r="W848" s="7"/>
      <c r="X848" s="7"/>
      <c r="Y848" s="7"/>
      <c r="Z848" s="7"/>
      <c r="AA848" s="7"/>
      <c r="AC848" s="40" t="s">
        <v>33</v>
      </c>
      <c r="AE848" s="14" t="str">
        <f>IF($AC848=Sheet1!$B$2,'B. Expenditures'!K848,IF('B. Expenditures'!$AC848=Sheet1!$B$4,'B. Expenditures'!W848,IF($AC848=Sheet1!$B$3,'B. Expenditures'!Q848,"")))</f>
        <v/>
      </c>
      <c r="AF848" s="14" t="str">
        <f>IF($AC848=Sheet1!$B$2,'B. Expenditures'!L848,IF('B. Expenditures'!$AC848=Sheet1!$B$4,'B. Expenditures'!X848,IF($AC848=Sheet1!$B$3,'B. Expenditures'!R848,"")))</f>
        <v/>
      </c>
      <c r="AG848" s="14" t="str">
        <f>IF($AC848=Sheet1!$B$2,'B. Expenditures'!M848,IF('B. Expenditures'!$AC848=Sheet1!$B$4,'B. Expenditures'!Y848,IF($AC848=Sheet1!$B$3,'B. Expenditures'!S848,"")))</f>
        <v/>
      </c>
      <c r="AH848" s="14" t="str">
        <f>IF($AC848=Sheet1!$B$2,'B. Expenditures'!N848,IF('B. Expenditures'!$AC848=Sheet1!$B$4,'B. Expenditures'!Z848,IF($AC848=Sheet1!$B$3,'B. Expenditures'!T848,"")))</f>
        <v/>
      </c>
      <c r="AI848" s="14" t="str">
        <f>IF($AC848=Sheet1!$B$2,'B. Expenditures'!O848,IF('B. Expenditures'!$AC848=Sheet1!$B$4,'B. Expenditures'!AA848,IF($AC848=Sheet1!$B$3,'B. Expenditures'!U848,"")))</f>
        <v/>
      </c>
    </row>
    <row r="849" spans="3:35" x14ac:dyDescent="0.35">
      <c r="C849" s="35"/>
      <c r="D849" s="35"/>
      <c r="E849" s="7"/>
      <c r="F849" s="7"/>
      <c r="G849" s="7"/>
      <c r="I849" s="24" t="str">
        <f t="shared" si="813"/>
        <v/>
      </c>
      <c r="K849" s="14" t="str">
        <f t="shared" si="822"/>
        <v/>
      </c>
      <c r="L849" s="14" t="str">
        <f t="shared" ref="L849:O849" si="875">IFERROR((1+$I849)*K849, "")</f>
        <v/>
      </c>
      <c r="M849" s="14" t="str">
        <f t="shared" si="875"/>
        <v/>
      </c>
      <c r="N849" s="14" t="str">
        <f t="shared" si="875"/>
        <v/>
      </c>
      <c r="O849" s="14" t="str">
        <f t="shared" si="875"/>
        <v/>
      </c>
      <c r="P849" s="8"/>
      <c r="Q849" s="14" t="str">
        <f>IFERROR((AVERAGE(($E849/'A. Revenue'!$C$30), ('B. Expenditures'!$F849/'A. Revenue'!$D$30), ('B. Expenditures'!$G849/'A. Revenue'!$E$30)))*'A. Revenue'!J$30, "")</f>
        <v/>
      </c>
      <c r="R849" s="14" t="str">
        <f>IFERROR((AVERAGE(($E849/'A. Revenue'!$C$30), ('B. Expenditures'!$F849/'A. Revenue'!$D$30), ('B. Expenditures'!$G849/'A. Revenue'!$E$30)))*'A. Revenue'!K$30, "")</f>
        <v/>
      </c>
      <c r="S849" s="14" t="str">
        <f>IFERROR((AVERAGE(($E849/'A. Revenue'!$C$30), ('B. Expenditures'!$F849/'A. Revenue'!$D$30), ('B. Expenditures'!$G849/'A. Revenue'!$E$30)))*'A. Revenue'!L$30, "")</f>
        <v/>
      </c>
      <c r="T849" s="14" t="str">
        <f>IFERROR((AVERAGE(($E849/'A. Revenue'!$C$30), ('B. Expenditures'!$F849/'A. Revenue'!$D$30), ('B. Expenditures'!$G849/'A. Revenue'!$E$30)))*'A. Revenue'!M$30, "")</f>
        <v/>
      </c>
      <c r="U849" s="14" t="str">
        <f>IFERROR((AVERAGE(($E849/'A. Revenue'!$C$30), ('B. Expenditures'!$F849/'A. Revenue'!$D$30), ('B. Expenditures'!$G849/'A. Revenue'!$E$30)))*'A. Revenue'!N$30, "")</f>
        <v/>
      </c>
      <c r="V849" s="8"/>
      <c r="W849" s="7"/>
      <c r="X849" s="7"/>
      <c r="Y849" s="7"/>
      <c r="Z849" s="7"/>
      <c r="AA849" s="7"/>
      <c r="AC849" s="40" t="s">
        <v>33</v>
      </c>
      <c r="AE849" s="14" t="str">
        <f>IF($AC849=Sheet1!$B$2,'B. Expenditures'!K849,IF('B. Expenditures'!$AC849=Sheet1!$B$4,'B. Expenditures'!W849,IF($AC849=Sheet1!$B$3,'B. Expenditures'!Q849,"")))</f>
        <v/>
      </c>
      <c r="AF849" s="14" t="str">
        <f>IF($AC849=Sheet1!$B$2,'B. Expenditures'!L849,IF('B. Expenditures'!$AC849=Sheet1!$B$4,'B. Expenditures'!X849,IF($AC849=Sheet1!$B$3,'B. Expenditures'!R849,"")))</f>
        <v/>
      </c>
      <c r="AG849" s="14" t="str">
        <f>IF($AC849=Sheet1!$B$2,'B. Expenditures'!M849,IF('B. Expenditures'!$AC849=Sheet1!$B$4,'B. Expenditures'!Y849,IF($AC849=Sheet1!$B$3,'B. Expenditures'!S849,"")))</f>
        <v/>
      </c>
      <c r="AH849" s="14" t="str">
        <f>IF($AC849=Sheet1!$B$2,'B. Expenditures'!N849,IF('B. Expenditures'!$AC849=Sheet1!$B$4,'B. Expenditures'!Z849,IF($AC849=Sheet1!$B$3,'B. Expenditures'!T849,"")))</f>
        <v/>
      </c>
      <c r="AI849" s="14" t="str">
        <f>IF($AC849=Sheet1!$B$2,'B. Expenditures'!O849,IF('B. Expenditures'!$AC849=Sheet1!$B$4,'B. Expenditures'!AA849,IF($AC849=Sheet1!$B$3,'B. Expenditures'!U849,"")))</f>
        <v/>
      </c>
    </row>
    <row r="850" spans="3:35" x14ac:dyDescent="0.35">
      <c r="C850" s="35"/>
      <c r="D850" s="35"/>
      <c r="E850" s="7"/>
      <c r="F850" s="7"/>
      <c r="G850" s="7"/>
      <c r="I850" s="24" t="str">
        <f t="shared" si="813"/>
        <v/>
      </c>
      <c r="K850" s="14" t="str">
        <f t="shared" si="822"/>
        <v/>
      </c>
      <c r="L850" s="14" t="str">
        <f t="shared" ref="L850:O850" si="876">IFERROR((1+$I850)*K850, "")</f>
        <v/>
      </c>
      <c r="M850" s="14" t="str">
        <f t="shared" si="876"/>
        <v/>
      </c>
      <c r="N850" s="14" t="str">
        <f t="shared" si="876"/>
        <v/>
      </c>
      <c r="O850" s="14" t="str">
        <f t="shared" si="876"/>
        <v/>
      </c>
      <c r="P850" s="8"/>
      <c r="Q850" s="14" t="str">
        <f>IFERROR((AVERAGE(($E850/'A. Revenue'!$C$30), ('B. Expenditures'!$F850/'A. Revenue'!$D$30), ('B. Expenditures'!$G850/'A. Revenue'!$E$30)))*'A. Revenue'!J$30, "")</f>
        <v/>
      </c>
      <c r="R850" s="14" t="str">
        <f>IFERROR((AVERAGE(($E850/'A. Revenue'!$C$30), ('B. Expenditures'!$F850/'A. Revenue'!$D$30), ('B. Expenditures'!$G850/'A. Revenue'!$E$30)))*'A. Revenue'!K$30, "")</f>
        <v/>
      </c>
      <c r="S850" s="14" t="str">
        <f>IFERROR((AVERAGE(($E850/'A. Revenue'!$C$30), ('B. Expenditures'!$F850/'A. Revenue'!$D$30), ('B. Expenditures'!$G850/'A. Revenue'!$E$30)))*'A. Revenue'!L$30, "")</f>
        <v/>
      </c>
      <c r="T850" s="14" t="str">
        <f>IFERROR((AVERAGE(($E850/'A. Revenue'!$C$30), ('B. Expenditures'!$F850/'A. Revenue'!$D$30), ('B. Expenditures'!$G850/'A. Revenue'!$E$30)))*'A. Revenue'!M$30, "")</f>
        <v/>
      </c>
      <c r="U850" s="14" t="str">
        <f>IFERROR((AVERAGE(($E850/'A. Revenue'!$C$30), ('B. Expenditures'!$F850/'A. Revenue'!$D$30), ('B. Expenditures'!$G850/'A. Revenue'!$E$30)))*'A. Revenue'!N$30, "")</f>
        <v/>
      </c>
      <c r="V850" s="8"/>
      <c r="W850" s="7"/>
      <c r="X850" s="7"/>
      <c r="Y850" s="7"/>
      <c r="Z850" s="7"/>
      <c r="AA850" s="7"/>
      <c r="AC850" s="40" t="s">
        <v>33</v>
      </c>
      <c r="AE850" s="14" t="str">
        <f>IF($AC850=Sheet1!$B$2,'B. Expenditures'!K850,IF('B. Expenditures'!$AC850=Sheet1!$B$4,'B. Expenditures'!W850,IF($AC850=Sheet1!$B$3,'B. Expenditures'!Q850,"")))</f>
        <v/>
      </c>
      <c r="AF850" s="14" t="str">
        <f>IF($AC850=Sheet1!$B$2,'B. Expenditures'!L850,IF('B. Expenditures'!$AC850=Sheet1!$B$4,'B. Expenditures'!X850,IF($AC850=Sheet1!$B$3,'B. Expenditures'!R850,"")))</f>
        <v/>
      </c>
      <c r="AG850" s="14" t="str">
        <f>IF($AC850=Sheet1!$B$2,'B. Expenditures'!M850,IF('B. Expenditures'!$AC850=Sheet1!$B$4,'B. Expenditures'!Y850,IF($AC850=Sheet1!$B$3,'B. Expenditures'!S850,"")))</f>
        <v/>
      </c>
      <c r="AH850" s="14" t="str">
        <f>IF($AC850=Sheet1!$B$2,'B. Expenditures'!N850,IF('B. Expenditures'!$AC850=Sheet1!$B$4,'B. Expenditures'!Z850,IF($AC850=Sheet1!$B$3,'B. Expenditures'!T850,"")))</f>
        <v/>
      </c>
      <c r="AI850" s="14" t="str">
        <f>IF($AC850=Sheet1!$B$2,'B. Expenditures'!O850,IF('B. Expenditures'!$AC850=Sheet1!$B$4,'B. Expenditures'!AA850,IF($AC850=Sheet1!$B$3,'B. Expenditures'!U850,"")))</f>
        <v/>
      </c>
    </row>
    <row r="851" spans="3:35" x14ac:dyDescent="0.35">
      <c r="C851" s="35"/>
      <c r="D851" s="35"/>
      <c r="E851" s="7"/>
      <c r="F851" s="7"/>
      <c r="G851" s="7"/>
      <c r="I851" s="24" t="str">
        <f t="shared" si="813"/>
        <v/>
      </c>
      <c r="K851" s="14" t="str">
        <f t="shared" si="822"/>
        <v/>
      </c>
      <c r="L851" s="14" t="str">
        <f t="shared" ref="L851:O851" si="877">IFERROR((1+$I851)*K851, "")</f>
        <v/>
      </c>
      <c r="M851" s="14" t="str">
        <f t="shared" si="877"/>
        <v/>
      </c>
      <c r="N851" s="14" t="str">
        <f t="shared" si="877"/>
        <v/>
      </c>
      <c r="O851" s="14" t="str">
        <f t="shared" si="877"/>
        <v/>
      </c>
      <c r="P851" s="8"/>
      <c r="Q851" s="14" t="str">
        <f>IFERROR((AVERAGE(($E851/'A. Revenue'!$C$30), ('B. Expenditures'!$F851/'A. Revenue'!$D$30), ('B. Expenditures'!$G851/'A. Revenue'!$E$30)))*'A. Revenue'!J$30, "")</f>
        <v/>
      </c>
      <c r="R851" s="14" t="str">
        <f>IFERROR((AVERAGE(($E851/'A. Revenue'!$C$30), ('B. Expenditures'!$F851/'A. Revenue'!$D$30), ('B. Expenditures'!$G851/'A. Revenue'!$E$30)))*'A. Revenue'!K$30, "")</f>
        <v/>
      </c>
      <c r="S851" s="14" t="str">
        <f>IFERROR((AVERAGE(($E851/'A. Revenue'!$C$30), ('B. Expenditures'!$F851/'A. Revenue'!$D$30), ('B. Expenditures'!$G851/'A. Revenue'!$E$30)))*'A. Revenue'!L$30, "")</f>
        <v/>
      </c>
      <c r="T851" s="14" t="str">
        <f>IFERROR((AVERAGE(($E851/'A. Revenue'!$C$30), ('B. Expenditures'!$F851/'A. Revenue'!$D$30), ('B. Expenditures'!$G851/'A. Revenue'!$E$30)))*'A. Revenue'!M$30, "")</f>
        <v/>
      </c>
      <c r="U851" s="14" t="str">
        <f>IFERROR((AVERAGE(($E851/'A. Revenue'!$C$30), ('B. Expenditures'!$F851/'A. Revenue'!$D$30), ('B. Expenditures'!$G851/'A. Revenue'!$E$30)))*'A. Revenue'!N$30, "")</f>
        <v/>
      </c>
      <c r="V851" s="8"/>
      <c r="W851" s="7"/>
      <c r="X851" s="7"/>
      <c r="Y851" s="7"/>
      <c r="Z851" s="7"/>
      <c r="AA851" s="7"/>
      <c r="AC851" s="40" t="s">
        <v>33</v>
      </c>
      <c r="AE851" s="14" t="str">
        <f>IF($AC851=Sheet1!$B$2,'B. Expenditures'!K851,IF('B. Expenditures'!$AC851=Sheet1!$B$4,'B. Expenditures'!W851,IF($AC851=Sheet1!$B$3,'B. Expenditures'!Q851,"")))</f>
        <v/>
      </c>
      <c r="AF851" s="14" t="str">
        <f>IF($AC851=Sheet1!$B$2,'B. Expenditures'!L851,IF('B. Expenditures'!$AC851=Sheet1!$B$4,'B. Expenditures'!X851,IF($AC851=Sheet1!$B$3,'B. Expenditures'!R851,"")))</f>
        <v/>
      </c>
      <c r="AG851" s="14" t="str">
        <f>IF($AC851=Sheet1!$B$2,'B. Expenditures'!M851,IF('B. Expenditures'!$AC851=Sheet1!$B$4,'B. Expenditures'!Y851,IF($AC851=Sheet1!$B$3,'B. Expenditures'!S851,"")))</f>
        <v/>
      </c>
      <c r="AH851" s="14" t="str">
        <f>IF($AC851=Sheet1!$B$2,'B. Expenditures'!N851,IF('B. Expenditures'!$AC851=Sheet1!$B$4,'B. Expenditures'!Z851,IF($AC851=Sheet1!$B$3,'B. Expenditures'!T851,"")))</f>
        <v/>
      </c>
      <c r="AI851" s="14" t="str">
        <f>IF($AC851=Sheet1!$B$2,'B. Expenditures'!O851,IF('B. Expenditures'!$AC851=Sheet1!$B$4,'B. Expenditures'!AA851,IF($AC851=Sheet1!$B$3,'B. Expenditures'!U851,"")))</f>
        <v/>
      </c>
    </row>
    <row r="852" spans="3:35" x14ac:dyDescent="0.35">
      <c r="C852" s="35"/>
      <c r="D852" s="35"/>
      <c r="E852" s="7"/>
      <c r="F852" s="7"/>
      <c r="G852" s="7"/>
      <c r="I852" s="24" t="str">
        <f t="shared" si="813"/>
        <v/>
      </c>
      <c r="K852" s="14" t="str">
        <f t="shared" si="822"/>
        <v/>
      </c>
      <c r="L852" s="14" t="str">
        <f t="shared" ref="L852:O852" si="878">IFERROR((1+$I852)*K852, "")</f>
        <v/>
      </c>
      <c r="M852" s="14" t="str">
        <f t="shared" si="878"/>
        <v/>
      </c>
      <c r="N852" s="14" t="str">
        <f t="shared" si="878"/>
        <v/>
      </c>
      <c r="O852" s="14" t="str">
        <f t="shared" si="878"/>
        <v/>
      </c>
      <c r="P852" s="8"/>
      <c r="Q852" s="14" t="str">
        <f>IFERROR((AVERAGE(($E852/'A. Revenue'!$C$30), ('B. Expenditures'!$F852/'A. Revenue'!$D$30), ('B. Expenditures'!$G852/'A. Revenue'!$E$30)))*'A. Revenue'!J$30, "")</f>
        <v/>
      </c>
      <c r="R852" s="14" t="str">
        <f>IFERROR((AVERAGE(($E852/'A. Revenue'!$C$30), ('B. Expenditures'!$F852/'A. Revenue'!$D$30), ('B. Expenditures'!$G852/'A. Revenue'!$E$30)))*'A. Revenue'!K$30, "")</f>
        <v/>
      </c>
      <c r="S852" s="14" t="str">
        <f>IFERROR((AVERAGE(($E852/'A. Revenue'!$C$30), ('B. Expenditures'!$F852/'A. Revenue'!$D$30), ('B. Expenditures'!$G852/'A. Revenue'!$E$30)))*'A. Revenue'!L$30, "")</f>
        <v/>
      </c>
      <c r="T852" s="14" t="str">
        <f>IFERROR((AVERAGE(($E852/'A. Revenue'!$C$30), ('B. Expenditures'!$F852/'A. Revenue'!$D$30), ('B. Expenditures'!$G852/'A. Revenue'!$E$30)))*'A. Revenue'!M$30, "")</f>
        <v/>
      </c>
      <c r="U852" s="14" t="str">
        <f>IFERROR((AVERAGE(($E852/'A. Revenue'!$C$30), ('B. Expenditures'!$F852/'A. Revenue'!$D$30), ('B. Expenditures'!$G852/'A. Revenue'!$E$30)))*'A. Revenue'!N$30, "")</f>
        <v/>
      </c>
      <c r="V852" s="8"/>
      <c r="W852" s="7"/>
      <c r="X852" s="7"/>
      <c r="Y852" s="7"/>
      <c r="Z852" s="7"/>
      <c r="AA852" s="7"/>
      <c r="AC852" s="40" t="s">
        <v>33</v>
      </c>
      <c r="AE852" s="14" t="str">
        <f>IF($AC852=Sheet1!$B$2,'B. Expenditures'!K852,IF('B. Expenditures'!$AC852=Sheet1!$B$4,'B. Expenditures'!W852,IF($AC852=Sheet1!$B$3,'B. Expenditures'!Q852,"")))</f>
        <v/>
      </c>
      <c r="AF852" s="14" t="str">
        <f>IF($AC852=Sheet1!$B$2,'B. Expenditures'!L852,IF('B. Expenditures'!$AC852=Sheet1!$B$4,'B. Expenditures'!X852,IF($AC852=Sheet1!$B$3,'B. Expenditures'!R852,"")))</f>
        <v/>
      </c>
      <c r="AG852" s="14" t="str">
        <f>IF($AC852=Sheet1!$B$2,'B. Expenditures'!M852,IF('B. Expenditures'!$AC852=Sheet1!$B$4,'B. Expenditures'!Y852,IF($AC852=Sheet1!$B$3,'B. Expenditures'!S852,"")))</f>
        <v/>
      </c>
      <c r="AH852" s="14" t="str">
        <f>IF($AC852=Sheet1!$B$2,'B. Expenditures'!N852,IF('B. Expenditures'!$AC852=Sheet1!$B$4,'B. Expenditures'!Z852,IF($AC852=Sheet1!$B$3,'B. Expenditures'!T852,"")))</f>
        <v/>
      </c>
      <c r="AI852" s="14" t="str">
        <f>IF($AC852=Sheet1!$B$2,'B. Expenditures'!O852,IF('B. Expenditures'!$AC852=Sheet1!$B$4,'B. Expenditures'!AA852,IF($AC852=Sheet1!$B$3,'B. Expenditures'!U852,"")))</f>
        <v/>
      </c>
    </row>
    <row r="853" spans="3:35" x14ac:dyDescent="0.35">
      <c r="C853" s="35"/>
      <c r="D853" s="35"/>
      <c r="E853" s="7"/>
      <c r="F853" s="7"/>
      <c r="G853" s="7"/>
      <c r="I853" s="24" t="str">
        <f t="shared" ref="I853:I916" si="879">IFERROR(RATE(2,,-E853,G853), "")</f>
        <v/>
      </c>
      <c r="K853" s="14" t="str">
        <f t="shared" si="822"/>
        <v/>
      </c>
      <c r="L853" s="14" t="str">
        <f t="shared" ref="L853:O853" si="880">IFERROR((1+$I853)*K853, "")</f>
        <v/>
      </c>
      <c r="M853" s="14" t="str">
        <f t="shared" si="880"/>
        <v/>
      </c>
      <c r="N853" s="14" t="str">
        <f t="shared" si="880"/>
        <v/>
      </c>
      <c r="O853" s="14" t="str">
        <f t="shared" si="880"/>
        <v/>
      </c>
      <c r="P853" s="8"/>
      <c r="Q853" s="14" t="str">
        <f>IFERROR((AVERAGE(($E853/'A. Revenue'!$C$30), ('B. Expenditures'!$F853/'A. Revenue'!$D$30), ('B. Expenditures'!$G853/'A. Revenue'!$E$30)))*'A. Revenue'!J$30, "")</f>
        <v/>
      </c>
      <c r="R853" s="14" t="str">
        <f>IFERROR((AVERAGE(($E853/'A. Revenue'!$C$30), ('B. Expenditures'!$F853/'A. Revenue'!$D$30), ('B. Expenditures'!$G853/'A. Revenue'!$E$30)))*'A. Revenue'!K$30, "")</f>
        <v/>
      </c>
      <c r="S853" s="14" t="str">
        <f>IFERROR((AVERAGE(($E853/'A. Revenue'!$C$30), ('B. Expenditures'!$F853/'A. Revenue'!$D$30), ('B. Expenditures'!$G853/'A. Revenue'!$E$30)))*'A. Revenue'!L$30, "")</f>
        <v/>
      </c>
      <c r="T853" s="14" t="str">
        <f>IFERROR((AVERAGE(($E853/'A. Revenue'!$C$30), ('B. Expenditures'!$F853/'A. Revenue'!$D$30), ('B. Expenditures'!$G853/'A. Revenue'!$E$30)))*'A. Revenue'!M$30, "")</f>
        <v/>
      </c>
      <c r="U853" s="14" t="str">
        <f>IFERROR((AVERAGE(($E853/'A. Revenue'!$C$30), ('B. Expenditures'!$F853/'A. Revenue'!$D$30), ('B. Expenditures'!$G853/'A. Revenue'!$E$30)))*'A. Revenue'!N$30, "")</f>
        <v/>
      </c>
      <c r="V853" s="8"/>
      <c r="W853" s="7"/>
      <c r="X853" s="7"/>
      <c r="Y853" s="7"/>
      <c r="Z853" s="7"/>
      <c r="AA853" s="7"/>
      <c r="AC853" s="40" t="s">
        <v>33</v>
      </c>
      <c r="AE853" s="14" t="str">
        <f>IF($AC853=Sheet1!$B$2,'B. Expenditures'!K853,IF('B. Expenditures'!$AC853=Sheet1!$B$4,'B. Expenditures'!W853,IF($AC853=Sheet1!$B$3,'B. Expenditures'!Q853,"")))</f>
        <v/>
      </c>
      <c r="AF853" s="14" t="str">
        <f>IF($AC853=Sheet1!$B$2,'B. Expenditures'!L853,IF('B. Expenditures'!$AC853=Sheet1!$B$4,'B. Expenditures'!X853,IF($AC853=Sheet1!$B$3,'B. Expenditures'!R853,"")))</f>
        <v/>
      </c>
      <c r="AG853" s="14" t="str">
        <f>IF($AC853=Sheet1!$B$2,'B. Expenditures'!M853,IF('B. Expenditures'!$AC853=Sheet1!$B$4,'B. Expenditures'!Y853,IF($AC853=Sheet1!$B$3,'B. Expenditures'!S853,"")))</f>
        <v/>
      </c>
      <c r="AH853" s="14" t="str">
        <f>IF($AC853=Sheet1!$B$2,'B. Expenditures'!N853,IF('B. Expenditures'!$AC853=Sheet1!$B$4,'B. Expenditures'!Z853,IF($AC853=Sheet1!$B$3,'B. Expenditures'!T853,"")))</f>
        <v/>
      </c>
      <c r="AI853" s="14" t="str">
        <f>IF($AC853=Sheet1!$B$2,'B. Expenditures'!O853,IF('B. Expenditures'!$AC853=Sheet1!$B$4,'B. Expenditures'!AA853,IF($AC853=Sheet1!$B$3,'B. Expenditures'!U853,"")))</f>
        <v/>
      </c>
    </row>
    <row r="854" spans="3:35" x14ac:dyDescent="0.35">
      <c r="C854" s="35"/>
      <c r="D854" s="35"/>
      <c r="E854" s="7"/>
      <c r="F854" s="7"/>
      <c r="G854" s="7"/>
      <c r="I854" s="24" t="str">
        <f t="shared" si="879"/>
        <v/>
      </c>
      <c r="K854" s="14" t="str">
        <f t="shared" si="822"/>
        <v/>
      </c>
      <c r="L854" s="14" t="str">
        <f t="shared" ref="L854:O854" si="881">IFERROR((1+$I854)*K854, "")</f>
        <v/>
      </c>
      <c r="M854" s="14" t="str">
        <f t="shared" si="881"/>
        <v/>
      </c>
      <c r="N854" s="14" t="str">
        <f t="shared" si="881"/>
        <v/>
      </c>
      <c r="O854" s="14" t="str">
        <f t="shared" si="881"/>
        <v/>
      </c>
      <c r="P854" s="8"/>
      <c r="Q854" s="14" t="str">
        <f>IFERROR((AVERAGE(($E854/'A. Revenue'!$C$30), ('B. Expenditures'!$F854/'A. Revenue'!$D$30), ('B. Expenditures'!$G854/'A. Revenue'!$E$30)))*'A. Revenue'!J$30, "")</f>
        <v/>
      </c>
      <c r="R854" s="14" t="str">
        <f>IFERROR((AVERAGE(($E854/'A. Revenue'!$C$30), ('B. Expenditures'!$F854/'A. Revenue'!$D$30), ('B. Expenditures'!$G854/'A. Revenue'!$E$30)))*'A. Revenue'!K$30, "")</f>
        <v/>
      </c>
      <c r="S854" s="14" t="str">
        <f>IFERROR((AVERAGE(($E854/'A. Revenue'!$C$30), ('B. Expenditures'!$F854/'A. Revenue'!$D$30), ('B. Expenditures'!$G854/'A. Revenue'!$E$30)))*'A. Revenue'!L$30, "")</f>
        <v/>
      </c>
      <c r="T854" s="14" t="str">
        <f>IFERROR((AVERAGE(($E854/'A. Revenue'!$C$30), ('B. Expenditures'!$F854/'A. Revenue'!$D$30), ('B. Expenditures'!$G854/'A. Revenue'!$E$30)))*'A. Revenue'!M$30, "")</f>
        <v/>
      </c>
      <c r="U854" s="14" t="str">
        <f>IFERROR((AVERAGE(($E854/'A. Revenue'!$C$30), ('B. Expenditures'!$F854/'A. Revenue'!$D$30), ('B. Expenditures'!$G854/'A. Revenue'!$E$30)))*'A. Revenue'!N$30, "")</f>
        <v/>
      </c>
      <c r="V854" s="8"/>
      <c r="W854" s="7"/>
      <c r="X854" s="7"/>
      <c r="Y854" s="7"/>
      <c r="Z854" s="7"/>
      <c r="AA854" s="7"/>
      <c r="AC854" s="40" t="s">
        <v>33</v>
      </c>
      <c r="AE854" s="14" t="str">
        <f>IF($AC854=Sheet1!$B$2,'B. Expenditures'!K854,IF('B. Expenditures'!$AC854=Sheet1!$B$4,'B. Expenditures'!W854,IF($AC854=Sheet1!$B$3,'B. Expenditures'!Q854,"")))</f>
        <v/>
      </c>
      <c r="AF854" s="14" t="str">
        <f>IF($AC854=Sheet1!$B$2,'B. Expenditures'!L854,IF('B. Expenditures'!$AC854=Sheet1!$B$4,'B. Expenditures'!X854,IF($AC854=Sheet1!$B$3,'B. Expenditures'!R854,"")))</f>
        <v/>
      </c>
      <c r="AG854" s="14" t="str">
        <f>IF($AC854=Sheet1!$B$2,'B. Expenditures'!M854,IF('B. Expenditures'!$AC854=Sheet1!$B$4,'B. Expenditures'!Y854,IF($AC854=Sheet1!$B$3,'B. Expenditures'!S854,"")))</f>
        <v/>
      </c>
      <c r="AH854" s="14" t="str">
        <f>IF($AC854=Sheet1!$B$2,'B. Expenditures'!N854,IF('B. Expenditures'!$AC854=Sheet1!$B$4,'B. Expenditures'!Z854,IF($AC854=Sheet1!$B$3,'B. Expenditures'!T854,"")))</f>
        <v/>
      </c>
      <c r="AI854" s="14" t="str">
        <f>IF($AC854=Sheet1!$B$2,'B. Expenditures'!O854,IF('B. Expenditures'!$AC854=Sheet1!$B$4,'B. Expenditures'!AA854,IF($AC854=Sheet1!$B$3,'B. Expenditures'!U854,"")))</f>
        <v/>
      </c>
    </row>
    <row r="855" spans="3:35" x14ac:dyDescent="0.35">
      <c r="C855" s="35"/>
      <c r="D855" s="35"/>
      <c r="E855" s="7"/>
      <c r="F855" s="7"/>
      <c r="G855" s="7"/>
      <c r="I855" s="24" t="str">
        <f t="shared" si="879"/>
        <v/>
      </c>
      <c r="K855" s="14" t="str">
        <f t="shared" si="822"/>
        <v/>
      </c>
      <c r="L855" s="14" t="str">
        <f t="shared" ref="L855:O855" si="882">IFERROR((1+$I855)*K855, "")</f>
        <v/>
      </c>
      <c r="M855" s="14" t="str">
        <f t="shared" si="882"/>
        <v/>
      </c>
      <c r="N855" s="14" t="str">
        <f t="shared" si="882"/>
        <v/>
      </c>
      <c r="O855" s="14" t="str">
        <f t="shared" si="882"/>
        <v/>
      </c>
      <c r="P855" s="8"/>
      <c r="Q855" s="14" t="str">
        <f>IFERROR((AVERAGE(($E855/'A. Revenue'!$C$30), ('B. Expenditures'!$F855/'A. Revenue'!$D$30), ('B. Expenditures'!$G855/'A. Revenue'!$E$30)))*'A. Revenue'!J$30, "")</f>
        <v/>
      </c>
      <c r="R855" s="14" t="str">
        <f>IFERROR((AVERAGE(($E855/'A. Revenue'!$C$30), ('B. Expenditures'!$F855/'A. Revenue'!$D$30), ('B. Expenditures'!$G855/'A. Revenue'!$E$30)))*'A. Revenue'!K$30, "")</f>
        <v/>
      </c>
      <c r="S855" s="14" t="str">
        <f>IFERROR((AVERAGE(($E855/'A. Revenue'!$C$30), ('B. Expenditures'!$F855/'A. Revenue'!$D$30), ('B. Expenditures'!$G855/'A. Revenue'!$E$30)))*'A. Revenue'!L$30, "")</f>
        <v/>
      </c>
      <c r="T855" s="14" t="str">
        <f>IFERROR((AVERAGE(($E855/'A. Revenue'!$C$30), ('B. Expenditures'!$F855/'A. Revenue'!$D$30), ('B. Expenditures'!$G855/'A. Revenue'!$E$30)))*'A. Revenue'!M$30, "")</f>
        <v/>
      </c>
      <c r="U855" s="14" t="str">
        <f>IFERROR((AVERAGE(($E855/'A. Revenue'!$C$30), ('B. Expenditures'!$F855/'A. Revenue'!$D$30), ('B. Expenditures'!$G855/'A. Revenue'!$E$30)))*'A. Revenue'!N$30, "")</f>
        <v/>
      </c>
      <c r="V855" s="8"/>
      <c r="W855" s="7"/>
      <c r="X855" s="7"/>
      <c r="Y855" s="7"/>
      <c r="Z855" s="7"/>
      <c r="AA855" s="7"/>
      <c r="AC855" s="40" t="s">
        <v>33</v>
      </c>
      <c r="AE855" s="14" t="str">
        <f>IF($AC855=Sheet1!$B$2,'B. Expenditures'!K855,IF('B. Expenditures'!$AC855=Sheet1!$B$4,'B. Expenditures'!W855,IF($AC855=Sheet1!$B$3,'B. Expenditures'!Q855,"")))</f>
        <v/>
      </c>
      <c r="AF855" s="14" t="str">
        <f>IF($AC855=Sheet1!$B$2,'B. Expenditures'!L855,IF('B. Expenditures'!$AC855=Sheet1!$B$4,'B. Expenditures'!X855,IF($AC855=Sheet1!$B$3,'B. Expenditures'!R855,"")))</f>
        <v/>
      </c>
      <c r="AG855" s="14" t="str">
        <f>IF($AC855=Sheet1!$B$2,'B. Expenditures'!M855,IF('B. Expenditures'!$AC855=Sheet1!$B$4,'B. Expenditures'!Y855,IF($AC855=Sheet1!$B$3,'B. Expenditures'!S855,"")))</f>
        <v/>
      </c>
      <c r="AH855" s="14" t="str">
        <f>IF($AC855=Sheet1!$B$2,'B. Expenditures'!N855,IF('B. Expenditures'!$AC855=Sheet1!$B$4,'B. Expenditures'!Z855,IF($AC855=Sheet1!$B$3,'B. Expenditures'!T855,"")))</f>
        <v/>
      </c>
      <c r="AI855" s="14" t="str">
        <f>IF($AC855=Sheet1!$B$2,'B. Expenditures'!O855,IF('B. Expenditures'!$AC855=Sheet1!$B$4,'B. Expenditures'!AA855,IF($AC855=Sheet1!$B$3,'B. Expenditures'!U855,"")))</f>
        <v/>
      </c>
    </row>
    <row r="856" spans="3:35" x14ac:dyDescent="0.35">
      <c r="C856" s="35"/>
      <c r="D856" s="35"/>
      <c r="E856" s="7"/>
      <c r="F856" s="7"/>
      <c r="G856" s="7"/>
      <c r="I856" s="24" t="str">
        <f t="shared" si="879"/>
        <v/>
      </c>
      <c r="K856" s="14" t="str">
        <f t="shared" si="822"/>
        <v/>
      </c>
      <c r="L856" s="14" t="str">
        <f t="shared" ref="L856:O856" si="883">IFERROR((1+$I856)*K856, "")</f>
        <v/>
      </c>
      <c r="M856" s="14" t="str">
        <f t="shared" si="883"/>
        <v/>
      </c>
      <c r="N856" s="14" t="str">
        <f t="shared" si="883"/>
        <v/>
      </c>
      <c r="O856" s="14" t="str">
        <f t="shared" si="883"/>
        <v/>
      </c>
      <c r="P856" s="8"/>
      <c r="Q856" s="14" t="str">
        <f>IFERROR((AVERAGE(($E856/'A. Revenue'!$C$30), ('B. Expenditures'!$F856/'A. Revenue'!$D$30), ('B. Expenditures'!$G856/'A. Revenue'!$E$30)))*'A. Revenue'!J$30, "")</f>
        <v/>
      </c>
      <c r="R856" s="14" t="str">
        <f>IFERROR((AVERAGE(($E856/'A. Revenue'!$C$30), ('B. Expenditures'!$F856/'A. Revenue'!$D$30), ('B. Expenditures'!$G856/'A. Revenue'!$E$30)))*'A. Revenue'!K$30, "")</f>
        <v/>
      </c>
      <c r="S856" s="14" t="str">
        <f>IFERROR((AVERAGE(($E856/'A. Revenue'!$C$30), ('B. Expenditures'!$F856/'A. Revenue'!$D$30), ('B. Expenditures'!$G856/'A. Revenue'!$E$30)))*'A. Revenue'!L$30, "")</f>
        <v/>
      </c>
      <c r="T856" s="14" t="str">
        <f>IFERROR((AVERAGE(($E856/'A. Revenue'!$C$30), ('B. Expenditures'!$F856/'A. Revenue'!$D$30), ('B. Expenditures'!$G856/'A. Revenue'!$E$30)))*'A. Revenue'!M$30, "")</f>
        <v/>
      </c>
      <c r="U856" s="14" t="str">
        <f>IFERROR((AVERAGE(($E856/'A. Revenue'!$C$30), ('B. Expenditures'!$F856/'A. Revenue'!$D$30), ('B. Expenditures'!$G856/'A. Revenue'!$E$30)))*'A. Revenue'!N$30, "")</f>
        <v/>
      </c>
      <c r="V856" s="8"/>
      <c r="W856" s="7"/>
      <c r="X856" s="7"/>
      <c r="Y856" s="7"/>
      <c r="Z856" s="7"/>
      <c r="AA856" s="7"/>
      <c r="AC856" s="40" t="s">
        <v>33</v>
      </c>
      <c r="AE856" s="14" t="str">
        <f>IF($AC856=Sheet1!$B$2,'B. Expenditures'!K856,IF('B. Expenditures'!$AC856=Sheet1!$B$4,'B. Expenditures'!W856,IF($AC856=Sheet1!$B$3,'B. Expenditures'!Q856,"")))</f>
        <v/>
      </c>
      <c r="AF856" s="14" t="str">
        <f>IF($AC856=Sheet1!$B$2,'B. Expenditures'!L856,IF('B. Expenditures'!$AC856=Sheet1!$B$4,'B. Expenditures'!X856,IF($AC856=Sheet1!$B$3,'B. Expenditures'!R856,"")))</f>
        <v/>
      </c>
      <c r="AG856" s="14" t="str">
        <f>IF($AC856=Sheet1!$B$2,'B. Expenditures'!M856,IF('B. Expenditures'!$AC856=Sheet1!$B$4,'B. Expenditures'!Y856,IF($AC856=Sheet1!$B$3,'B. Expenditures'!S856,"")))</f>
        <v/>
      </c>
      <c r="AH856" s="14" t="str">
        <f>IF($AC856=Sheet1!$B$2,'B. Expenditures'!N856,IF('B. Expenditures'!$AC856=Sheet1!$B$4,'B. Expenditures'!Z856,IF($AC856=Sheet1!$B$3,'B. Expenditures'!T856,"")))</f>
        <v/>
      </c>
      <c r="AI856" s="14" t="str">
        <f>IF($AC856=Sheet1!$B$2,'B. Expenditures'!O856,IF('B. Expenditures'!$AC856=Sheet1!$B$4,'B. Expenditures'!AA856,IF($AC856=Sheet1!$B$3,'B. Expenditures'!U856,"")))</f>
        <v/>
      </c>
    </row>
    <row r="857" spans="3:35" x14ac:dyDescent="0.35">
      <c r="C857" s="35"/>
      <c r="D857" s="35"/>
      <c r="E857" s="7"/>
      <c r="F857" s="7"/>
      <c r="G857" s="7"/>
      <c r="I857" s="24" t="str">
        <f t="shared" si="879"/>
        <v/>
      </c>
      <c r="K857" s="14" t="str">
        <f t="shared" si="822"/>
        <v/>
      </c>
      <c r="L857" s="14" t="str">
        <f t="shared" ref="L857:O857" si="884">IFERROR((1+$I857)*K857, "")</f>
        <v/>
      </c>
      <c r="M857" s="14" t="str">
        <f t="shared" si="884"/>
        <v/>
      </c>
      <c r="N857" s="14" t="str">
        <f t="shared" si="884"/>
        <v/>
      </c>
      <c r="O857" s="14" t="str">
        <f t="shared" si="884"/>
        <v/>
      </c>
      <c r="P857" s="8"/>
      <c r="Q857" s="14" t="str">
        <f>IFERROR((AVERAGE(($E857/'A. Revenue'!$C$30), ('B. Expenditures'!$F857/'A. Revenue'!$D$30), ('B. Expenditures'!$G857/'A. Revenue'!$E$30)))*'A. Revenue'!J$30, "")</f>
        <v/>
      </c>
      <c r="R857" s="14" t="str">
        <f>IFERROR((AVERAGE(($E857/'A. Revenue'!$C$30), ('B. Expenditures'!$F857/'A. Revenue'!$D$30), ('B. Expenditures'!$G857/'A. Revenue'!$E$30)))*'A. Revenue'!K$30, "")</f>
        <v/>
      </c>
      <c r="S857" s="14" t="str">
        <f>IFERROR((AVERAGE(($E857/'A. Revenue'!$C$30), ('B. Expenditures'!$F857/'A. Revenue'!$D$30), ('B. Expenditures'!$G857/'A. Revenue'!$E$30)))*'A. Revenue'!L$30, "")</f>
        <v/>
      </c>
      <c r="T857" s="14" t="str">
        <f>IFERROR((AVERAGE(($E857/'A. Revenue'!$C$30), ('B. Expenditures'!$F857/'A. Revenue'!$D$30), ('B. Expenditures'!$G857/'A. Revenue'!$E$30)))*'A. Revenue'!M$30, "")</f>
        <v/>
      </c>
      <c r="U857" s="14" t="str">
        <f>IFERROR((AVERAGE(($E857/'A. Revenue'!$C$30), ('B. Expenditures'!$F857/'A. Revenue'!$D$30), ('B. Expenditures'!$G857/'A. Revenue'!$E$30)))*'A. Revenue'!N$30, "")</f>
        <v/>
      </c>
      <c r="V857" s="8"/>
      <c r="W857" s="7"/>
      <c r="X857" s="7"/>
      <c r="Y857" s="7"/>
      <c r="Z857" s="7"/>
      <c r="AA857" s="7"/>
      <c r="AC857" s="40" t="s">
        <v>33</v>
      </c>
      <c r="AE857" s="14" t="str">
        <f>IF($AC857=Sheet1!$B$2,'B. Expenditures'!K857,IF('B. Expenditures'!$AC857=Sheet1!$B$4,'B. Expenditures'!W857,IF($AC857=Sheet1!$B$3,'B. Expenditures'!Q857,"")))</f>
        <v/>
      </c>
      <c r="AF857" s="14" t="str">
        <f>IF($AC857=Sheet1!$B$2,'B. Expenditures'!L857,IF('B. Expenditures'!$AC857=Sheet1!$B$4,'B. Expenditures'!X857,IF($AC857=Sheet1!$B$3,'B. Expenditures'!R857,"")))</f>
        <v/>
      </c>
      <c r="AG857" s="14" t="str">
        <f>IF($AC857=Sheet1!$B$2,'B. Expenditures'!M857,IF('B. Expenditures'!$AC857=Sheet1!$B$4,'B. Expenditures'!Y857,IF($AC857=Sheet1!$B$3,'B. Expenditures'!S857,"")))</f>
        <v/>
      </c>
      <c r="AH857" s="14" t="str">
        <f>IF($AC857=Sheet1!$B$2,'B. Expenditures'!N857,IF('B. Expenditures'!$AC857=Sheet1!$B$4,'B. Expenditures'!Z857,IF($AC857=Sheet1!$B$3,'B. Expenditures'!T857,"")))</f>
        <v/>
      </c>
      <c r="AI857" s="14" t="str">
        <f>IF($AC857=Sheet1!$B$2,'B. Expenditures'!O857,IF('B. Expenditures'!$AC857=Sheet1!$B$4,'B. Expenditures'!AA857,IF($AC857=Sheet1!$B$3,'B. Expenditures'!U857,"")))</f>
        <v/>
      </c>
    </row>
    <row r="858" spans="3:35" x14ac:dyDescent="0.35">
      <c r="C858" s="35"/>
      <c r="D858" s="35"/>
      <c r="E858" s="7"/>
      <c r="F858" s="7"/>
      <c r="G858" s="7"/>
      <c r="I858" s="24" t="str">
        <f t="shared" si="879"/>
        <v/>
      </c>
      <c r="K858" s="14" t="str">
        <f t="shared" si="822"/>
        <v/>
      </c>
      <c r="L858" s="14" t="str">
        <f t="shared" ref="L858:O858" si="885">IFERROR((1+$I858)*K858, "")</f>
        <v/>
      </c>
      <c r="M858" s="14" t="str">
        <f t="shared" si="885"/>
        <v/>
      </c>
      <c r="N858" s="14" t="str">
        <f t="shared" si="885"/>
        <v/>
      </c>
      <c r="O858" s="14" t="str">
        <f t="shared" si="885"/>
        <v/>
      </c>
      <c r="P858" s="8"/>
      <c r="Q858" s="14" t="str">
        <f>IFERROR((AVERAGE(($E858/'A. Revenue'!$C$30), ('B. Expenditures'!$F858/'A. Revenue'!$D$30), ('B. Expenditures'!$G858/'A. Revenue'!$E$30)))*'A. Revenue'!J$30, "")</f>
        <v/>
      </c>
      <c r="R858" s="14" t="str">
        <f>IFERROR((AVERAGE(($E858/'A. Revenue'!$C$30), ('B. Expenditures'!$F858/'A. Revenue'!$D$30), ('B. Expenditures'!$G858/'A. Revenue'!$E$30)))*'A. Revenue'!K$30, "")</f>
        <v/>
      </c>
      <c r="S858" s="14" t="str">
        <f>IFERROR((AVERAGE(($E858/'A. Revenue'!$C$30), ('B. Expenditures'!$F858/'A. Revenue'!$D$30), ('B. Expenditures'!$G858/'A. Revenue'!$E$30)))*'A. Revenue'!L$30, "")</f>
        <v/>
      </c>
      <c r="T858" s="14" t="str">
        <f>IFERROR((AVERAGE(($E858/'A. Revenue'!$C$30), ('B. Expenditures'!$F858/'A. Revenue'!$D$30), ('B. Expenditures'!$G858/'A. Revenue'!$E$30)))*'A. Revenue'!M$30, "")</f>
        <v/>
      </c>
      <c r="U858" s="14" t="str">
        <f>IFERROR((AVERAGE(($E858/'A. Revenue'!$C$30), ('B. Expenditures'!$F858/'A. Revenue'!$D$30), ('B. Expenditures'!$G858/'A. Revenue'!$E$30)))*'A. Revenue'!N$30, "")</f>
        <v/>
      </c>
      <c r="V858" s="8"/>
      <c r="W858" s="7"/>
      <c r="X858" s="7"/>
      <c r="Y858" s="7"/>
      <c r="Z858" s="7"/>
      <c r="AA858" s="7"/>
      <c r="AC858" s="40" t="s">
        <v>33</v>
      </c>
      <c r="AE858" s="14" t="str">
        <f>IF($AC858=Sheet1!$B$2,'B. Expenditures'!K858,IF('B. Expenditures'!$AC858=Sheet1!$B$4,'B. Expenditures'!W858,IF($AC858=Sheet1!$B$3,'B. Expenditures'!Q858,"")))</f>
        <v/>
      </c>
      <c r="AF858" s="14" t="str">
        <f>IF($AC858=Sheet1!$B$2,'B. Expenditures'!L858,IF('B. Expenditures'!$AC858=Sheet1!$B$4,'B. Expenditures'!X858,IF($AC858=Sheet1!$B$3,'B. Expenditures'!R858,"")))</f>
        <v/>
      </c>
      <c r="AG858" s="14" t="str">
        <f>IF($AC858=Sheet1!$B$2,'B. Expenditures'!M858,IF('B. Expenditures'!$AC858=Sheet1!$B$4,'B. Expenditures'!Y858,IF($AC858=Sheet1!$B$3,'B. Expenditures'!S858,"")))</f>
        <v/>
      </c>
      <c r="AH858" s="14" t="str">
        <f>IF($AC858=Sheet1!$B$2,'B. Expenditures'!N858,IF('B. Expenditures'!$AC858=Sheet1!$B$4,'B. Expenditures'!Z858,IF($AC858=Sheet1!$B$3,'B. Expenditures'!T858,"")))</f>
        <v/>
      </c>
      <c r="AI858" s="14" t="str">
        <f>IF($AC858=Sheet1!$B$2,'B. Expenditures'!O858,IF('B. Expenditures'!$AC858=Sheet1!$B$4,'B. Expenditures'!AA858,IF($AC858=Sheet1!$B$3,'B. Expenditures'!U858,"")))</f>
        <v/>
      </c>
    </row>
    <row r="859" spans="3:35" x14ac:dyDescent="0.35">
      <c r="C859" s="35"/>
      <c r="D859" s="35"/>
      <c r="E859" s="7"/>
      <c r="F859" s="7"/>
      <c r="G859" s="7"/>
      <c r="I859" s="24" t="str">
        <f t="shared" si="879"/>
        <v/>
      </c>
      <c r="K859" s="14" t="str">
        <f t="shared" si="822"/>
        <v/>
      </c>
      <c r="L859" s="14" t="str">
        <f t="shared" ref="L859:O859" si="886">IFERROR((1+$I859)*K859, "")</f>
        <v/>
      </c>
      <c r="M859" s="14" t="str">
        <f t="shared" si="886"/>
        <v/>
      </c>
      <c r="N859" s="14" t="str">
        <f t="shared" si="886"/>
        <v/>
      </c>
      <c r="O859" s="14" t="str">
        <f t="shared" si="886"/>
        <v/>
      </c>
      <c r="P859" s="8"/>
      <c r="Q859" s="14" t="str">
        <f>IFERROR((AVERAGE(($E859/'A. Revenue'!$C$30), ('B. Expenditures'!$F859/'A. Revenue'!$D$30), ('B. Expenditures'!$G859/'A. Revenue'!$E$30)))*'A. Revenue'!J$30, "")</f>
        <v/>
      </c>
      <c r="R859" s="14" t="str">
        <f>IFERROR((AVERAGE(($E859/'A. Revenue'!$C$30), ('B. Expenditures'!$F859/'A. Revenue'!$D$30), ('B. Expenditures'!$G859/'A. Revenue'!$E$30)))*'A. Revenue'!K$30, "")</f>
        <v/>
      </c>
      <c r="S859" s="14" t="str">
        <f>IFERROR((AVERAGE(($E859/'A. Revenue'!$C$30), ('B. Expenditures'!$F859/'A. Revenue'!$D$30), ('B. Expenditures'!$G859/'A. Revenue'!$E$30)))*'A. Revenue'!L$30, "")</f>
        <v/>
      </c>
      <c r="T859" s="14" t="str">
        <f>IFERROR((AVERAGE(($E859/'A. Revenue'!$C$30), ('B. Expenditures'!$F859/'A. Revenue'!$D$30), ('B. Expenditures'!$G859/'A. Revenue'!$E$30)))*'A. Revenue'!M$30, "")</f>
        <v/>
      </c>
      <c r="U859" s="14" t="str">
        <f>IFERROR((AVERAGE(($E859/'A. Revenue'!$C$30), ('B. Expenditures'!$F859/'A. Revenue'!$D$30), ('B. Expenditures'!$G859/'A. Revenue'!$E$30)))*'A. Revenue'!N$30, "")</f>
        <v/>
      </c>
      <c r="V859" s="8"/>
      <c r="W859" s="7"/>
      <c r="X859" s="7"/>
      <c r="Y859" s="7"/>
      <c r="Z859" s="7"/>
      <c r="AA859" s="7"/>
      <c r="AC859" s="40" t="s">
        <v>33</v>
      </c>
      <c r="AE859" s="14" t="str">
        <f>IF($AC859=Sheet1!$B$2,'B. Expenditures'!K859,IF('B. Expenditures'!$AC859=Sheet1!$B$4,'B. Expenditures'!W859,IF($AC859=Sheet1!$B$3,'B. Expenditures'!Q859,"")))</f>
        <v/>
      </c>
      <c r="AF859" s="14" t="str">
        <f>IF($AC859=Sheet1!$B$2,'B. Expenditures'!L859,IF('B. Expenditures'!$AC859=Sheet1!$B$4,'B. Expenditures'!X859,IF($AC859=Sheet1!$B$3,'B. Expenditures'!R859,"")))</f>
        <v/>
      </c>
      <c r="AG859" s="14" t="str">
        <f>IF($AC859=Sheet1!$B$2,'B. Expenditures'!M859,IF('B. Expenditures'!$AC859=Sheet1!$B$4,'B. Expenditures'!Y859,IF($AC859=Sheet1!$B$3,'B. Expenditures'!S859,"")))</f>
        <v/>
      </c>
      <c r="AH859" s="14" t="str">
        <f>IF($AC859=Sheet1!$B$2,'B. Expenditures'!N859,IF('B. Expenditures'!$AC859=Sheet1!$B$4,'B. Expenditures'!Z859,IF($AC859=Sheet1!$B$3,'B. Expenditures'!T859,"")))</f>
        <v/>
      </c>
      <c r="AI859" s="14" t="str">
        <f>IF($AC859=Sheet1!$B$2,'B. Expenditures'!O859,IF('B. Expenditures'!$AC859=Sheet1!$B$4,'B. Expenditures'!AA859,IF($AC859=Sheet1!$B$3,'B. Expenditures'!U859,"")))</f>
        <v/>
      </c>
    </row>
    <row r="860" spans="3:35" x14ac:dyDescent="0.35">
      <c r="C860" s="35"/>
      <c r="D860" s="35"/>
      <c r="E860" s="7"/>
      <c r="F860" s="7"/>
      <c r="G860" s="7"/>
      <c r="I860" s="24" t="str">
        <f t="shared" si="879"/>
        <v/>
      </c>
      <c r="K860" s="14" t="str">
        <f t="shared" si="822"/>
        <v/>
      </c>
      <c r="L860" s="14" t="str">
        <f t="shared" ref="L860:O860" si="887">IFERROR((1+$I860)*K860, "")</f>
        <v/>
      </c>
      <c r="M860" s="14" t="str">
        <f t="shared" si="887"/>
        <v/>
      </c>
      <c r="N860" s="14" t="str">
        <f t="shared" si="887"/>
        <v/>
      </c>
      <c r="O860" s="14" t="str">
        <f t="shared" si="887"/>
        <v/>
      </c>
      <c r="P860" s="8"/>
      <c r="Q860" s="14" t="str">
        <f>IFERROR((AVERAGE(($E860/'A. Revenue'!$C$30), ('B. Expenditures'!$F860/'A. Revenue'!$D$30), ('B. Expenditures'!$G860/'A. Revenue'!$E$30)))*'A. Revenue'!J$30, "")</f>
        <v/>
      </c>
      <c r="R860" s="14" t="str">
        <f>IFERROR((AVERAGE(($E860/'A. Revenue'!$C$30), ('B. Expenditures'!$F860/'A. Revenue'!$D$30), ('B. Expenditures'!$G860/'A. Revenue'!$E$30)))*'A. Revenue'!K$30, "")</f>
        <v/>
      </c>
      <c r="S860" s="14" t="str">
        <f>IFERROR((AVERAGE(($E860/'A. Revenue'!$C$30), ('B. Expenditures'!$F860/'A. Revenue'!$D$30), ('B. Expenditures'!$G860/'A. Revenue'!$E$30)))*'A. Revenue'!L$30, "")</f>
        <v/>
      </c>
      <c r="T860" s="14" t="str">
        <f>IFERROR((AVERAGE(($E860/'A. Revenue'!$C$30), ('B. Expenditures'!$F860/'A. Revenue'!$D$30), ('B. Expenditures'!$G860/'A. Revenue'!$E$30)))*'A. Revenue'!M$30, "")</f>
        <v/>
      </c>
      <c r="U860" s="14" t="str">
        <f>IFERROR((AVERAGE(($E860/'A. Revenue'!$C$30), ('B. Expenditures'!$F860/'A. Revenue'!$D$30), ('B. Expenditures'!$G860/'A. Revenue'!$E$30)))*'A. Revenue'!N$30, "")</f>
        <v/>
      </c>
      <c r="V860" s="8"/>
      <c r="W860" s="7"/>
      <c r="X860" s="7"/>
      <c r="Y860" s="7"/>
      <c r="Z860" s="7"/>
      <c r="AA860" s="7"/>
      <c r="AC860" s="40" t="s">
        <v>33</v>
      </c>
      <c r="AE860" s="14" t="str">
        <f>IF($AC860=Sheet1!$B$2,'B. Expenditures'!K860,IF('B. Expenditures'!$AC860=Sheet1!$B$4,'B. Expenditures'!W860,IF($AC860=Sheet1!$B$3,'B. Expenditures'!Q860,"")))</f>
        <v/>
      </c>
      <c r="AF860" s="14" t="str">
        <f>IF($AC860=Sheet1!$B$2,'B. Expenditures'!L860,IF('B. Expenditures'!$AC860=Sheet1!$B$4,'B. Expenditures'!X860,IF($AC860=Sheet1!$B$3,'B. Expenditures'!R860,"")))</f>
        <v/>
      </c>
      <c r="AG860" s="14" t="str">
        <f>IF($AC860=Sheet1!$B$2,'B. Expenditures'!M860,IF('B. Expenditures'!$AC860=Sheet1!$B$4,'B. Expenditures'!Y860,IF($AC860=Sheet1!$B$3,'B. Expenditures'!S860,"")))</f>
        <v/>
      </c>
      <c r="AH860" s="14" t="str">
        <f>IF($AC860=Sheet1!$B$2,'B. Expenditures'!N860,IF('B. Expenditures'!$AC860=Sheet1!$B$4,'B. Expenditures'!Z860,IF($AC860=Sheet1!$B$3,'B. Expenditures'!T860,"")))</f>
        <v/>
      </c>
      <c r="AI860" s="14" t="str">
        <f>IF($AC860=Sheet1!$B$2,'B. Expenditures'!O860,IF('B. Expenditures'!$AC860=Sheet1!$B$4,'B. Expenditures'!AA860,IF($AC860=Sheet1!$B$3,'B. Expenditures'!U860,"")))</f>
        <v/>
      </c>
    </row>
    <row r="861" spans="3:35" x14ac:dyDescent="0.35">
      <c r="C861" s="35"/>
      <c r="D861" s="35"/>
      <c r="E861" s="7"/>
      <c r="F861" s="7"/>
      <c r="G861" s="7"/>
      <c r="I861" s="24" t="str">
        <f t="shared" si="879"/>
        <v/>
      </c>
      <c r="K861" s="14" t="str">
        <f t="shared" ref="K861:K924" si="888">IFERROR((1+$I861)*G861, "")</f>
        <v/>
      </c>
      <c r="L861" s="14" t="str">
        <f t="shared" ref="L861:O861" si="889">IFERROR((1+$I861)*K861, "")</f>
        <v/>
      </c>
      <c r="M861" s="14" t="str">
        <f t="shared" si="889"/>
        <v/>
      </c>
      <c r="N861" s="14" t="str">
        <f t="shared" si="889"/>
        <v/>
      </c>
      <c r="O861" s="14" t="str">
        <f t="shared" si="889"/>
        <v/>
      </c>
      <c r="P861" s="8"/>
      <c r="Q861" s="14" t="str">
        <f>IFERROR((AVERAGE(($E861/'A. Revenue'!$C$30), ('B. Expenditures'!$F861/'A. Revenue'!$D$30), ('B. Expenditures'!$G861/'A. Revenue'!$E$30)))*'A. Revenue'!J$30, "")</f>
        <v/>
      </c>
      <c r="R861" s="14" t="str">
        <f>IFERROR((AVERAGE(($E861/'A. Revenue'!$C$30), ('B. Expenditures'!$F861/'A. Revenue'!$D$30), ('B. Expenditures'!$G861/'A. Revenue'!$E$30)))*'A. Revenue'!K$30, "")</f>
        <v/>
      </c>
      <c r="S861" s="14" t="str">
        <f>IFERROR((AVERAGE(($E861/'A. Revenue'!$C$30), ('B. Expenditures'!$F861/'A. Revenue'!$D$30), ('B. Expenditures'!$G861/'A. Revenue'!$E$30)))*'A. Revenue'!L$30, "")</f>
        <v/>
      </c>
      <c r="T861" s="14" t="str">
        <f>IFERROR((AVERAGE(($E861/'A. Revenue'!$C$30), ('B. Expenditures'!$F861/'A. Revenue'!$D$30), ('B. Expenditures'!$G861/'A. Revenue'!$E$30)))*'A. Revenue'!M$30, "")</f>
        <v/>
      </c>
      <c r="U861" s="14" t="str">
        <f>IFERROR((AVERAGE(($E861/'A. Revenue'!$C$30), ('B. Expenditures'!$F861/'A. Revenue'!$D$30), ('B. Expenditures'!$G861/'A. Revenue'!$E$30)))*'A. Revenue'!N$30, "")</f>
        <v/>
      </c>
      <c r="V861" s="8"/>
      <c r="W861" s="7"/>
      <c r="X861" s="7"/>
      <c r="Y861" s="7"/>
      <c r="Z861" s="7"/>
      <c r="AA861" s="7"/>
      <c r="AC861" s="40" t="s">
        <v>33</v>
      </c>
      <c r="AE861" s="14" t="str">
        <f>IF($AC861=Sheet1!$B$2,'B. Expenditures'!K861,IF('B. Expenditures'!$AC861=Sheet1!$B$4,'B. Expenditures'!W861,IF($AC861=Sheet1!$B$3,'B. Expenditures'!Q861,"")))</f>
        <v/>
      </c>
      <c r="AF861" s="14" t="str">
        <f>IF($AC861=Sheet1!$B$2,'B. Expenditures'!L861,IF('B. Expenditures'!$AC861=Sheet1!$B$4,'B. Expenditures'!X861,IF($AC861=Sheet1!$B$3,'B. Expenditures'!R861,"")))</f>
        <v/>
      </c>
      <c r="AG861" s="14" t="str">
        <f>IF($AC861=Sheet1!$B$2,'B. Expenditures'!M861,IF('B. Expenditures'!$AC861=Sheet1!$B$4,'B. Expenditures'!Y861,IF($AC861=Sheet1!$B$3,'B. Expenditures'!S861,"")))</f>
        <v/>
      </c>
      <c r="AH861" s="14" t="str">
        <f>IF($AC861=Sheet1!$B$2,'B. Expenditures'!N861,IF('B. Expenditures'!$AC861=Sheet1!$B$4,'B. Expenditures'!Z861,IF($AC861=Sheet1!$B$3,'B. Expenditures'!T861,"")))</f>
        <v/>
      </c>
      <c r="AI861" s="14" t="str">
        <f>IF($AC861=Sheet1!$B$2,'B. Expenditures'!O861,IF('B. Expenditures'!$AC861=Sheet1!$B$4,'B. Expenditures'!AA861,IF($AC861=Sheet1!$B$3,'B. Expenditures'!U861,"")))</f>
        <v/>
      </c>
    </row>
    <row r="862" spans="3:35" x14ac:dyDescent="0.35">
      <c r="C862" s="35"/>
      <c r="D862" s="35"/>
      <c r="E862" s="7"/>
      <c r="F862" s="7"/>
      <c r="G862" s="7"/>
      <c r="I862" s="24" t="str">
        <f t="shared" si="879"/>
        <v/>
      </c>
      <c r="K862" s="14" t="str">
        <f t="shared" si="888"/>
        <v/>
      </c>
      <c r="L862" s="14" t="str">
        <f t="shared" ref="L862:O862" si="890">IFERROR((1+$I862)*K862, "")</f>
        <v/>
      </c>
      <c r="M862" s="14" t="str">
        <f t="shared" si="890"/>
        <v/>
      </c>
      <c r="N862" s="14" t="str">
        <f t="shared" si="890"/>
        <v/>
      </c>
      <c r="O862" s="14" t="str">
        <f t="shared" si="890"/>
        <v/>
      </c>
      <c r="P862" s="8"/>
      <c r="Q862" s="14" t="str">
        <f>IFERROR((AVERAGE(($E862/'A. Revenue'!$C$30), ('B. Expenditures'!$F862/'A. Revenue'!$D$30), ('B. Expenditures'!$G862/'A. Revenue'!$E$30)))*'A. Revenue'!J$30, "")</f>
        <v/>
      </c>
      <c r="R862" s="14" t="str">
        <f>IFERROR((AVERAGE(($E862/'A. Revenue'!$C$30), ('B. Expenditures'!$F862/'A. Revenue'!$D$30), ('B. Expenditures'!$G862/'A. Revenue'!$E$30)))*'A. Revenue'!K$30, "")</f>
        <v/>
      </c>
      <c r="S862" s="14" t="str">
        <f>IFERROR((AVERAGE(($E862/'A. Revenue'!$C$30), ('B. Expenditures'!$F862/'A. Revenue'!$D$30), ('B. Expenditures'!$G862/'A. Revenue'!$E$30)))*'A. Revenue'!L$30, "")</f>
        <v/>
      </c>
      <c r="T862" s="14" t="str">
        <f>IFERROR((AVERAGE(($E862/'A. Revenue'!$C$30), ('B. Expenditures'!$F862/'A. Revenue'!$D$30), ('B. Expenditures'!$G862/'A. Revenue'!$E$30)))*'A. Revenue'!M$30, "")</f>
        <v/>
      </c>
      <c r="U862" s="14" t="str">
        <f>IFERROR((AVERAGE(($E862/'A. Revenue'!$C$30), ('B. Expenditures'!$F862/'A. Revenue'!$D$30), ('B. Expenditures'!$G862/'A. Revenue'!$E$30)))*'A. Revenue'!N$30, "")</f>
        <v/>
      </c>
      <c r="V862" s="8"/>
      <c r="W862" s="7"/>
      <c r="X862" s="7"/>
      <c r="Y862" s="7"/>
      <c r="Z862" s="7"/>
      <c r="AA862" s="7"/>
      <c r="AC862" s="40" t="s">
        <v>33</v>
      </c>
      <c r="AE862" s="14" t="str">
        <f>IF($AC862=Sheet1!$B$2,'B. Expenditures'!K862,IF('B. Expenditures'!$AC862=Sheet1!$B$4,'B. Expenditures'!W862,IF($AC862=Sheet1!$B$3,'B. Expenditures'!Q862,"")))</f>
        <v/>
      </c>
      <c r="AF862" s="14" t="str">
        <f>IF($AC862=Sheet1!$B$2,'B. Expenditures'!L862,IF('B. Expenditures'!$AC862=Sheet1!$B$4,'B. Expenditures'!X862,IF($AC862=Sheet1!$B$3,'B. Expenditures'!R862,"")))</f>
        <v/>
      </c>
      <c r="AG862" s="14" t="str">
        <f>IF($AC862=Sheet1!$B$2,'B. Expenditures'!M862,IF('B. Expenditures'!$AC862=Sheet1!$B$4,'B. Expenditures'!Y862,IF($AC862=Sheet1!$B$3,'B. Expenditures'!S862,"")))</f>
        <v/>
      </c>
      <c r="AH862" s="14" t="str">
        <f>IF($AC862=Sheet1!$B$2,'B. Expenditures'!N862,IF('B. Expenditures'!$AC862=Sheet1!$B$4,'B. Expenditures'!Z862,IF($AC862=Sheet1!$B$3,'B. Expenditures'!T862,"")))</f>
        <v/>
      </c>
      <c r="AI862" s="14" t="str">
        <f>IF($AC862=Sheet1!$B$2,'B. Expenditures'!O862,IF('B. Expenditures'!$AC862=Sheet1!$B$4,'B. Expenditures'!AA862,IF($AC862=Sheet1!$B$3,'B. Expenditures'!U862,"")))</f>
        <v/>
      </c>
    </row>
    <row r="863" spans="3:35" x14ac:dyDescent="0.35">
      <c r="C863" s="35"/>
      <c r="D863" s="35"/>
      <c r="E863" s="7"/>
      <c r="F863" s="7"/>
      <c r="G863" s="7"/>
      <c r="I863" s="24" t="str">
        <f t="shared" si="879"/>
        <v/>
      </c>
      <c r="K863" s="14" t="str">
        <f t="shared" si="888"/>
        <v/>
      </c>
      <c r="L863" s="14" t="str">
        <f t="shared" ref="L863:O863" si="891">IFERROR((1+$I863)*K863, "")</f>
        <v/>
      </c>
      <c r="M863" s="14" t="str">
        <f t="shared" si="891"/>
        <v/>
      </c>
      <c r="N863" s="14" t="str">
        <f t="shared" si="891"/>
        <v/>
      </c>
      <c r="O863" s="14" t="str">
        <f t="shared" si="891"/>
        <v/>
      </c>
      <c r="P863" s="8"/>
      <c r="Q863" s="14" t="str">
        <f>IFERROR((AVERAGE(($E863/'A. Revenue'!$C$30), ('B. Expenditures'!$F863/'A. Revenue'!$D$30), ('B. Expenditures'!$G863/'A. Revenue'!$E$30)))*'A. Revenue'!J$30, "")</f>
        <v/>
      </c>
      <c r="R863" s="14" t="str">
        <f>IFERROR((AVERAGE(($E863/'A. Revenue'!$C$30), ('B. Expenditures'!$F863/'A. Revenue'!$D$30), ('B. Expenditures'!$G863/'A. Revenue'!$E$30)))*'A. Revenue'!K$30, "")</f>
        <v/>
      </c>
      <c r="S863" s="14" t="str">
        <f>IFERROR((AVERAGE(($E863/'A. Revenue'!$C$30), ('B. Expenditures'!$F863/'A. Revenue'!$D$30), ('B. Expenditures'!$G863/'A. Revenue'!$E$30)))*'A. Revenue'!L$30, "")</f>
        <v/>
      </c>
      <c r="T863" s="14" t="str">
        <f>IFERROR((AVERAGE(($E863/'A. Revenue'!$C$30), ('B. Expenditures'!$F863/'A. Revenue'!$D$30), ('B. Expenditures'!$G863/'A. Revenue'!$E$30)))*'A. Revenue'!M$30, "")</f>
        <v/>
      </c>
      <c r="U863" s="14" t="str">
        <f>IFERROR((AVERAGE(($E863/'A. Revenue'!$C$30), ('B. Expenditures'!$F863/'A. Revenue'!$D$30), ('B. Expenditures'!$G863/'A. Revenue'!$E$30)))*'A. Revenue'!N$30, "")</f>
        <v/>
      </c>
      <c r="V863" s="8"/>
      <c r="W863" s="7"/>
      <c r="X863" s="7"/>
      <c r="Y863" s="7"/>
      <c r="Z863" s="7"/>
      <c r="AA863" s="7"/>
      <c r="AC863" s="40" t="s">
        <v>33</v>
      </c>
      <c r="AE863" s="14" t="str">
        <f>IF($AC863=Sheet1!$B$2,'B. Expenditures'!K863,IF('B. Expenditures'!$AC863=Sheet1!$B$4,'B. Expenditures'!W863,IF($AC863=Sheet1!$B$3,'B. Expenditures'!Q863,"")))</f>
        <v/>
      </c>
      <c r="AF863" s="14" t="str">
        <f>IF($AC863=Sheet1!$B$2,'B. Expenditures'!L863,IF('B. Expenditures'!$AC863=Sheet1!$B$4,'B. Expenditures'!X863,IF($AC863=Sheet1!$B$3,'B. Expenditures'!R863,"")))</f>
        <v/>
      </c>
      <c r="AG863" s="14" t="str">
        <f>IF($AC863=Sheet1!$B$2,'B. Expenditures'!M863,IF('B. Expenditures'!$AC863=Sheet1!$B$4,'B. Expenditures'!Y863,IF($AC863=Sheet1!$B$3,'B. Expenditures'!S863,"")))</f>
        <v/>
      </c>
      <c r="AH863" s="14" t="str">
        <f>IF($AC863=Sheet1!$B$2,'B. Expenditures'!N863,IF('B. Expenditures'!$AC863=Sheet1!$B$4,'B. Expenditures'!Z863,IF($AC863=Sheet1!$B$3,'B. Expenditures'!T863,"")))</f>
        <v/>
      </c>
      <c r="AI863" s="14" t="str">
        <f>IF($AC863=Sheet1!$B$2,'B. Expenditures'!O863,IF('B. Expenditures'!$AC863=Sheet1!$B$4,'B. Expenditures'!AA863,IF($AC863=Sheet1!$B$3,'B. Expenditures'!U863,"")))</f>
        <v/>
      </c>
    </row>
    <row r="864" spans="3:35" x14ac:dyDescent="0.35">
      <c r="C864" s="35"/>
      <c r="D864" s="35"/>
      <c r="E864" s="7"/>
      <c r="F864" s="7"/>
      <c r="G864" s="7"/>
      <c r="I864" s="24" t="str">
        <f t="shared" si="879"/>
        <v/>
      </c>
      <c r="K864" s="14" t="str">
        <f t="shared" si="888"/>
        <v/>
      </c>
      <c r="L864" s="14" t="str">
        <f t="shared" ref="L864:O864" si="892">IFERROR((1+$I864)*K864, "")</f>
        <v/>
      </c>
      <c r="M864" s="14" t="str">
        <f t="shared" si="892"/>
        <v/>
      </c>
      <c r="N864" s="14" t="str">
        <f t="shared" si="892"/>
        <v/>
      </c>
      <c r="O864" s="14" t="str">
        <f t="shared" si="892"/>
        <v/>
      </c>
      <c r="P864" s="8"/>
      <c r="Q864" s="14" t="str">
        <f>IFERROR((AVERAGE(($E864/'A. Revenue'!$C$30), ('B. Expenditures'!$F864/'A. Revenue'!$D$30), ('B. Expenditures'!$G864/'A. Revenue'!$E$30)))*'A. Revenue'!J$30, "")</f>
        <v/>
      </c>
      <c r="R864" s="14" t="str">
        <f>IFERROR((AVERAGE(($E864/'A. Revenue'!$C$30), ('B. Expenditures'!$F864/'A. Revenue'!$D$30), ('B. Expenditures'!$G864/'A. Revenue'!$E$30)))*'A. Revenue'!K$30, "")</f>
        <v/>
      </c>
      <c r="S864" s="14" t="str">
        <f>IFERROR((AVERAGE(($E864/'A. Revenue'!$C$30), ('B. Expenditures'!$F864/'A. Revenue'!$D$30), ('B. Expenditures'!$G864/'A. Revenue'!$E$30)))*'A. Revenue'!L$30, "")</f>
        <v/>
      </c>
      <c r="T864" s="14" t="str">
        <f>IFERROR((AVERAGE(($E864/'A. Revenue'!$C$30), ('B. Expenditures'!$F864/'A. Revenue'!$D$30), ('B. Expenditures'!$G864/'A. Revenue'!$E$30)))*'A. Revenue'!M$30, "")</f>
        <v/>
      </c>
      <c r="U864" s="14" t="str">
        <f>IFERROR((AVERAGE(($E864/'A. Revenue'!$C$30), ('B. Expenditures'!$F864/'A. Revenue'!$D$30), ('B. Expenditures'!$G864/'A. Revenue'!$E$30)))*'A. Revenue'!N$30, "")</f>
        <v/>
      </c>
      <c r="V864" s="8"/>
      <c r="W864" s="7"/>
      <c r="X864" s="7"/>
      <c r="Y864" s="7"/>
      <c r="Z864" s="7"/>
      <c r="AA864" s="7"/>
      <c r="AC864" s="40" t="s">
        <v>33</v>
      </c>
      <c r="AE864" s="14" t="str">
        <f>IF($AC864=Sheet1!$B$2,'B. Expenditures'!K864,IF('B. Expenditures'!$AC864=Sheet1!$B$4,'B. Expenditures'!W864,IF($AC864=Sheet1!$B$3,'B. Expenditures'!Q864,"")))</f>
        <v/>
      </c>
      <c r="AF864" s="14" t="str">
        <f>IF($AC864=Sheet1!$B$2,'B. Expenditures'!L864,IF('B. Expenditures'!$AC864=Sheet1!$B$4,'B. Expenditures'!X864,IF($AC864=Sheet1!$B$3,'B. Expenditures'!R864,"")))</f>
        <v/>
      </c>
      <c r="AG864" s="14" t="str">
        <f>IF($AC864=Sheet1!$B$2,'B. Expenditures'!M864,IF('B. Expenditures'!$AC864=Sheet1!$B$4,'B. Expenditures'!Y864,IF($AC864=Sheet1!$B$3,'B. Expenditures'!S864,"")))</f>
        <v/>
      </c>
      <c r="AH864" s="14" t="str">
        <f>IF($AC864=Sheet1!$B$2,'B. Expenditures'!N864,IF('B. Expenditures'!$AC864=Sheet1!$B$4,'B. Expenditures'!Z864,IF($AC864=Sheet1!$B$3,'B. Expenditures'!T864,"")))</f>
        <v/>
      </c>
      <c r="AI864" s="14" t="str">
        <f>IF($AC864=Sheet1!$B$2,'B. Expenditures'!O864,IF('B. Expenditures'!$AC864=Sheet1!$B$4,'B. Expenditures'!AA864,IF($AC864=Sheet1!$B$3,'B. Expenditures'!U864,"")))</f>
        <v/>
      </c>
    </row>
    <row r="865" spans="3:35" x14ac:dyDescent="0.35">
      <c r="C865" s="35"/>
      <c r="D865" s="35"/>
      <c r="E865" s="7"/>
      <c r="F865" s="7"/>
      <c r="G865" s="7"/>
      <c r="I865" s="24" t="str">
        <f t="shared" si="879"/>
        <v/>
      </c>
      <c r="K865" s="14" t="str">
        <f t="shared" si="888"/>
        <v/>
      </c>
      <c r="L865" s="14" t="str">
        <f t="shared" ref="L865:O865" si="893">IFERROR((1+$I865)*K865, "")</f>
        <v/>
      </c>
      <c r="M865" s="14" t="str">
        <f t="shared" si="893"/>
        <v/>
      </c>
      <c r="N865" s="14" t="str">
        <f t="shared" si="893"/>
        <v/>
      </c>
      <c r="O865" s="14" t="str">
        <f t="shared" si="893"/>
        <v/>
      </c>
      <c r="P865" s="8"/>
      <c r="Q865" s="14" t="str">
        <f>IFERROR((AVERAGE(($E865/'A. Revenue'!$C$30), ('B. Expenditures'!$F865/'A. Revenue'!$D$30), ('B. Expenditures'!$G865/'A. Revenue'!$E$30)))*'A. Revenue'!J$30, "")</f>
        <v/>
      </c>
      <c r="R865" s="14" t="str">
        <f>IFERROR((AVERAGE(($E865/'A. Revenue'!$C$30), ('B. Expenditures'!$F865/'A. Revenue'!$D$30), ('B. Expenditures'!$G865/'A. Revenue'!$E$30)))*'A. Revenue'!K$30, "")</f>
        <v/>
      </c>
      <c r="S865" s="14" t="str">
        <f>IFERROR((AVERAGE(($E865/'A. Revenue'!$C$30), ('B. Expenditures'!$F865/'A. Revenue'!$D$30), ('B. Expenditures'!$G865/'A. Revenue'!$E$30)))*'A. Revenue'!L$30, "")</f>
        <v/>
      </c>
      <c r="T865" s="14" t="str">
        <f>IFERROR((AVERAGE(($E865/'A. Revenue'!$C$30), ('B. Expenditures'!$F865/'A. Revenue'!$D$30), ('B. Expenditures'!$G865/'A. Revenue'!$E$30)))*'A. Revenue'!M$30, "")</f>
        <v/>
      </c>
      <c r="U865" s="14" t="str">
        <f>IFERROR((AVERAGE(($E865/'A. Revenue'!$C$30), ('B. Expenditures'!$F865/'A. Revenue'!$D$30), ('B. Expenditures'!$G865/'A. Revenue'!$E$30)))*'A. Revenue'!N$30, "")</f>
        <v/>
      </c>
      <c r="V865" s="8"/>
      <c r="W865" s="7"/>
      <c r="X865" s="7"/>
      <c r="Y865" s="7"/>
      <c r="Z865" s="7"/>
      <c r="AA865" s="7"/>
      <c r="AC865" s="40" t="s">
        <v>33</v>
      </c>
      <c r="AE865" s="14" t="str">
        <f>IF($AC865=Sheet1!$B$2,'B. Expenditures'!K865,IF('B. Expenditures'!$AC865=Sheet1!$B$4,'B. Expenditures'!W865,IF($AC865=Sheet1!$B$3,'B. Expenditures'!Q865,"")))</f>
        <v/>
      </c>
      <c r="AF865" s="14" t="str">
        <f>IF($AC865=Sheet1!$B$2,'B. Expenditures'!L865,IF('B. Expenditures'!$AC865=Sheet1!$B$4,'B. Expenditures'!X865,IF($AC865=Sheet1!$B$3,'B. Expenditures'!R865,"")))</f>
        <v/>
      </c>
      <c r="AG865" s="14" t="str">
        <f>IF($AC865=Sheet1!$B$2,'B. Expenditures'!M865,IF('B. Expenditures'!$AC865=Sheet1!$B$4,'B. Expenditures'!Y865,IF($AC865=Sheet1!$B$3,'B. Expenditures'!S865,"")))</f>
        <v/>
      </c>
      <c r="AH865" s="14" t="str">
        <f>IF($AC865=Sheet1!$B$2,'B. Expenditures'!N865,IF('B. Expenditures'!$AC865=Sheet1!$B$4,'B. Expenditures'!Z865,IF($AC865=Sheet1!$B$3,'B. Expenditures'!T865,"")))</f>
        <v/>
      </c>
      <c r="AI865" s="14" t="str">
        <f>IF($AC865=Sheet1!$B$2,'B. Expenditures'!O865,IF('B. Expenditures'!$AC865=Sheet1!$B$4,'B. Expenditures'!AA865,IF($AC865=Sheet1!$B$3,'B. Expenditures'!U865,"")))</f>
        <v/>
      </c>
    </row>
    <row r="866" spans="3:35" x14ac:dyDescent="0.35">
      <c r="C866" s="35"/>
      <c r="D866" s="35"/>
      <c r="E866" s="7"/>
      <c r="F866" s="7"/>
      <c r="G866" s="7"/>
      <c r="I866" s="24" t="str">
        <f t="shared" si="879"/>
        <v/>
      </c>
      <c r="K866" s="14" t="str">
        <f t="shared" si="888"/>
        <v/>
      </c>
      <c r="L866" s="14" t="str">
        <f t="shared" ref="L866:O866" si="894">IFERROR((1+$I866)*K866, "")</f>
        <v/>
      </c>
      <c r="M866" s="14" t="str">
        <f t="shared" si="894"/>
        <v/>
      </c>
      <c r="N866" s="14" t="str">
        <f t="shared" si="894"/>
        <v/>
      </c>
      <c r="O866" s="14" t="str">
        <f t="shared" si="894"/>
        <v/>
      </c>
      <c r="P866" s="8"/>
      <c r="Q866" s="14" t="str">
        <f>IFERROR((AVERAGE(($E866/'A. Revenue'!$C$30), ('B. Expenditures'!$F866/'A. Revenue'!$D$30), ('B. Expenditures'!$G866/'A. Revenue'!$E$30)))*'A. Revenue'!J$30, "")</f>
        <v/>
      </c>
      <c r="R866" s="14" t="str">
        <f>IFERROR((AVERAGE(($E866/'A. Revenue'!$C$30), ('B. Expenditures'!$F866/'A. Revenue'!$D$30), ('B. Expenditures'!$G866/'A. Revenue'!$E$30)))*'A. Revenue'!K$30, "")</f>
        <v/>
      </c>
      <c r="S866" s="14" t="str">
        <f>IFERROR((AVERAGE(($E866/'A. Revenue'!$C$30), ('B. Expenditures'!$F866/'A. Revenue'!$D$30), ('B. Expenditures'!$G866/'A. Revenue'!$E$30)))*'A. Revenue'!L$30, "")</f>
        <v/>
      </c>
      <c r="T866" s="14" t="str">
        <f>IFERROR((AVERAGE(($E866/'A. Revenue'!$C$30), ('B. Expenditures'!$F866/'A. Revenue'!$D$30), ('B. Expenditures'!$G866/'A. Revenue'!$E$30)))*'A. Revenue'!M$30, "")</f>
        <v/>
      </c>
      <c r="U866" s="14" t="str">
        <f>IFERROR((AVERAGE(($E866/'A. Revenue'!$C$30), ('B. Expenditures'!$F866/'A. Revenue'!$D$30), ('B. Expenditures'!$G866/'A. Revenue'!$E$30)))*'A. Revenue'!N$30, "")</f>
        <v/>
      </c>
      <c r="V866" s="8"/>
      <c r="W866" s="7"/>
      <c r="X866" s="7"/>
      <c r="Y866" s="7"/>
      <c r="Z866" s="7"/>
      <c r="AA866" s="7"/>
      <c r="AC866" s="40" t="s">
        <v>33</v>
      </c>
      <c r="AE866" s="14" t="str">
        <f>IF($AC866=Sheet1!$B$2,'B. Expenditures'!K866,IF('B. Expenditures'!$AC866=Sheet1!$B$4,'B. Expenditures'!W866,IF($AC866=Sheet1!$B$3,'B. Expenditures'!Q866,"")))</f>
        <v/>
      </c>
      <c r="AF866" s="14" t="str">
        <f>IF($AC866=Sheet1!$B$2,'B. Expenditures'!L866,IF('B. Expenditures'!$AC866=Sheet1!$B$4,'B. Expenditures'!X866,IF($AC866=Sheet1!$B$3,'B. Expenditures'!R866,"")))</f>
        <v/>
      </c>
      <c r="AG866" s="14" t="str">
        <f>IF($AC866=Sheet1!$B$2,'B. Expenditures'!M866,IF('B. Expenditures'!$AC866=Sheet1!$B$4,'B. Expenditures'!Y866,IF($AC866=Sheet1!$B$3,'B. Expenditures'!S866,"")))</f>
        <v/>
      </c>
      <c r="AH866" s="14" t="str">
        <f>IF($AC866=Sheet1!$B$2,'B. Expenditures'!N866,IF('B. Expenditures'!$AC866=Sheet1!$B$4,'B. Expenditures'!Z866,IF($AC866=Sheet1!$B$3,'B. Expenditures'!T866,"")))</f>
        <v/>
      </c>
      <c r="AI866" s="14" t="str">
        <f>IF($AC866=Sheet1!$B$2,'B. Expenditures'!O866,IF('B. Expenditures'!$AC866=Sheet1!$B$4,'B. Expenditures'!AA866,IF($AC866=Sheet1!$B$3,'B. Expenditures'!U866,"")))</f>
        <v/>
      </c>
    </row>
    <row r="867" spans="3:35" x14ac:dyDescent="0.35">
      <c r="C867" s="35"/>
      <c r="D867" s="35"/>
      <c r="E867" s="7"/>
      <c r="F867" s="7"/>
      <c r="G867" s="7"/>
      <c r="I867" s="24" t="str">
        <f t="shared" si="879"/>
        <v/>
      </c>
      <c r="K867" s="14" t="str">
        <f t="shared" si="888"/>
        <v/>
      </c>
      <c r="L867" s="14" t="str">
        <f t="shared" ref="L867:O867" si="895">IFERROR((1+$I867)*K867, "")</f>
        <v/>
      </c>
      <c r="M867" s="14" t="str">
        <f t="shared" si="895"/>
        <v/>
      </c>
      <c r="N867" s="14" t="str">
        <f t="shared" si="895"/>
        <v/>
      </c>
      <c r="O867" s="14" t="str">
        <f t="shared" si="895"/>
        <v/>
      </c>
      <c r="P867" s="8"/>
      <c r="Q867" s="14" t="str">
        <f>IFERROR((AVERAGE(($E867/'A. Revenue'!$C$30), ('B. Expenditures'!$F867/'A. Revenue'!$D$30), ('B. Expenditures'!$G867/'A. Revenue'!$E$30)))*'A. Revenue'!J$30, "")</f>
        <v/>
      </c>
      <c r="R867" s="14" t="str">
        <f>IFERROR((AVERAGE(($E867/'A. Revenue'!$C$30), ('B. Expenditures'!$F867/'A. Revenue'!$D$30), ('B. Expenditures'!$G867/'A. Revenue'!$E$30)))*'A. Revenue'!K$30, "")</f>
        <v/>
      </c>
      <c r="S867" s="14" t="str">
        <f>IFERROR((AVERAGE(($E867/'A. Revenue'!$C$30), ('B. Expenditures'!$F867/'A. Revenue'!$D$30), ('B. Expenditures'!$G867/'A. Revenue'!$E$30)))*'A. Revenue'!L$30, "")</f>
        <v/>
      </c>
      <c r="T867" s="14" t="str">
        <f>IFERROR((AVERAGE(($E867/'A. Revenue'!$C$30), ('B. Expenditures'!$F867/'A. Revenue'!$D$30), ('B. Expenditures'!$G867/'A. Revenue'!$E$30)))*'A. Revenue'!M$30, "")</f>
        <v/>
      </c>
      <c r="U867" s="14" t="str">
        <f>IFERROR((AVERAGE(($E867/'A. Revenue'!$C$30), ('B. Expenditures'!$F867/'A. Revenue'!$D$30), ('B. Expenditures'!$G867/'A. Revenue'!$E$30)))*'A. Revenue'!N$30, "")</f>
        <v/>
      </c>
      <c r="V867" s="8"/>
      <c r="W867" s="7"/>
      <c r="X867" s="7"/>
      <c r="Y867" s="7"/>
      <c r="Z867" s="7"/>
      <c r="AA867" s="7"/>
      <c r="AC867" s="40" t="s">
        <v>33</v>
      </c>
      <c r="AE867" s="14" t="str">
        <f>IF($AC867=Sheet1!$B$2,'B. Expenditures'!K867,IF('B. Expenditures'!$AC867=Sheet1!$B$4,'B. Expenditures'!W867,IF($AC867=Sheet1!$B$3,'B. Expenditures'!Q867,"")))</f>
        <v/>
      </c>
      <c r="AF867" s="14" t="str">
        <f>IF($AC867=Sheet1!$B$2,'B. Expenditures'!L867,IF('B. Expenditures'!$AC867=Sheet1!$B$4,'B. Expenditures'!X867,IF($AC867=Sheet1!$B$3,'B. Expenditures'!R867,"")))</f>
        <v/>
      </c>
      <c r="AG867" s="14" t="str">
        <f>IF($AC867=Sheet1!$B$2,'B. Expenditures'!M867,IF('B. Expenditures'!$AC867=Sheet1!$B$4,'B. Expenditures'!Y867,IF($AC867=Sheet1!$B$3,'B. Expenditures'!S867,"")))</f>
        <v/>
      </c>
      <c r="AH867" s="14" t="str">
        <f>IF($AC867=Sheet1!$B$2,'B. Expenditures'!N867,IF('B. Expenditures'!$AC867=Sheet1!$B$4,'B. Expenditures'!Z867,IF($AC867=Sheet1!$B$3,'B. Expenditures'!T867,"")))</f>
        <v/>
      </c>
      <c r="AI867" s="14" t="str">
        <f>IF($AC867=Sheet1!$B$2,'B. Expenditures'!O867,IF('B. Expenditures'!$AC867=Sheet1!$B$4,'B. Expenditures'!AA867,IF($AC867=Sheet1!$B$3,'B. Expenditures'!U867,"")))</f>
        <v/>
      </c>
    </row>
    <row r="868" spans="3:35" x14ac:dyDescent="0.35">
      <c r="C868" s="35"/>
      <c r="D868" s="35"/>
      <c r="E868" s="7"/>
      <c r="F868" s="7"/>
      <c r="G868" s="7"/>
      <c r="I868" s="24" t="str">
        <f t="shared" si="879"/>
        <v/>
      </c>
      <c r="K868" s="14" t="str">
        <f t="shared" si="888"/>
        <v/>
      </c>
      <c r="L868" s="14" t="str">
        <f t="shared" ref="L868:O868" si="896">IFERROR((1+$I868)*K868, "")</f>
        <v/>
      </c>
      <c r="M868" s="14" t="str">
        <f t="shared" si="896"/>
        <v/>
      </c>
      <c r="N868" s="14" t="str">
        <f t="shared" si="896"/>
        <v/>
      </c>
      <c r="O868" s="14" t="str">
        <f t="shared" si="896"/>
        <v/>
      </c>
      <c r="P868" s="8"/>
      <c r="Q868" s="14" t="str">
        <f>IFERROR((AVERAGE(($E868/'A. Revenue'!$C$30), ('B. Expenditures'!$F868/'A. Revenue'!$D$30), ('B. Expenditures'!$G868/'A. Revenue'!$E$30)))*'A. Revenue'!J$30, "")</f>
        <v/>
      </c>
      <c r="R868" s="14" t="str">
        <f>IFERROR((AVERAGE(($E868/'A. Revenue'!$C$30), ('B. Expenditures'!$F868/'A. Revenue'!$D$30), ('B. Expenditures'!$G868/'A. Revenue'!$E$30)))*'A. Revenue'!K$30, "")</f>
        <v/>
      </c>
      <c r="S868" s="14" t="str">
        <f>IFERROR((AVERAGE(($E868/'A. Revenue'!$C$30), ('B. Expenditures'!$F868/'A. Revenue'!$D$30), ('B. Expenditures'!$G868/'A. Revenue'!$E$30)))*'A. Revenue'!L$30, "")</f>
        <v/>
      </c>
      <c r="T868" s="14" t="str">
        <f>IFERROR((AVERAGE(($E868/'A. Revenue'!$C$30), ('B. Expenditures'!$F868/'A. Revenue'!$D$30), ('B. Expenditures'!$G868/'A. Revenue'!$E$30)))*'A. Revenue'!M$30, "")</f>
        <v/>
      </c>
      <c r="U868" s="14" t="str">
        <f>IFERROR((AVERAGE(($E868/'A. Revenue'!$C$30), ('B. Expenditures'!$F868/'A. Revenue'!$D$30), ('B. Expenditures'!$G868/'A. Revenue'!$E$30)))*'A. Revenue'!N$30, "")</f>
        <v/>
      </c>
      <c r="V868" s="8"/>
      <c r="W868" s="7"/>
      <c r="X868" s="7"/>
      <c r="Y868" s="7"/>
      <c r="Z868" s="7"/>
      <c r="AA868" s="7"/>
      <c r="AC868" s="40" t="s">
        <v>33</v>
      </c>
      <c r="AE868" s="14" t="str">
        <f>IF($AC868=Sheet1!$B$2,'B. Expenditures'!K868,IF('B. Expenditures'!$AC868=Sheet1!$B$4,'B. Expenditures'!W868,IF($AC868=Sheet1!$B$3,'B. Expenditures'!Q868,"")))</f>
        <v/>
      </c>
      <c r="AF868" s="14" t="str">
        <f>IF($AC868=Sheet1!$B$2,'B. Expenditures'!L868,IF('B. Expenditures'!$AC868=Sheet1!$B$4,'B. Expenditures'!X868,IF($AC868=Sheet1!$B$3,'B. Expenditures'!R868,"")))</f>
        <v/>
      </c>
      <c r="AG868" s="14" t="str">
        <f>IF($AC868=Sheet1!$B$2,'B. Expenditures'!M868,IF('B. Expenditures'!$AC868=Sheet1!$B$4,'B. Expenditures'!Y868,IF($AC868=Sheet1!$B$3,'B. Expenditures'!S868,"")))</f>
        <v/>
      </c>
      <c r="AH868" s="14" t="str">
        <f>IF($AC868=Sheet1!$B$2,'B. Expenditures'!N868,IF('B. Expenditures'!$AC868=Sheet1!$B$4,'B. Expenditures'!Z868,IF($AC868=Sheet1!$B$3,'B. Expenditures'!T868,"")))</f>
        <v/>
      </c>
      <c r="AI868" s="14" t="str">
        <f>IF($AC868=Sheet1!$B$2,'B. Expenditures'!O868,IF('B. Expenditures'!$AC868=Sheet1!$B$4,'B. Expenditures'!AA868,IF($AC868=Sheet1!$B$3,'B. Expenditures'!U868,"")))</f>
        <v/>
      </c>
    </row>
    <row r="869" spans="3:35" x14ac:dyDescent="0.35">
      <c r="C869" s="35"/>
      <c r="D869" s="35"/>
      <c r="E869" s="7"/>
      <c r="F869" s="7"/>
      <c r="G869" s="7"/>
      <c r="I869" s="24" t="str">
        <f t="shared" si="879"/>
        <v/>
      </c>
      <c r="K869" s="14" t="str">
        <f t="shared" si="888"/>
        <v/>
      </c>
      <c r="L869" s="14" t="str">
        <f t="shared" ref="L869:O869" si="897">IFERROR((1+$I869)*K869, "")</f>
        <v/>
      </c>
      <c r="M869" s="14" t="str">
        <f t="shared" si="897"/>
        <v/>
      </c>
      <c r="N869" s="14" t="str">
        <f t="shared" si="897"/>
        <v/>
      </c>
      <c r="O869" s="14" t="str">
        <f t="shared" si="897"/>
        <v/>
      </c>
      <c r="P869" s="8"/>
      <c r="Q869" s="14" t="str">
        <f>IFERROR((AVERAGE(($E869/'A. Revenue'!$C$30), ('B. Expenditures'!$F869/'A. Revenue'!$D$30), ('B. Expenditures'!$G869/'A. Revenue'!$E$30)))*'A. Revenue'!J$30, "")</f>
        <v/>
      </c>
      <c r="R869" s="14" t="str">
        <f>IFERROR((AVERAGE(($E869/'A. Revenue'!$C$30), ('B. Expenditures'!$F869/'A. Revenue'!$D$30), ('B. Expenditures'!$G869/'A. Revenue'!$E$30)))*'A. Revenue'!K$30, "")</f>
        <v/>
      </c>
      <c r="S869" s="14" t="str">
        <f>IFERROR((AVERAGE(($E869/'A. Revenue'!$C$30), ('B. Expenditures'!$F869/'A. Revenue'!$D$30), ('B. Expenditures'!$G869/'A. Revenue'!$E$30)))*'A. Revenue'!L$30, "")</f>
        <v/>
      </c>
      <c r="T869" s="14" t="str">
        <f>IFERROR((AVERAGE(($E869/'A. Revenue'!$C$30), ('B. Expenditures'!$F869/'A. Revenue'!$D$30), ('B. Expenditures'!$G869/'A. Revenue'!$E$30)))*'A. Revenue'!M$30, "")</f>
        <v/>
      </c>
      <c r="U869" s="14" t="str">
        <f>IFERROR((AVERAGE(($E869/'A. Revenue'!$C$30), ('B. Expenditures'!$F869/'A. Revenue'!$D$30), ('B. Expenditures'!$G869/'A. Revenue'!$E$30)))*'A. Revenue'!N$30, "")</f>
        <v/>
      </c>
      <c r="V869" s="8"/>
      <c r="W869" s="7"/>
      <c r="X869" s="7"/>
      <c r="Y869" s="7"/>
      <c r="Z869" s="7"/>
      <c r="AA869" s="7"/>
      <c r="AC869" s="40" t="s">
        <v>33</v>
      </c>
      <c r="AE869" s="14" t="str">
        <f>IF($AC869=Sheet1!$B$2,'B. Expenditures'!K869,IF('B. Expenditures'!$AC869=Sheet1!$B$4,'B. Expenditures'!W869,IF($AC869=Sheet1!$B$3,'B. Expenditures'!Q869,"")))</f>
        <v/>
      </c>
      <c r="AF869" s="14" t="str">
        <f>IF($AC869=Sheet1!$B$2,'B. Expenditures'!L869,IF('B. Expenditures'!$AC869=Sheet1!$B$4,'B. Expenditures'!X869,IF($AC869=Sheet1!$B$3,'B. Expenditures'!R869,"")))</f>
        <v/>
      </c>
      <c r="AG869" s="14" t="str">
        <f>IF($AC869=Sheet1!$B$2,'B. Expenditures'!M869,IF('B. Expenditures'!$AC869=Sheet1!$B$4,'B. Expenditures'!Y869,IF($AC869=Sheet1!$B$3,'B. Expenditures'!S869,"")))</f>
        <v/>
      </c>
      <c r="AH869" s="14" t="str">
        <f>IF($AC869=Sheet1!$B$2,'B. Expenditures'!N869,IF('B. Expenditures'!$AC869=Sheet1!$B$4,'B. Expenditures'!Z869,IF($AC869=Sheet1!$B$3,'B. Expenditures'!T869,"")))</f>
        <v/>
      </c>
      <c r="AI869" s="14" t="str">
        <f>IF($AC869=Sheet1!$B$2,'B. Expenditures'!O869,IF('B. Expenditures'!$AC869=Sheet1!$B$4,'B. Expenditures'!AA869,IF($AC869=Sheet1!$B$3,'B. Expenditures'!U869,"")))</f>
        <v/>
      </c>
    </row>
    <row r="870" spans="3:35" x14ac:dyDescent="0.35">
      <c r="C870" s="35"/>
      <c r="D870" s="35"/>
      <c r="E870" s="7"/>
      <c r="F870" s="7"/>
      <c r="G870" s="7"/>
      <c r="I870" s="24" t="str">
        <f t="shared" si="879"/>
        <v/>
      </c>
      <c r="K870" s="14" t="str">
        <f t="shared" si="888"/>
        <v/>
      </c>
      <c r="L870" s="14" t="str">
        <f t="shared" ref="L870:O870" si="898">IFERROR((1+$I870)*K870, "")</f>
        <v/>
      </c>
      <c r="M870" s="14" t="str">
        <f t="shared" si="898"/>
        <v/>
      </c>
      <c r="N870" s="14" t="str">
        <f t="shared" si="898"/>
        <v/>
      </c>
      <c r="O870" s="14" t="str">
        <f t="shared" si="898"/>
        <v/>
      </c>
      <c r="P870" s="8"/>
      <c r="Q870" s="14" t="str">
        <f>IFERROR((AVERAGE(($E870/'A. Revenue'!$C$30), ('B. Expenditures'!$F870/'A. Revenue'!$D$30), ('B. Expenditures'!$G870/'A. Revenue'!$E$30)))*'A. Revenue'!J$30, "")</f>
        <v/>
      </c>
      <c r="R870" s="14" t="str">
        <f>IFERROR((AVERAGE(($E870/'A. Revenue'!$C$30), ('B. Expenditures'!$F870/'A. Revenue'!$D$30), ('B. Expenditures'!$G870/'A. Revenue'!$E$30)))*'A. Revenue'!K$30, "")</f>
        <v/>
      </c>
      <c r="S870" s="14" t="str">
        <f>IFERROR((AVERAGE(($E870/'A. Revenue'!$C$30), ('B. Expenditures'!$F870/'A. Revenue'!$D$30), ('B. Expenditures'!$G870/'A. Revenue'!$E$30)))*'A. Revenue'!L$30, "")</f>
        <v/>
      </c>
      <c r="T870" s="14" t="str">
        <f>IFERROR((AVERAGE(($E870/'A. Revenue'!$C$30), ('B. Expenditures'!$F870/'A. Revenue'!$D$30), ('B. Expenditures'!$G870/'A. Revenue'!$E$30)))*'A. Revenue'!M$30, "")</f>
        <v/>
      </c>
      <c r="U870" s="14" t="str">
        <f>IFERROR((AVERAGE(($E870/'A. Revenue'!$C$30), ('B. Expenditures'!$F870/'A. Revenue'!$D$30), ('B. Expenditures'!$G870/'A. Revenue'!$E$30)))*'A. Revenue'!N$30, "")</f>
        <v/>
      </c>
      <c r="V870" s="8"/>
      <c r="W870" s="7"/>
      <c r="X870" s="7"/>
      <c r="Y870" s="7"/>
      <c r="Z870" s="7"/>
      <c r="AA870" s="7"/>
      <c r="AC870" s="40" t="s">
        <v>33</v>
      </c>
      <c r="AE870" s="14" t="str">
        <f>IF($AC870=Sheet1!$B$2,'B. Expenditures'!K870,IF('B. Expenditures'!$AC870=Sheet1!$B$4,'B. Expenditures'!W870,IF($AC870=Sheet1!$B$3,'B. Expenditures'!Q870,"")))</f>
        <v/>
      </c>
      <c r="AF870" s="14" t="str">
        <f>IF($AC870=Sheet1!$B$2,'B. Expenditures'!L870,IF('B. Expenditures'!$AC870=Sheet1!$B$4,'B. Expenditures'!X870,IF($AC870=Sheet1!$B$3,'B. Expenditures'!R870,"")))</f>
        <v/>
      </c>
      <c r="AG870" s="14" t="str">
        <f>IF($AC870=Sheet1!$B$2,'B. Expenditures'!M870,IF('B. Expenditures'!$AC870=Sheet1!$B$4,'B. Expenditures'!Y870,IF($AC870=Sheet1!$B$3,'B. Expenditures'!S870,"")))</f>
        <v/>
      </c>
      <c r="AH870" s="14" t="str">
        <f>IF($AC870=Sheet1!$B$2,'B. Expenditures'!N870,IF('B. Expenditures'!$AC870=Sheet1!$B$4,'B. Expenditures'!Z870,IF($AC870=Sheet1!$B$3,'B. Expenditures'!T870,"")))</f>
        <v/>
      </c>
      <c r="AI870" s="14" t="str">
        <f>IF($AC870=Sheet1!$B$2,'B. Expenditures'!O870,IF('B. Expenditures'!$AC870=Sheet1!$B$4,'B. Expenditures'!AA870,IF($AC870=Sheet1!$B$3,'B. Expenditures'!U870,"")))</f>
        <v/>
      </c>
    </row>
    <row r="871" spans="3:35" x14ac:dyDescent="0.35">
      <c r="C871" s="35"/>
      <c r="D871" s="35"/>
      <c r="E871" s="7"/>
      <c r="F871" s="7"/>
      <c r="G871" s="7"/>
      <c r="I871" s="24" t="str">
        <f t="shared" si="879"/>
        <v/>
      </c>
      <c r="K871" s="14" t="str">
        <f t="shared" si="888"/>
        <v/>
      </c>
      <c r="L871" s="14" t="str">
        <f t="shared" ref="L871:O871" si="899">IFERROR((1+$I871)*K871, "")</f>
        <v/>
      </c>
      <c r="M871" s="14" t="str">
        <f t="shared" si="899"/>
        <v/>
      </c>
      <c r="N871" s="14" t="str">
        <f t="shared" si="899"/>
        <v/>
      </c>
      <c r="O871" s="14" t="str">
        <f t="shared" si="899"/>
        <v/>
      </c>
      <c r="P871" s="8"/>
      <c r="Q871" s="14" t="str">
        <f>IFERROR((AVERAGE(($E871/'A. Revenue'!$C$30), ('B. Expenditures'!$F871/'A. Revenue'!$D$30), ('B. Expenditures'!$G871/'A. Revenue'!$E$30)))*'A. Revenue'!J$30, "")</f>
        <v/>
      </c>
      <c r="R871" s="14" t="str">
        <f>IFERROR((AVERAGE(($E871/'A. Revenue'!$C$30), ('B. Expenditures'!$F871/'A. Revenue'!$D$30), ('B. Expenditures'!$G871/'A. Revenue'!$E$30)))*'A. Revenue'!K$30, "")</f>
        <v/>
      </c>
      <c r="S871" s="14" t="str">
        <f>IFERROR((AVERAGE(($E871/'A. Revenue'!$C$30), ('B. Expenditures'!$F871/'A. Revenue'!$D$30), ('B. Expenditures'!$G871/'A. Revenue'!$E$30)))*'A. Revenue'!L$30, "")</f>
        <v/>
      </c>
      <c r="T871" s="14" t="str">
        <f>IFERROR((AVERAGE(($E871/'A. Revenue'!$C$30), ('B. Expenditures'!$F871/'A. Revenue'!$D$30), ('B. Expenditures'!$G871/'A. Revenue'!$E$30)))*'A. Revenue'!M$30, "")</f>
        <v/>
      </c>
      <c r="U871" s="14" t="str">
        <f>IFERROR((AVERAGE(($E871/'A. Revenue'!$C$30), ('B. Expenditures'!$F871/'A. Revenue'!$D$30), ('B. Expenditures'!$G871/'A. Revenue'!$E$30)))*'A. Revenue'!N$30, "")</f>
        <v/>
      </c>
      <c r="V871" s="8"/>
      <c r="W871" s="7"/>
      <c r="X871" s="7"/>
      <c r="Y871" s="7"/>
      <c r="Z871" s="7"/>
      <c r="AA871" s="7"/>
      <c r="AC871" s="40" t="s">
        <v>33</v>
      </c>
      <c r="AE871" s="14" t="str">
        <f>IF($AC871=Sheet1!$B$2,'B. Expenditures'!K871,IF('B. Expenditures'!$AC871=Sheet1!$B$4,'B. Expenditures'!W871,IF($AC871=Sheet1!$B$3,'B. Expenditures'!Q871,"")))</f>
        <v/>
      </c>
      <c r="AF871" s="14" t="str">
        <f>IF($AC871=Sheet1!$B$2,'B. Expenditures'!L871,IF('B. Expenditures'!$AC871=Sheet1!$B$4,'B. Expenditures'!X871,IF($AC871=Sheet1!$B$3,'B. Expenditures'!R871,"")))</f>
        <v/>
      </c>
      <c r="AG871" s="14" t="str">
        <f>IF($AC871=Sheet1!$B$2,'B. Expenditures'!M871,IF('B. Expenditures'!$AC871=Sheet1!$B$4,'B. Expenditures'!Y871,IF($AC871=Sheet1!$B$3,'B. Expenditures'!S871,"")))</f>
        <v/>
      </c>
      <c r="AH871" s="14" t="str">
        <f>IF($AC871=Sheet1!$B$2,'B. Expenditures'!N871,IF('B. Expenditures'!$AC871=Sheet1!$B$4,'B. Expenditures'!Z871,IF($AC871=Sheet1!$B$3,'B. Expenditures'!T871,"")))</f>
        <v/>
      </c>
      <c r="AI871" s="14" t="str">
        <f>IF($AC871=Sheet1!$B$2,'B. Expenditures'!O871,IF('B. Expenditures'!$AC871=Sheet1!$B$4,'B. Expenditures'!AA871,IF($AC871=Sheet1!$B$3,'B. Expenditures'!U871,"")))</f>
        <v/>
      </c>
    </row>
    <row r="872" spans="3:35" x14ac:dyDescent="0.35">
      <c r="C872" s="35"/>
      <c r="D872" s="35"/>
      <c r="E872" s="7"/>
      <c r="F872" s="7"/>
      <c r="G872" s="7"/>
      <c r="I872" s="24" t="str">
        <f t="shared" si="879"/>
        <v/>
      </c>
      <c r="K872" s="14" t="str">
        <f t="shared" si="888"/>
        <v/>
      </c>
      <c r="L872" s="14" t="str">
        <f t="shared" ref="L872:O872" si="900">IFERROR((1+$I872)*K872, "")</f>
        <v/>
      </c>
      <c r="M872" s="14" t="str">
        <f t="shared" si="900"/>
        <v/>
      </c>
      <c r="N872" s="14" t="str">
        <f t="shared" si="900"/>
        <v/>
      </c>
      <c r="O872" s="14" t="str">
        <f t="shared" si="900"/>
        <v/>
      </c>
      <c r="P872" s="8"/>
      <c r="Q872" s="14" t="str">
        <f>IFERROR((AVERAGE(($E872/'A. Revenue'!$C$30), ('B. Expenditures'!$F872/'A. Revenue'!$D$30), ('B. Expenditures'!$G872/'A. Revenue'!$E$30)))*'A. Revenue'!J$30, "")</f>
        <v/>
      </c>
      <c r="R872" s="14" t="str">
        <f>IFERROR((AVERAGE(($E872/'A. Revenue'!$C$30), ('B. Expenditures'!$F872/'A. Revenue'!$D$30), ('B. Expenditures'!$G872/'A. Revenue'!$E$30)))*'A. Revenue'!K$30, "")</f>
        <v/>
      </c>
      <c r="S872" s="14" t="str">
        <f>IFERROR((AVERAGE(($E872/'A. Revenue'!$C$30), ('B. Expenditures'!$F872/'A. Revenue'!$D$30), ('B. Expenditures'!$G872/'A. Revenue'!$E$30)))*'A. Revenue'!L$30, "")</f>
        <v/>
      </c>
      <c r="T872" s="14" t="str">
        <f>IFERROR((AVERAGE(($E872/'A. Revenue'!$C$30), ('B. Expenditures'!$F872/'A. Revenue'!$D$30), ('B. Expenditures'!$G872/'A. Revenue'!$E$30)))*'A. Revenue'!M$30, "")</f>
        <v/>
      </c>
      <c r="U872" s="14" t="str">
        <f>IFERROR((AVERAGE(($E872/'A. Revenue'!$C$30), ('B. Expenditures'!$F872/'A. Revenue'!$D$30), ('B. Expenditures'!$G872/'A. Revenue'!$E$30)))*'A. Revenue'!N$30, "")</f>
        <v/>
      </c>
      <c r="V872" s="8"/>
      <c r="W872" s="7"/>
      <c r="X872" s="7"/>
      <c r="Y872" s="7"/>
      <c r="Z872" s="7"/>
      <c r="AA872" s="7"/>
      <c r="AC872" s="40" t="s">
        <v>33</v>
      </c>
      <c r="AE872" s="14" t="str">
        <f>IF($AC872=Sheet1!$B$2,'B. Expenditures'!K872,IF('B. Expenditures'!$AC872=Sheet1!$B$4,'B. Expenditures'!W872,IF($AC872=Sheet1!$B$3,'B. Expenditures'!Q872,"")))</f>
        <v/>
      </c>
      <c r="AF872" s="14" t="str">
        <f>IF($AC872=Sheet1!$B$2,'B. Expenditures'!L872,IF('B. Expenditures'!$AC872=Sheet1!$B$4,'B. Expenditures'!X872,IF($AC872=Sheet1!$B$3,'B. Expenditures'!R872,"")))</f>
        <v/>
      </c>
      <c r="AG872" s="14" t="str">
        <f>IF($AC872=Sheet1!$B$2,'B. Expenditures'!M872,IF('B. Expenditures'!$AC872=Sheet1!$B$4,'B. Expenditures'!Y872,IF($AC872=Sheet1!$B$3,'B. Expenditures'!S872,"")))</f>
        <v/>
      </c>
      <c r="AH872" s="14" t="str">
        <f>IF($AC872=Sheet1!$B$2,'B. Expenditures'!N872,IF('B. Expenditures'!$AC872=Sheet1!$B$4,'B. Expenditures'!Z872,IF($AC872=Sheet1!$B$3,'B. Expenditures'!T872,"")))</f>
        <v/>
      </c>
      <c r="AI872" s="14" t="str">
        <f>IF($AC872=Sheet1!$B$2,'B. Expenditures'!O872,IF('B. Expenditures'!$AC872=Sheet1!$B$4,'B. Expenditures'!AA872,IF($AC872=Sheet1!$B$3,'B. Expenditures'!U872,"")))</f>
        <v/>
      </c>
    </row>
    <row r="873" spans="3:35" x14ac:dyDescent="0.35">
      <c r="C873" s="35"/>
      <c r="D873" s="35"/>
      <c r="E873" s="7"/>
      <c r="F873" s="7"/>
      <c r="G873" s="7"/>
      <c r="I873" s="24" t="str">
        <f t="shared" si="879"/>
        <v/>
      </c>
      <c r="K873" s="14" t="str">
        <f t="shared" si="888"/>
        <v/>
      </c>
      <c r="L873" s="14" t="str">
        <f t="shared" ref="L873:O873" si="901">IFERROR((1+$I873)*K873, "")</f>
        <v/>
      </c>
      <c r="M873" s="14" t="str">
        <f t="shared" si="901"/>
        <v/>
      </c>
      <c r="N873" s="14" t="str">
        <f t="shared" si="901"/>
        <v/>
      </c>
      <c r="O873" s="14" t="str">
        <f t="shared" si="901"/>
        <v/>
      </c>
      <c r="P873" s="8"/>
      <c r="Q873" s="14" t="str">
        <f>IFERROR((AVERAGE(($E873/'A. Revenue'!$C$30), ('B. Expenditures'!$F873/'A. Revenue'!$D$30), ('B. Expenditures'!$G873/'A. Revenue'!$E$30)))*'A. Revenue'!J$30, "")</f>
        <v/>
      </c>
      <c r="R873" s="14" t="str">
        <f>IFERROR((AVERAGE(($E873/'A. Revenue'!$C$30), ('B. Expenditures'!$F873/'A. Revenue'!$D$30), ('B. Expenditures'!$G873/'A. Revenue'!$E$30)))*'A. Revenue'!K$30, "")</f>
        <v/>
      </c>
      <c r="S873" s="14" t="str">
        <f>IFERROR((AVERAGE(($E873/'A. Revenue'!$C$30), ('B. Expenditures'!$F873/'A. Revenue'!$D$30), ('B. Expenditures'!$G873/'A. Revenue'!$E$30)))*'A. Revenue'!L$30, "")</f>
        <v/>
      </c>
      <c r="T873" s="14" t="str">
        <f>IFERROR((AVERAGE(($E873/'A. Revenue'!$C$30), ('B. Expenditures'!$F873/'A. Revenue'!$D$30), ('B. Expenditures'!$G873/'A. Revenue'!$E$30)))*'A. Revenue'!M$30, "")</f>
        <v/>
      </c>
      <c r="U873" s="14" t="str">
        <f>IFERROR((AVERAGE(($E873/'A. Revenue'!$C$30), ('B. Expenditures'!$F873/'A. Revenue'!$D$30), ('B. Expenditures'!$G873/'A. Revenue'!$E$30)))*'A. Revenue'!N$30, "")</f>
        <v/>
      </c>
      <c r="V873" s="8"/>
      <c r="W873" s="7"/>
      <c r="X873" s="7"/>
      <c r="Y873" s="7"/>
      <c r="Z873" s="7"/>
      <c r="AA873" s="7"/>
      <c r="AC873" s="40" t="s">
        <v>33</v>
      </c>
      <c r="AE873" s="14" t="str">
        <f>IF($AC873=Sheet1!$B$2,'B. Expenditures'!K873,IF('B. Expenditures'!$AC873=Sheet1!$B$4,'B. Expenditures'!W873,IF($AC873=Sheet1!$B$3,'B. Expenditures'!Q873,"")))</f>
        <v/>
      </c>
      <c r="AF873" s="14" t="str">
        <f>IF($AC873=Sheet1!$B$2,'B. Expenditures'!L873,IF('B. Expenditures'!$AC873=Sheet1!$B$4,'B. Expenditures'!X873,IF($AC873=Sheet1!$B$3,'B. Expenditures'!R873,"")))</f>
        <v/>
      </c>
      <c r="AG873" s="14" t="str">
        <f>IF($AC873=Sheet1!$B$2,'B. Expenditures'!M873,IF('B. Expenditures'!$AC873=Sheet1!$B$4,'B. Expenditures'!Y873,IF($AC873=Sheet1!$B$3,'B. Expenditures'!S873,"")))</f>
        <v/>
      </c>
      <c r="AH873" s="14" t="str">
        <f>IF($AC873=Sheet1!$B$2,'B. Expenditures'!N873,IF('B. Expenditures'!$AC873=Sheet1!$B$4,'B. Expenditures'!Z873,IF($AC873=Sheet1!$B$3,'B. Expenditures'!T873,"")))</f>
        <v/>
      </c>
      <c r="AI873" s="14" t="str">
        <f>IF($AC873=Sheet1!$B$2,'B. Expenditures'!O873,IF('B. Expenditures'!$AC873=Sheet1!$B$4,'B. Expenditures'!AA873,IF($AC873=Sheet1!$B$3,'B. Expenditures'!U873,"")))</f>
        <v/>
      </c>
    </row>
    <row r="874" spans="3:35" x14ac:dyDescent="0.35">
      <c r="C874" s="35"/>
      <c r="D874" s="35"/>
      <c r="E874" s="7"/>
      <c r="F874" s="7"/>
      <c r="G874" s="7"/>
      <c r="I874" s="24" t="str">
        <f t="shared" si="879"/>
        <v/>
      </c>
      <c r="K874" s="14" t="str">
        <f t="shared" si="888"/>
        <v/>
      </c>
      <c r="L874" s="14" t="str">
        <f t="shared" ref="L874:O874" si="902">IFERROR((1+$I874)*K874, "")</f>
        <v/>
      </c>
      <c r="M874" s="14" t="str">
        <f t="shared" si="902"/>
        <v/>
      </c>
      <c r="N874" s="14" t="str">
        <f t="shared" si="902"/>
        <v/>
      </c>
      <c r="O874" s="14" t="str">
        <f t="shared" si="902"/>
        <v/>
      </c>
      <c r="P874" s="8"/>
      <c r="Q874" s="14" t="str">
        <f>IFERROR((AVERAGE(($E874/'A. Revenue'!$C$30), ('B. Expenditures'!$F874/'A. Revenue'!$D$30), ('B. Expenditures'!$G874/'A. Revenue'!$E$30)))*'A. Revenue'!J$30, "")</f>
        <v/>
      </c>
      <c r="R874" s="14" t="str">
        <f>IFERROR((AVERAGE(($E874/'A. Revenue'!$C$30), ('B. Expenditures'!$F874/'A. Revenue'!$D$30), ('B. Expenditures'!$G874/'A. Revenue'!$E$30)))*'A. Revenue'!K$30, "")</f>
        <v/>
      </c>
      <c r="S874" s="14" t="str">
        <f>IFERROR((AVERAGE(($E874/'A. Revenue'!$C$30), ('B. Expenditures'!$F874/'A. Revenue'!$D$30), ('B. Expenditures'!$G874/'A. Revenue'!$E$30)))*'A. Revenue'!L$30, "")</f>
        <v/>
      </c>
      <c r="T874" s="14" t="str">
        <f>IFERROR((AVERAGE(($E874/'A. Revenue'!$C$30), ('B. Expenditures'!$F874/'A. Revenue'!$D$30), ('B. Expenditures'!$G874/'A. Revenue'!$E$30)))*'A. Revenue'!M$30, "")</f>
        <v/>
      </c>
      <c r="U874" s="14" t="str">
        <f>IFERROR((AVERAGE(($E874/'A. Revenue'!$C$30), ('B. Expenditures'!$F874/'A. Revenue'!$D$30), ('B. Expenditures'!$G874/'A. Revenue'!$E$30)))*'A. Revenue'!N$30, "")</f>
        <v/>
      </c>
      <c r="V874" s="8"/>
      <c r="W874" s="7"/>
      <c r="X874" s="7"/>
      <c r="Y874" s="7"/>
      <c r="Z874" s="7"/>
      <c r="AA874" s="7"/>
      <c r="AC874" s="40" t="s">
        <v>33</v>
      </c>
      <c r="AE874" s="14" t="str">
        <f>IF($AC874=Sheet1!$B$2,'B. Expenditures'!K874,IF('B. Expenditures'!$AC874=Sheet1!$B$4,'B. Expenditures'!W874,IF($AC874=Sheet1!$B$3,'B. Expenditures'!Q874,"")))</f>
        <v/>
      </c>
      <c r="AF874" s="14" t="str">
        <f>IF($AC874=Sheet1!$B$2,'B. Expenditures'!L874,IF('B. Expenditures'!$AC874=Sheet1!$B$4,'B. Expenditures'!X874,IF($AC874=Sheet1!$B$3,'B. Expenditures'!R874,"")))</f>
        <v/>
      </c>
      <c r="AG874" s="14" t="str">
        <f>IF($AC874=Sheet1!$B$2,'B. Expenditures'!M874,IF('B. Expenditures'!$AC874=Sheet1!$B$4,'B. Expenditures'!Y874,IF($AC874=Sheet1!$B$3,'B. Expenditures'!S874,"")))</f>
        <v/>
      </c>
      <c r="AH874" s="14" t="str">
        <f>IF($AC874=Sheet1!$B$2,'B. Expenditures'!N874,IF('B. Expenditures'!$AC874=Sheet1!$B$4,'B. Expenditures'!Z874,IF($AC874=Sheet1!$B$3,'B. Expenditures'!T874,"")))</f>
        <v/>
      </c>
      <c r="AI874" s="14" t="str">
        <f>IF($AC874=Sheet1!$B$2,'B. Expenditures'!O874,IF('B. Expenditures'!$AC874=Sheet1!$B$4,'B. Expenditures'!AA874,IF($AC874=Sheet1!$B$3,'B. Expenditures'!U874,"")))</f>
        <v/>
      </c>
    </row>
    <row r="875" spans="3:35" x14ac:dyDescent="0.35">
      <c r="C875" s="35"/>
      <c r="D875" s="35"/>
      <c r="E875" s="7"/>
      <c r="F875" s="7"/>
      <c r="G875" s="7"/>
      <c r="I875" s="24" t="str">
        <f t="shared" si="879"/>
        <v/>
      </c>
      <c r="K875" s="14" t="str">
        <f t="shared" si="888"/>
        <v/>
      </c>
      <c r="L875" s="14" t="str">
        <f t="shared" ref="L875:O875" si="903">IFERROR((1+$I875)*K875, "")</f>
        <v/>
      </c>
      <c r="M875" s="14" t="str">
        <f t="shared" si="903"/>
        <v/>
      </c>
      <c r="N875" s="14" t="str">
        <f t="shared" si="903"/>
        <v/>
      </c>
      <c r="O875" s="14" t="str">
        <f t="shared" si="903"/>
        <v/>
      </c>
      <c r="P875" s="8"/>
      <c r="Q875" s="14" t="str">
        <f>IFERROR((AVERAGE(($E875/'A. Revenue'!$C$30), ('B. Expenditures'!$F875/'A. Revenue'!$D$30), ('B. Expenditures'!$G875/'A. Revenue'!$E$30)))*'A. Revenue'!J$30, "")</f>
        <v/>
      </c>
      <c r="R875" s="14" t="str">
        <f>IFERROR((AVERAGE(($E875/'A. Revenue'!$C$30), ('B. Expenditures'!$F875/'A. Revenue'!$D$30), ('B. Expenditures'!$G875/'A. Revenue'!$E$30)))*'A. Revenue'!K$30, "")</f>
        <v/>
      </c>
      <c r="S875" s="14" t="str">
        <f>IFERROR((AVERAGE(($E875/'A. Revenue'!$C$30), ('B. Expenditures'!$F875/'A. Revenue'!$D$30), ('B. Expenditures'!$G875/'A. Revenue'!$E$30)))*'A. Revenue'!L$30, "")</f>
        <v/>
      </c>
      <c r="T875" s="14" t="str">
        <f>IFERROR((AVERAGE(($E875/'A. Revenue'!$C$30), ('B. Expenditures'!$F875/'A. Revenue'!$D$30), ('B. Expenditures'!$G875/'A. Revenue'!$E$30)))*'A. Revenue'!M$30, "")</f>
        <v/>
      </c>
      <c r="U875" s="14" t="str">
        <f>IFERROR((AVERAGE(($E875/'A. Revenue'!$C$30), ('B. Expenditures'!$F875/'A. Revenue'!$D$30), ('B. Expenditures'!$G875/'A. Revenue'!$E$30)))*'A. Revenue'!N$30, "")</f>
        <v/>
      </c>
      <c r="V875" s="8"/>
      <c r="W875" s="7"/>
      <c r="X875" s="7"/>
      <c r="Y875" s="7"/>
      <c r="Z875" s="7"/>
      <c r="AA875" s="7"/>
      <c r="AC875" s="40" t="s">
        <v>33</v>
      </c>
      <c r="AE875" s="14" t="str">
        <f>IF($AC875=Sheet1!$B$2,'B. Expenditures'!K875,IF('B. Expenditures'!$AC875=Sheet1!$B$4,'B. Expenditures'!W875,IF($AC875=Sheet1!$B$3,'B. Expenditures'!Q875,"")))</f>
        <v/>
      </c>
      <c r="AF875" s="14" t="str">
        <f>IF($AC875=Sheet1!$B$2,'B. Expenditures'!L875,IF('B. Expenditures'!$AC875=Sheet1!$B$4,'B. Expenditures'!X875,IF($AC875=Sheet1!$B$3,'B. Expenditures'!R875,"")))</f>
        <v/>
      </c>
      <c r="AG875" s="14" t="str">
        <f>IF($AC875=Sheet1!$B$2,'B. Expenditures'!M875,IF('B. Expenditures'!$AC875=Sheet1!$B$4,'B. Expenditures'!Y875,IF($AC875=Sheet1!$B$3,'B. Expenditures'!S875,"")))</f>
        <v/>
      </c>
      <c r="AH875" s="14" t="str">
        <f>IF($AC875=Sheet1!$B$2,'B. Expenditures'!N875,IF('B. Expenditures'!$AC875=Sheet1!$B$4,'B. Expenditures'!Z875,IF($AC875=Sheet1!$B$3,'B. Expenditures'!T875,"")))</f>
        <v/>
      </c>
      <c r="AI875" s="14" t="str">
        <f>IF($AC875=Sheet1!$B$2,'B. Expenditures'!O875,IF('B. Expenditures'!$AC875=Sheet1!$B$4,'B. Expenditures'!AA875,IF($AC875=Sheet1!$B$3,'B. Expenditures'!U875,"")))</f>
        <v/>
      </c>
    </row>
    <row r="876" spans="3:35" x14ac:dyDescent="0.35">
      <c r="C876" s="35"/>
      <c r="D876" s="35"/>
      <c r="E876" s="7"/>
      <c r="F876" s="7"/>
      <c r="G876" s="7"/>
      <c r="I876" s="24" t="str">
        <f t="shared" si="879"/>
        <v/>
      </c>
      <c r="K876" s="14" t="str">
        <f t="shared" si="888"/>
        <v/>
      </c>
      <c r="L876" s="14" t="str">
        <f t="shared" ref="L876:O876" si="904">IFERROR((1+$I876)*K876, "")</f>
        <v/>
      </c>
      <c r="M876" s="14" t="str">
        <f t="shared" si="904"/>
        <v/>
      </c>
      <c r="N876" s="14" t="str">
        <f t="shared" si="904"/>
        <v/>
      </c>
      <c r="O876" s="14" t="str">
        <f t="shared" si="904"/>
        <v/>
      </c>
      <c r="P876" s="8"/>
      <c r="Q876" s="14" t="str">
        <f>IFERROR((AVERAGE(($E876/'A. Revenue'!$C$30), ('B. Expenditures'!$F876/'A. Revenue'!$D$30), ('B. Expenditures'!$G876/'A. Revenue'!$E$30)))*'A. Revenue'!J$30, "")</f>
        <v/>
      </c>
      <c r="R876" s="14" t="str">
        <f>IFERROR((AVERAGE(($E876/'A. Revenue'!$C$30), ('B. Expenditures'!$F876/'A. Revenue'!$D$30), ('B. Expenditures'!$G876/'A. Revenue'!$E$30)))*'A. Revenue'!K$30, "")</f>
        <v/>
      </c>
      <c r="S876" s="14" t="str">
        <f>IFERROR((AVERAGE(($E876/'A. Revenue'!$C$30), ('B. Expenditures'!$F876/'A. Revenue'!$D$30), ('B. Expenditures'!$G876/'A. Revenue'!$E$30)))*'A. Revenue'!L$30, "")</f>
        <v/>
      </c>
      <c r="T876" s="14" t="str">
        <f>IFERROR((AVERAGE(($E876/'A. Revenue'!$C$30), ('B. Expenditures'!$F876/'A. Revenue'!$D$30), ('B. Expenditures'!$G876/'A. Revenue'!$E$30)))*'A. Revenue'!M$30, "")</f>
        <v/>
      </c>
      <c r="U876" s="14" t="str">
        <f>IFERROR((AVERAGE(($E876/'A. Revenue'!$C$30), ('B. Expenditures'!$F876/'A. Revenue'!$D$30), ('B. Expenditures'!$G876/'A. Revenue'!$E$30)))*'A. Revenue'!N$30, "")</f>
        <v/>
      </c>
      <c r="V876" s="8"/>
      <c r="W876" s="7"/>
      <c r="X876" s="7"/>
      <c r="Y876" s="7"/>
      <c r="Z876" s="7"/>
      <c r="AA876" s="7"/>
      <c r="AC876" s="40" t="s">
        <v>33</v>
      </c>
      <c r="AE876" s="14" t="str">
        <f>IF($AC876=Sheet1!$B$2,'B. Expenditures'!K876,IF('B. Expenditures'!$AC876=Sheet1!$B$4,'B. Expenditures'!W876,IF($AC876=Sheet1!$B$3,'B. Expenditures'!Q876,"")))</f>
        <v/>
      </c>
      <c r="AF876" s="14" t="str">
        <f>IF($AC876=Sheet1!$B$2,'B. Expenditures'!L876,IF('B. Expenditures'!$AC876=Sheet1!$B$4,'B. Expenditures'!X876,IF($AC876=Sheet1!$B$3,'B. Expenditures'!R876,"")))</f>
        <v/>
      </c>
      <c r="AG876" s="14" t="str">
        <f>IF($AC876=Sheet1!$B$2,'B. Expenditures'!M876,IF('B. Expenditures'!$AC876=Sheet1!$B$4,'B. Expenditures'!Y876,IF($AC876=Sheet1!$B$3,'B. Expenditures'!S876,"")))</f>
        <v/>
      </c>
      <c r="AH876" s="14" t="str">
        <f>IF($AC876=Sheet1!$B$2,'B. Expenditures'!N876,IF('B. Expenditures'!$AC876=Sheet1!$B$4,'B. Expenditures'!Z876,IF($AC876=Sheet1!$B$3,'B. Expenditures'!T876,"")))</f>
        <v/>
      </c>
      <c r="AI876" s="14" t="str">
        <f>IF($AC876=Sheet1!$B$2,'B. Expenditures'!O876,IF('B. Expenditures'!$AC876=Sheet1!$B$4,'B. Expenditures'!AA876,IF($AC876=Sheet1!$B$3,'B. Expenditures'!U876,"")))</f>
        <v/>
      </c>
    </row>
    <row r="877" spans="3:35" x14ac:dyDescent="0.35">
      <c r="C877" s="35"/>
      <c r="D877" s="35"/>
      <c r="E877" s="7"/>
      <c r="F877" s="7"/>
      <c r="G877" s="7"/>
      <c r="I877" s="24" t="str">
        <f t="shared" si="879"/>
        <v/>
      </c>
      <c r="K877" s="14" t="str">
        <f t="shared" si="888"/>
        <v/>
      </c>
      <c r="L877" s="14" t="str">
        <f t="shared" ref="L877:O877" si="905">IFERROR((1+$I877)*K877, "")</f>
        <v/>
      </c>
      <c r="M877" s="14" t="str">
        <f t="shared" si="905"/>
        <v/>
      </c>
      <c r="N877" s="14" t="str">
        <f t="shared" si="905"/>
        <v/>
      </c>
      <c r="O877" s="14" t="str">
        <f t="shared" si="905"/>
        <v/>
      </c>
      <c r="P877" s="8"/>
      <c r="Q877" s="14" t="str">
        <f>IFERROR((AVERAGE(($E877/'A. Revenue'!$C$30), ('B. Expenditures'!$F877/'A. Revenue'!$D$30), ('B. Expenditures'!$G877/'A. Revenue'!$E$30)))*'A. Revenue'!J$30, "")</f>
        <v/>
      </c>
      <c r="R877" s="14" t="str">
        <f>IFERROR((AVERAGE(($E877/'A. Revenue'!$C$30), ('B. Expenditures'!$F877/'A. Revenue'!$D$30), ('B. Expenditures'!$G877/'A. Revenue'!$E$30)))*'A. Revenue'!K$30, "")</f>
        <v/>
      </c>
      <c r="S877" s="14" t="str">
        <f>IFERROR((AVERAGE(($E877/'A. Revenue'!$C$30), ('B. Expenditures'!$F877/'A. Revenue'!$D$30), ('B. Expenditures'!$G877/'A. Revenue'!$E$30)))*'A. Revenue'!L$30, "")</f>
        <v/>
      </c>
      <c r="T877" s="14" t="str">
        <f>IFERROR((AVERAGE(($E877/'A. Revenue'!$C$30), ('B. Expenditures'!$F877/'A. Revenue'!$D$30), ('B. Expenditures'!$G877/'A. Revenue'!$E$30)))*'A. Revenue'!M$30, "")</f>
        <v/>
      </c>
      <c r="U877" s="14" t="str">
        <f>IFERROR((AVERAGE(($E877/'A. Revenue'!$C$30), ('B. Expenditures'!$F877/'A. Revenue'!$D$30), ('B. Expenditures'!$G877/'A. Revenue'!$E$30)))*'A. Revenue'!N$30, "")</f>
        <v/>
      </c>
      <c r="V877" s="8"/>
      <c r="W877" s="7"/>
      <c r="X877" s="7"/>
      <c r="Y877" s="7"/>
      <c r="Z877" s="7"/>
      <c r="AA877" s="7"/>
      <c r="AC877" s="40" t="s">
        <v>33</v>
      </c>
      <c r="AE877" s="14" t="str">
        <f>IF($AC877=Sheet1!$B$2,'B. Expenditures'!K877,IF('B. Expenditures'!$AC877=Sheet1!$B$4,'B. Expenditures'!W877,IF($AC877=Sheet1!$B$3,'B. Expenditures'!Q877,"")))</f>
        <v/>
      </c>
      <c r="AF877" s="14" t="str">
        <f>IF($AC877=Sheet1!$B$2,'B. Expenditures'!L877,IF('B. Expenditures'!$AC877=Sheet1!$B$4,'B. Expenditures'!X877,IF($AC877=Sheet1!$B$3,'B. Expenditures'!R877,"")))</f>
        <v/>
      </c>
      <c r="AG877" s="14" t="str">
        <f>IF($AC877=Sheet1!$B$2,'B. Expenditures'!M877,IF('B. Expenditures'!$AC877=Sheet1!$B$4,'B. Expenditures'!Y877,IF($AC877=Sheet1!$B$3,'B. Expenditures'!S877,"")))</f>
        <v/>
      </c>
      <c r="AH877" s="14" t="str">
        <f>IF($AC877=Sheet1!$B$2,'B. Expenditures'!N877,IF('B. Expenditures'!$AC877=Sheet1!$B$4,'B. Expenditures'!Z877,IF($AC877=Sheet1!$B$3,'B. Expenditures'!T877,"")))</f>
        <v/>
      </c>
      <c r="AI877" s="14" t="str">
        <f>IF($AC877=Sheet1!$B$2,'B. Expenditures'!O877,IF('B. Expenditures'!$AC877=Sheet1!$B$4,'B. Expenditures'!AA877,IF($AC877=Sheet1!$B$3,'B. Expenditures'!U877,"")))</f>
        <v/>
      </c>
    </row>
    <row r="878" spans="3:35" x14ac:dyDescent="0.35">
      <c r="C878" s="35"/>
      <c r="D878" s="35"/>
      <c r="E878" s="7"/>
      <c r="F878" s="7"/>
      <c r="G878" s="7"/>
      <c r="I878" s="24" t="str">
        <f t="shared" si="879"/>
        <v/>
      </c>
      <c r="K878" s="14" t="str">
        <f t="shared" si="888"/>
        <v/>
      </c>
      <c r="L878" s="14" t="str">
        <f t="shared" ref="L878:O878" si="906">IFERROR((1+$I878)*K878, "")</f>
        <v/>
      </c>
      <c r="M878" s="14" t="str">
        <f t="shared" si="906"/>
        <v/>
      </c>
      <c r="N878" s="14" t="str">
        <f t="shared" si="906"/>
        <v/>
      </c>
      <c r="O878" s="14" t="str">
        <f t="shared" si="906"/>
        <v/>
      </c>
      <c r="P878" s="8"/>
      <c r="Q878" s="14" t="str">
        <f>IFERROR((AVERAGE(($E878/'A. Revenue'!$C$30), ('B. Expenditures'!$F878/'A. Revenue'!$D$30), ('B. Expenditures'!$G878/'A. Revenue'!$E$30)))*'A. Revenue'!J$30, "")</f>
        <v/>
      </c>
      <c r="R878" s="14" t="str">
        <f>IFERROR((AVERAGE(($E878/'A. Revenue'!$C$30), ('B. Expenditures'!$F878/'A. Revenue'!$D$30), ('B. Expenditures'!$G878/'A. Revenue'!$E$30)))*'A. Revenue'!K$30, "")</f>
        <v/>
      </c>
      <c r="S878" s="14" t="str">
        <f>IFERROR((AVERAGE(($E878/'A. Revenue'!$C$30), ('B. Expenditures'!$F878/'A. Revenue'!$D$30), ('B. Expenditures'!$G878/'A. Revenue'!$E$30)))*'A. Revenue'!L$30, "")</f>
        <v/>
      </c>
      <c r="T878" s="14" t="str">
        <f>IFERROR((AVERAGE(($E878/'A. Revenue'!$C$30), ('B. Expenditures'!$F878/'A. Revenue'!$D$30), ('B. Expenditures'!$G878/'A. Revenue'!$E$30)))*'A. Revenue'!M$30, "")</f>
        <v/>
      </c>
      <c r="U878" s="14" t="str">
        <f>IFERROR((AVERAGE(($E878/'A. Revenue'!$C$30), ('B. Expenditures'!$F878/'A. Revenue'!$D$30), ('B. Expenditures'!$G878/'A. Revenue'!$E$30)))*'A. Revenue'!N$30, "")</f>
        <v/>
      </c>
      <c r="V878" s="8"/>
      <c r="W878" s="7"/>
      <c r="X878" s="7"/>
      <c r="Y878" s="7"/>
      <c r="Z878" s="7"/>
      <c r="AA878" s="7"/>
      <c r="AC878" s="40" t="s">
        <v>33</v>
      </c>
      <c r="AE878" s="14" t="str">
        <f>IF($AC878=Sheet1!$B$2,'B. Expenditures'!K878,IF('B. Expenditures'!$AC878=Sheet1!$B$4,'B. Expenditures'!W878,IF($AC878=Sheet1!$B$3,'B. Expenditures'!Q878,"")))</f>
        <v/>
      </c>
      <c r="AF878" s="14" t="str">
        <f>IF($AC878=Sheet1!$B$2,'B. Expenditures'!L878,IF('B. Expenditures'!$AC878=Sheet1!$B$4,'B. Expenditures'!X878,IF($AC878=Sheet1!$B$3,'B. Expenditures'!R878,"")))</f>
        <v/>
      </c>
      <c r="AG878" s="14" t="str">
        <f>IF($AC878=Sheet1!$B$2,'B. Expenditures'!M878,IF('B. Expenditures'!$AC878=Sheet1!$B$4,'B. Expenditures'!Y878,IF($AC878=Sheet1!$B$3,'B. Expenditures'!S878,"")))</f>
        <v/>
      </c>
      <c r="AH878" s="14" t="str">
        <f>IF($AC878=Sheet1!$B$2,'B. Expenditures'!N878,IF('B. Expenditures'!$AC878=Sheet1!$B$4,'B. Expenditures'!Z878,IF($AC878=Sheet1!$B$3,'B. Expenditures'!T878,"")))</f>
        <v/>
      </c>
      <c r="AI878" s="14" t="str">
        <f>IF($AC878=Sheet1!$B$2,'B. Expenditures'!O878,IF('B. Expenditures'!$AC878=Sheet1!$B$4,'B. Expenditures'!AA878,IF($AC878=Sheet1!$B$3,'B. Expenditures'!U878,"")))</f>
        <v/>
      </c>
    </row>
    <row r="879" spans="3:35" x14ac:dyDescent="0.35">
      <c r="C879" s="35"/>
      <c r="D879" s="35"/>
      <c r="E879" s="7"/>
      <c r="F879" s="7"/>
      <c r="G879" s="7"/>
      <c r="I879" s="24" t="str">
        <f t="shared" si="879"/>
        <v/>
      </c>
      <c r="K879" s="14" t="str">
        <f t="shared" si="888"/>
        <v/>
      </c>
      <c r="L879" s="14" t="str">
        <f t="shared" ref="L879:O879" si="907">IFERROR((1+$I879)*K879, "")</f>
        <v/>
      </c>
      <c r="M879" s="14" t="str">
        <f t="shared" si="907"/>
        <v/>
      </c>
      <c r="N879" s="14" t="str">
        <f t="shared" si="907"/>
        <v/>
      </c>
      <c r="O879" s="14" t="str">
        <f t="shared" si="907"/>
        <v/>
      </c>
      <c r="P879" s="8"/>
      <c r="Q879" s="14" t="str">
        <f>IFERROR((AVERAGE(($E879/'A. Revenue'!$C$30), ('B. Expenditures'!$F879/'A. Revenue'!$D$30), ('B. Expenditures'!$G879/'A. Revenue'!$E$30)))*'A. Revenue'!J$30, "")</f>
        <v/>
      </c>
      <c r="R879" s="14" t="str">
        <f>IFERROR((AVERAGE(($E879/'A. Revenue'!$C$30), ('B. Expenditures'!$F879/'A. Revenue'!$D$30), ('B. Expenditures'!$G879/'A. Revenue'!$E$30)))*'A. Revenue'!K$30, "")</f>
        <v/>
      </c>
      <c r="S879" s="14" t="str">
        <f>IFERROR((AVERAGE(($E879/'A. Revenue'!$C$30), ('B. Expenditures'!$F879/'A. Revenue'!$D$30), ('B. Expenditures'!$G879/'A. Revenue'!$E$30)))*'A. Revenue'!L$30, "")</f>
        <v/>
      </c>
      <c r="T879" s="14" t="str">
        <f>IFERROR((AVERAGE(($E879/'A. Revenue'!$C$30), ('B. Expenditures'!$F879/'A. Revenue'!$D$30), ('B. Expenditures'!$G879/'A. Revenue'!$E$30)))*'A. Revenue'!M$30, "")</f>
        <v/>
      </c>
      <c r="U879" s="14" t="str">
        <f>IFERROR((AVERAGE(($E879/'A. Revenue'!$C$30), ('B. Expenditures'!$F879/'A. Revenue'!$D$30), ('B. Expenditures'!$G879/'A. Revenue'!$E$30)))*'A. Revenue'!N$30, "")</f>
        <v/>
      </c>
      <c r="V879" s="8"/>
      <c r="W879" s="7"/>
      <c r="X879" s="7"/>
      <c r="Y879" s="7"/>
      <c r="Z879" s="7"/>
      <c r="AA879" s="7"/>
      <c r="AC879" s="40" t="s">
        <v>33</v>
      </c>
      <c r="AE879" s="14" t="str">
        <f>IF($AC879=Sheet1!$B$2,'B. Expenditures'!K879,IF('B. Expenditures'!$AC879=Sheet1!$B$4,'B. Expenditures'!W879,IF($AC879=Sheet1!$B$3,'B. Expenditures'!Q879,"")))</f>
        <v/>
      </c>
      <c r="AF879" s="14" t="str">
        <f>IF($AC879=Sheet1!$B$2,'B. Expenditures'!L879,IF('B. Expenditures'!$AC879=Sheet1!$B$4,'B. Expenditures'!X879,IF($AC879=Sheet1!$B$3,'B. Expenditures'!R879,"")))</f>
        <v/>
      </c>
      <c r="AG879" s="14" t="str">
        <f>IF($AC879=Sheet1!$B$2,'B. Expenditures'!M879,IF('B. Expenditures'!$AC879=Sheet1!$B$4,'B. Expenditures'!Y879,IF($AC879=Sheet1!$B$3,'B. Expenditures'!S879,"")))</f>
        <v/>
      </c>
      <c r="AH879" s="14" t="str">
        <f>IF($AC879=Sheet1!$B$2,'B. Expenditures'!N879,IF('B. Expenditures'!$AC879=Sheet1!$B$4,'B. Expenditures'!Z879,IF($AC879=Sheet1!$B$3,'B. Expenditures'!T879,"")))</f>
        <v/>
      </c>
      <c r="AI879" s="14" t="str">
        <f>IF($AC879=Sheet1!$B$2,'B. Expenditures'!O879,IF('B. Expenditures'!$AC879=Sheet1!$B$4,'B. Expenditures'!AA879,IF($AC879=Sheet1!$B$3,'B. Expenditures'!U879,"")))</f>
        <v/>
      </c>
    </row>
    <row r="880" spans="3:35" x14ac:dyDescent="0.35">
      <c r="C880" s="35"/>
      <c r="D880" s="35"/>
      <c r="E880" s="7"/>
      <c r="F880" s="7"/>
      <c r="G880" s="7"/>
      <c r="I880" s="24" t="str">
        <f t="shared" si="879"/>
        <v/>
      </c>
      <c r="K880" s="14" t="str">
        <f t="shared" si="888"/>
        <v/>
      </c>
      <c r="L880" s="14" t="str">
        <f t="shared" ref="L880:O880" si="908">IFERROR((1+$I880)*K880, "")</f>
        <v/>
      </c>
      <c r="M880" s="14" t="str">
        <f t="shared" si="908"/>
        <v/>
      </c>
      <c r="N880" s="14" t="str">
        <f t="shared" si="908"/>
        <v/>
      </c>
      <c r="O880" s="14" t="str">
        <f t="shared" si="908"/>
        <v/>
      </c>
      <c r="P880" s="8"/>
      <c r="Q880" s="14" t="str">
        <f>IFERROR((AVERAGE(($E880/'A. Revenue'!$C$30), ('B. Expenditures'!$F880/'A. Revenue'!$D$30), ('B. Expenditures'!$G880/'A. Revenue'!$E$30)))*'A. Revenue'!J$30, "")</f>
        <v/>
      </c>
      <c r="R880" s="14" t="str">
        <f>IFERROR((AVERAGE(($E880/'A. Revenue'!$C$30), ('B. Expenditures'!$F880/'A. Revenue'!$D$30), ('B. Expenditures'!$G880/'A. Revenue'!$E$30)))*'A. Revenue'!K$30, "")</f>
        <v/>
      </c>
      <c r="S880" s="14" t="str">
        <f>IFERROR((AVERAGE(($E880/'A. Revenue'!$C$30), ('B. Expenditures'!$F880/'A. Revenue'!$D$30), ('B. Expenditures'!$G880/'A. Revenue'!$E$30)))*'A. Revenue'!L$30, "")</f>
        <v/>
      </c>
      <c r="T880" s="14" t="str">
        <f>IFERROR((AVERAGE(($E880/'A. Revenue'!$C$30), ('B. Expenditures'!$F880/'A. Revenue'!$D$30), ('B. Expenditures'!$G880/'A. Revenue'!$E$30)))*'A. Revenue'!M$30, "")</f>
        <v/>
      </c>
      <c r="U880" s="14" t="str">
        <f>IFERROR((AVERAGE(($E880/'A. Revenue'!$C$30), ('B. Expenditures'!$F880/'A. Revenue'!$D$30), ('B. Expenditures'!$G880/'A. Revenue'!$E$30)))*'A. Revenue'!N$30, "")</f>
        <v/>
      </c>
      <c r="V880" s="8"/>
      <c r="W880" s="7"/>
      <c r="X880" s="7"/>
      <c r="Y880" s="7"/>
      <c r="Z880" s="7"/>
      <c r="AA880" s="7"/>
      <c r="AC880" s="40" t="s">
        <v>33</v>
      </c>
      <c r="AE880" s="14" t="str">
        <f>IF($AC880=Sheet1!$B$2,'B. Expenditures'!K880,IF('B. Expenditures'!$AC880=Sheet1!$B$4,'B. Expenditures'!W880,IF($AC880=Sheet1!$B$3,'B. Expenditures'!Q880,"")))</f>
        <v/>
      </c>
      <c r="AF880" s="14" t="str">
        <f>IF($AC880=Sheet1!$B$2,'B. Expenditures'!L880,IF('B. Expenditures'!$AC880=Sheet1!$B$4,'B. Expenditures'!X880,IF($AC880=Sheet1!$B$3,'B. Expenditures'!R880,"")))</f>
        <v/>
      </c>
      <c r="AG880" s="14" t="str">
        <f>IF($AC880=Sheet1!$B$2,'B. Expenditures'!M880,IF('B. Expenditures'!$AC880=Sheet1!$B$4,'B. Expenditures'!Y880,IF($AC880=Sheet1!$B$3,'B. Expenditures'!S880,"")))</f>
        <v/>
      </c>
      <c r="AH880" s="14" t="str">
        <f>IF($AC880=Sheet1!$B$2,'B. Expenditures'!N880,IF('B. Expenditures'!$AC880=Sheet1!$B$4,'B. Expenditures'!Z880,IF($AC880=Sheet1!$B$3,'B. Expenditures'!T880,"")))</f>
        <v/>
      </c>
      <c r="AI880" s="14" t="str">
        <f>IF($AC880=Sheet1!$B$2,'B. Expenditures'!O880,IF('B. Expenditures'!$AC880=Sheet1!$B$4,'B. Expenditures'!AA880,IF($AC880=Sheet1!$B$3,'B. Expenditures'!U880,"")))</f>
        <v/>
      </c>
    </row>
    <row r="881" spans="3:35" x14ac:dyDescent="0.35">
      <c r="C881" s="35"/>
      <c r="D881" s="35"/>
      <c r="E881" s="7"/>
      <c r="F881" s="7"/>
      <c r="G881" s="7"/>
      <c r="I881" s="24" t="str">
        <f t="shared" si="879"/>
        <v/>
      </c>
      <c r="K881" s="14" t="str">
        <f t="shared" si="888"/>
        <v/>
      </c>
      <c r="L881" s="14" t="str">
        <f t="shared" ref="L881:O881" si="909">IFERROR((1+$I881)*K881, "")</f>
        <v/>
      </c>
      <c r="M881" s="14" t="str">
        <f t="shared" si="909"/>
        <v/>
      </c>
      <c r="N881" s="14" t="str">
        <f t="shared" si="909"/>
        <v/>
      </c>
      <c r="O881" s="14" t="str">
        <f t="shared" si="909"/>
        <v/>
      </c>
      <c r="P881" s="8"/>
      <c r="Q881" s="14" t="str">
        <f>IFERROR((AVERAGE(($E881/'A. Revenue'!$C$30), ('B. Expenditures'!$F881/'A. Revenue'!$D$30), ('B. Expenditures'!$G881/'A. Revenue'!$E$30)))*'A. Revenue'!J$30, "")</f>
        <v/>
      </c>
      <c r="R881" s="14" t="str">
        <f>IFERROR((AVERAGE(($E881/'A. Revenue'!$C$30), ('B. Expenditures'!$F881/'A. Revenue'!$D$30), ('B. Expenditures'!$G881/'A. Revenue'!$E$30)))*'A. Revenue'!K$30, "")</f>
        <v/>
      </c>
      <c r="S881" s="14" t="str">
        <f>IFERROR((AVERAGE(($E881/'A. Revenue'!$C$30), ('B. Expenditures'!$F881/'A. Revenue'!$D$30), ('B. Expenditures'!$G881/'A. Revenue'!$E$30)))*'A. Revenue'!L$30, "")</f>
        <v/>
      </c>
      <c r="T881" s="14" t="str">
        <f>IFERROR((AVERAGE(($E881/'A. Revenue'!$C$30), ('B. Expenditures'!$F881/'A. Revenue'!$D$30), ('B. Expenditures'!$G881/'A. Revenue'!$E$30)))*'A. Revenue'!M$30, "")</f>
        <v/>
      </c>
      <c r="U881" s="14" t="str">
        <f>IFERROR((AVERAGE(($E881/'A. Revenue'!$C$30), ('B. Expenditures'!$F881/'A. Revenue'!$D$30), ('B. Expenditures'!$G881/'A. Revenue'!$E$30)))*'A. Revenue'!N$30, "")</f>
        <v/>
      </c>
      <c r="V881" s="8"/>
      <c r="W881" s="7"/>
      <c r="X881" s="7"/>
      <c r="Y881" s="7"/>
      <c r="Z881" s="7"/>
      <c r="AA881" s="7"/>
      <c r="AC881" s="40" t="s">
        <v>33</v>
      </c>
      <c r="AE881" s="14" t="str">
        <f>IF($AC881=Sheet1!$B$2,'B. Expenditures'!K881,IF('B. Expenditures'!$AC881=Sheet1!$B$4,'B. Expenditures'!W881,IF($AC881=Sheet1!$B$3,'B. Expenditures'!Q881,"")))</f>
        <v/>
      </c>
      <c r="AF881" s="14" t="str">
        <f>IF($AC881=Sheet1!$B$2,'B. Expenditures'!L881,IF('B. Expenditures'!$AC881=Sheet1!$B$4,'B. Expenditures'!X881,IF($AC881=Sheet1!$B$3,'B. Expenditures'!R881,"")))</f>
        <v/>
      </c>
      <c r="AG881" s="14" t="str">
        <f>IF($AC881=Sheet1!$B$2,'B. Expenditures'!M881,IF('B. Expenditures'!$AC881=Sheet1!$B$4,'B. Expenditures'!Y881,IF($AC881=Sheet1!$B$3,'B. Expenditures'!S881,"")))</f>
        <v/>
      </c>
      <c r="AH881" s="14" t="str">
        <f>IF($AC881=Sheet1!$B$2,'B. Expenditures'!N881,IF('B. Expenditures'!$AC881=Sheet1!$B$4,'B. Expenditures'!Z881,IF($AC881=Sheet1!$B$3,'B. Expenditures'!T881,"")))</f>
        <v/>
      </c>
      <c r="AI881" s="14" t="str">
        <f>IF($AC881=Sheet1!$B$2,'B. Expenditures'!O881,IF('B. Expenditures'!$AC881=Sheet1!$B$4,'B. Expenditures'!AA881,IF($AC881=Sheet1!$B$3,'B. Expenditures'!U881,"")))</f>
        <v/>
      </c>
    </row>
    <row r="882" spans="3:35" x14ac:dyDescent="0.35">
      <c r="C882" s="35"/>
      <c r="D882" s="35"/>
      <c r="E882" s="7"/>
      <c r="F882" s="7"/>
      <c r="G882" s="7"/>
      <c r="I882" s="24" t="str">
        <f t="shared" si="879"/>
        <v/>
      </c>
      <c r="K882" s="14" t="str">
        <f t="shared" si="888"/>
        <v/>
      </c>
      <c r="L882" s="14" t="str">
        <f t="shared" ref="L882:O882" si="910">IFERROR((1+$I882)*K882, "")</f>
        <v/>
      </c>
      <c r="M882" s="14" t="str">
        <f t="shared" si="910"/>
        <v/>
      </c>
      <c r="N882" s="14" t="str">
        <f t="shared" si="910"/>
        <v/>
      </c>
      <c r="O882" s="14" t="str">
        <f t="shared" si="910"/>
        <v/>
      </c>
      <c r="P882" s="8"/>
      <c r="Q882" s="14" t="str">
        <f>IFERROR((AVERAGE(($E882/'A. Revenue'!$C$30), ('B. Expenditures'!$F882/'A. Revenue'!$D$30), ('B. Expenditures'!$G882/'A. Revenue'!$E$30)))*'A. Revenue'!J$30, "")</f>
        <v/>
      </c>
      <c r="R882" s="14" t="str">
        <f>IFERROR((AVERAGE(($E882/'A. Revenue'!$C$30), ('B. Expenditures'!$F882/'A. Revenue'!$D$30), ('B. Expenditures'!$G882/'A. Revenue'!$E$30)))*'A. Revenue'!K$30, "")</f>
        <v/>
      </c>
      <c r="S882" s="14" t="str">
        <f>IFERROR((AVERAGE(($E882/'A. Revenue'!$C$30), ('B. Expenditures'!$F882/'A. Revenue'!$D$30), ('B. Expenditures'!$G882/'A. Revenue'!$E$30)))*'A. Revenue'!L$30, "")</f>
        <v/>
      </c>
      <c r="T882" s="14" t="str">
        <f>IFERROR((AVERAGE(($E882/'A. Revenue'!$C$30), ('B. Expenditures'!$F882/'A. Revenue'!$D$30), ('B. Expenditures'!$G882/'A. Revenue'!$E$30)))*'A. Revenue'!M$30, "")</f>
        <v/>
      </c>
      <c r="U882" s="14" t="str">
        <f>IFERROR((AVERAGE(($E882/'A. Revenue'!$C$30), ('B. Expenditures'!$F882/'A. Revenue'!$D$30), ('B. Expenditures'!$G882/'A. Revenue'!$E$30)))*'A. Revenue'!N$30, "")</f>
        <v/>
      </c>
      <c r="V882" s="8"/>
      <c r="W882" s="7"/>
      <c r="X882" s="7"/>
      <c r="Y882" s="7"/>
      <c r="Z882" s="7"/>
      <c r="AA882" s="7"/>
      <c r="AC882" s="40" t="s">
        <v>33</v>
      </c>
      <c r="AE882" s="14" t="str">
        <f>IF($AC882=Sheet1!$B$2,'B. Expenditures'!K882,IF('B. Expenditures'!$AC882=Sheet1!$B$4,'B. Expenditures'!W882,IF($AC882=Sheet1!$B$3,'B. Expenditures'!Q882,"")))</f>
        <v/>
      </c>
      <c r="AF882" s="14" t="str">
        <f>IF($AC882=Sheet1!$B$2,'B. Expenditures'!L882,IF('B. Expenditures'!$AC882=Sheet1!$B$4,'B. Expenditures'!X882,IF($AC882=Sheet1!$B$3,'B. Expenditures'!R882,"")))</f>
        <v/>
      </c>
      <c r="AG882" s="14" t="str">
        <f>IF($AC882=Sheet1!$B$2,'B. Expenditures'!M882,IF('B. Expenditures'!$AC882=Sheet1!$B$4,'B. Expenditures'!Y882,IF($AC882=Sheet1!$B$3,'B. Expenditures'!S882,"")))</f>
        <v/>
      </c>
      <c r="AH882" s="14" t="str">
        <f>IF($AC882=Sheet1!$B$2,'B. Expenditures'!N882,IF('B. Expenditures'!$AC882=Sheet1!$B$4,'B. Expenditures'!Z882,IF($AC882=Sheet1!$B$3,'B. Expenditures'!T882,"")))</f>
        <v/>
      </c>
      <c r="AI882" s="14" t="str">
        <f>IF($AC882=Sheet1!$B$2,'B. Expenditures'!O882,IF('B. Expenditures'!$AC882=Sheet1!$B$4,'B. Expenditures'!AA882,IF($AC882=Sheet1!$B$3,'B. Expenditures'!U882,"")))</f>
        <v/>
      </c>
    </row>
    <row r="883" spans="3:35" x14ac:dyDescent="0.35">
      <c r="C883" s="35"/>
      <c r="D883" s="35"/>
      <c r="E883" s="7"/>
      <c r="F883" s="7"/>
      <c r="G883" s="7"/>
      <c r="I883" s="24" t="str">
        <f t="shared" si="879"/>
        <v/>
      </c>
      <c r="K883" s="14" t="str">
        <f t="shared" si="888"/>
        <v/>
      </c>
      <c r="L883" s="14" t="str">
        <f t="shared" ref="L883:O883" si="911">IFERROR((1+$I883)*K883, "")</f>
        <v/>
      </c>
      <c r="M883" s="14" t="str">
        <f t="shared" si="911"/>
        <v/>
      </c>
      <c r="N883" s="14" t="str">
        <f t="shared" si="911"/>
        <v/>
      </c>
      <c r="O883" s="14" t="str">
        <f t="shared" si="911"/>
        <v/>
      </c>
      <c r="P883" s="8"/>
      <c r="Q883" s="14" t="str">
        <f>IFERROR((AVERAGE(($E883/'A. Revenue'!$C$30), ('B. Expenditures'!$F883/'A. Revenue'!$D$30), ('B. Expenditures'!$G883/'A. Revenue'!$E$30)))*'A. Revenue'!J$30, "")</f>
        <v/>
      </c>
      <c r="R883" s="14" t="str">
        <f>IFERROR((AVERAGE(($E883/'A. Revenue'!$C$30), ('B. Expenditures'!$F883/'A. Revenue'!$D$30), ('B. Expenditures'!$G883/'A. Revenue'!$E$30)))*'A. Revenue'!K$30, "")</f>
        <v/>
      </c>
      <c r="S883" s="14" t="str">
        <f>IFERROR((AVERAGE(($E883/'A. Revenue'!$C$30), ('B. Expenditures'!$F883/'A. Revenue'!$D$30), ('B. Expenditures'!$G883/'A. Revenue'!$E$30)))*'A. Revenue'!L$30, "")</f>
        <v/>
      </c>
      <c r="T883" s="14" t="str">
        <f>IFERROR((AVERAGE(($E883/'A. Revenue'!$C$30), ('B. Expenditures'!$F883/'A. Revenue'!$D$30), ('B. Expenditures'!$G883/'A. Revenue'!$E$30)))*'A. Revenue'!M$30, "")</f>
        <v/>
      </c>
      <c r="U883" s="14" t="str">
        <f>IFERROR((AVERAGE(($E883/'A. Revenue'!$C$30), ('B. Expenditures'!$F883/'A. Revenue'!$D$30), ('B. Expenditures'!$G883/'A. Revenue'!$E$30)))*'A. Revenue'!N$30, "")</f>
        <v/>
      </c>
      <c r="V883" s="8"/>
      <c r="W883" s="7"/>
      <c r="X883" s="7"/>
      <c r="Y883" s="7"/>
      <c r="Z883" s="7"/>
      <c r="AA883" s="7"/>
      <c r="AC883" s="40" t="s">
        <v>33</v>
      </c>
      <c r="AE883" s="14" t="str">
        <f>IF($AC883=Sheet1!$B$2,'B. Expenditures'!K883,IF('B. Expenditures'!$AC883=Sheet1!$B$4,'B. Expenditures'!W883,IF($AC883=Sheet1!$B$3,'B. Expenditures'!Q883,"")))</f>
        <v/>
      </c>
      <c r="AF883" s="14" t="str">
        <f>IF($AC883=Sheet1!$B$2,'B. Expenditures'!L883,IF('B. Expenditures'!$AC883=Sheet1!$B$4,'B. Expenditures'!X883,IF($AC883=Sheet1!$B$3,'B. Expenditures'!R883,"")))</f>
        <v/>
      </c>
      <c r="AG883" s="14" t="str">
        <f>IF($AC883=Sheet1!$B$2,'B. Expenditures'!M883,IF('B. Expenditures'!$AC883=Sheet1!$B$4,'B. Expenditures'!Y883,IF($AC883=Sheet1!$B$3,'B. Expenditures'!S883,"")))</f>
        <v/>
      </c>
      <c r="AH883" s="14" t="str">
        <f>IF($AC883=Sheet1!$B$2,'B. Expenditures'!N883,IF('B. Expenditures'!$AC883=Sheet1!$B$4,'B. Expenditures'!Z883,IF($AC883=Sheet1!$B$3,'B. Expenditures'!T883,"")))</f>
        <v/>
      </c>
      <c r="AI883" s="14" t="str">
        <f>IF($AC883=Sheet1!$B$2,'B. Expenditures'!O883,IF('B. Expenditures'!$AC883=Sheet1!$B$4,'B. Expenditures'!AA883,IF($AC883=Sheet1!$B$3,'B. Expenditures'!U883,"")))</f>
        <v/>
      </c>
    </row>
    <row r="884" spans="3:35" x14ac:dyDescent="0.35">
      <c r="C884" s="35"/>
      <c r="D884" s="35"/>
      <c r="E884" s="7"/>
      <c r="F884" s="7"/>
      <c r="G884" s="7"/>
      <c r="I884" s="24" t="str">
        <f t="shared" si="879"/>
        <v/>
      </c>
      <c r="K884" s="14" t="str">
        <f t="shared" si="888"/>
        <v/>
      </c>
      <c r="L884" s="14" t="str">
        <f t="shared" ref="L884:O884" si="912">IFERROR((1+$I884)*K884, "")</f>
        <v/>
      </c>
      <c r="M884" s="14" t="str">
        <f t="shared" si="912"/>
        <v/>
      </c>
      <c r="N884" s="14" t="str">
        <f t="shared" si="912"/>
        <v/>
      </c>
      <c r="O884" s="14" t="str">
        <f t="shared" si="912"/>
        <v/>
      </c>
      <c r="P884" s="8"/>
      <c r="Q884" s="14" t="str">
        <f>IFERROR((AVERAGE(($E884/'A. Revenue'!$C$30), ('B. Expenditures'!$F884/'A. Revenue'!$D$30), ('B. Expenditures'!$G884/'A. Revenue'!$E$30)))*'A. Revenue'!J$30, "")</f>
        <v/>
      </c>
      <c r="R884" s="14" t="str">
        <f>IFERROR((AVERAGE(($E884/'A. Revenue'!$C$30), ('B. Expenditures'!$F884/'A. Revenue'!$D$30), ('B. Expenditures'!$G884/'A. Revenue'!$E$30)))*'A. Revenue'!K$30, "")</f>
        <v/>
      </c>
      <c r="S884" s="14" t="str">
        <f>IFERROR((AVERAGE(($E884/'A. Revenue'!$C$30), ('B. Expenditures'!$F884/'A. Revenue'!$D$30), ('B. Expenditures'!$G884/'A. Revenue'!$E$30)))*'A. Revenue'!L$30, "")</f>
        <v/>
      </c>
      <c r="T884" s="14" t="str">
        <f>IFERROR((AVERAGE(($E884/'A. Revenue'!$C$30), ('B. Expenditures'!$F884/'A. Revenue'!$D$30), ('B. Expenditures'!$G884/'A. Revenue'!$E$30)))*'A. Revenue'!M$30, "")</f>
        <v/>
      </c>
      <c r="U884" s="14" t="str">
        <f>IFERROR((AVERAGE(($E884/'A. Revenue'!$C$30), ('B. Expenditures'!$F884/'A. Revenue'!$D$30), ('B. Expenditures'!$G884/'A. Revenue'!$E$30)))*'A. Revenue'!N$30, "")</f>
        <v/>
      </c>
      <c r="V884" s="8"/>
      <c r="W884" s="7"/>
      <c r="X884" s="7"/>
      <c r="Y884" s="7"/>
      <c r="Z884" s="7"/>
      <c r="AA884" s="7"/>
      <c r="AC884" s="40" t="s">
        <v>33</v>
      </c>
      <c r="AE884" s="14" t="str">
        <f>IF($AC884=Sheet1!$B$2,'B. Expenditures'!K884,IF('B. Expenditures'!$AC884=Sheet1!$B$4,'B. Expenditures'!W884,IF($AC884=Sheet1!$B$3,'B. Expenditures'!Q884,"")))</f>
        <v/>
      </c>
      <c r="AF884" s="14" t="str">
        <f>IF($AC884=Sheet1!$B$2,'B. Expenditures'!L884,IF('B. Expenditures'!$AC884=Sheet1!$B$4,'B. Expenditures'!X884,IF($AC884=Sheet1!$B$3,'B. Expenditures'!R884,"")))</f>
        <v/>
      </c>
      <c r="AG884" s="14" t="str">
        <f>IF($AC884=Sheet1!$B$2,'B. Expenditures'!M884,IF('B. Expenditures'!$AC884=Sheet1!$B$4,'B. Expenditures'!Y884,IF($AC884=Sheet1!$B$3,'B. Expenditures'!S884,"")))</f>
        <v/>
      </c>
      <c r="AH884" s="14" t="str">
        <f>IF($AC884=Sheet1!$B$2,'B. Expenditures'!N884,IF('B. Expenditures'!$AC884=Sheet1!$B$4,'B. Expenditures'!Z884,IF($AC884=Sheet1!$B$3,'B. Expenditures'!T884,"")))</f>
        <v/>
      </c>
      <c r="AI884" s="14" t="str">
        <f>IF($AC884=Sheet1!$B$2,'B. Expenditures'!O884,IF('B. Expenditures'!$AC884=Sheet1!$B$4,'B. Expenditures'!AA884,IF($AC884=Sheet1!$B$3,'B. Expenditures'!U884,"")))</f>
        <v/>
      </c>
    </row>
    <row r="885" spans="3:35" x14ac:dyDescent="0.35">
      <c r="C885" s="35"/>
      <c r="D885" s="35"/>
      <c r="E885" s="7"/>
      <c r="F885" s="7"/>
      <c r="G885" s="7"/>
      <c r="I885" s="24" t="str">
        <f t="shared" si="879"/>
        <v/>
      </c>
      <c r="K885" s="14" t="str">
        <f t="shared" si="888"/>
        <v/>
      </c>
      <c r="L885" s="14" t="str">
        <f t="shared" ref="L885:O885" si="913">IFERROR((1+$I885)*K885, "")</f>
        <v/>
      </c>
      <c r="M885" s="14" t="str">
        <f t="shared" si="913"/>
        <v/>
      </c>
      <c r="N885" s="14" t="str">
        <f t="shared" si="913"/>
        <v/>
      </c>
      <c r="O885" s="14" t="str">
        <f t="shared" si="913"/>
        <v/>
      </c>
      <c r="P885" s="8"/>
      <c r="Q885" s="14" t="str">
        <f>IFERROR((AVERAGE(($E885/'A. Revenue'!$C$30), ('B. Expenditures'!$F885/'A. Revenue'!$D$30), ('B. Expenditures'!$G885/'A. Revenue'!$E$30)))*'A. Revenue'!J$30, "")</f>
        <v/>
      </c>
      <c r="R885" s="14" t="str">
        <f>IFERROR((AVERAGE(($E885/'A. Revenue'!$C$30), ('B. Expenditures'!$F885/'A. Revenue'!$D$30), ('B. Expenditures'!$G885/'A. Revenue'!$E$30)))*'A. Revenue'!K$30, "")</f>
        <v/>
      </c>
      <c r="S885" s="14" t="str">
        <f>IFERROR((AVERAGE(($E885/'A. Revenue'!$C$30), ('B. Expenditures'!$F885/'A. Revenue'!$D$30), ('B. Expenditures'!$G885/'A. Revenue'!$E$30)))*'A. Revenue'!L$30, "")</f>
        <v/>
      </c>
      <c r="T885" s="14" t="str">
        <f>IFERROR((AVERAGE(($E885/'A. Revenue'!$C$30), ('B. Expenditures'!$F885/'A. Revenue'!$D$30), ('B. Expenditures'!$G885/'A. Revenue'!$E$30)))*'A. Revenue'!M$30, "")</f>
        <v/>
      </c>
      <c r="U885" s="14" t="str">
        <f>IFERROR((AVERAGE(($E885/'A. Revenue'!$C$30), ('B. Expenditures'!$F885/'A. Revenue'!$D$30), ('B. Expenditures'!$G885/'A. Revenue'!$E$30)))*'A. Revenue'!N$30, "")</f>
        <v/>
      </c>
      <c r="V885" s="8"/>
      <c r="W885" s="7"/>
      <c r="X885" s="7"/>
      <c r="Y885" s="7"/>
      <c r="Z885" s="7"/>
      <c r="AA885" s="7"/>
      <c r="AC885" s="40" t="s">
        <v>33</v>
      </c>
      <c r="AE885" s="14" t="str">
        <f>IF($AC885=Sheet1!$B$2,'B. Expenditures'!K885,IF('B. Expenditures'!$AC885=Sheet1!$B$4,'B. Expenditures'!W885,IF($AC885=Sheet1!$B$3,'B. Expenditures'!Q885,"")))</f>
        <v/>
      </c>
      <c r="AF885" s="14" t="str">
        <f>IF($AC885=Sheet1!$B$2,'B. Expenditures'!L885,IF('B. Expenditures'!$AC885=Sheet1!$B$4,'B. Expenditures'!X885,IF($AC885=Sheet1!$B$3,'B. Expenditures'!R885,"")))</f>
        <v/>
      </c>
      <c r="AG885" s="14" t="str">
        <f>IF($AC885=Sheet1!$B$2,'B. Expenditures'!M885,IF('B. Expenditures'!$AC885=Sheet1!$B$4,'B. Expenditures'!Y885,IF($AC885=Sheet1!$B$3,'B. Expenditures'!S885,"")))</f>
        <v/>
      </c>
      <c r="AH885" s="14" t="str">
        <f>IF($AC885=Sheet1!$B$2,'B. Expenditures'!N885,IF('B. Expenditures'!$AC885=Sheet1!$B$4,'B. Expenditures'!Z885,IF($AC885=Sheet1!$B$3,'B. Expenditures'!T885,"")))</f>
        <v/>
      </c>
      <c r="AI885" s="14" t="str">
        <f>IF($AC885=Sheet1!$B$2,'B. Expenditures'!O885,IF('B. Expenditures'!$AC885=Sheet1!$B$4,'B. Expenditures'!AA885,IF($AC885=Sheet1!$B$3,'B. Expenditures'!U885,"")))</f>
        <v/>
      </c>
    </row>
    <row r="886" spans="3:35" x14ac:dyDescent="0.35">
      <c r="C886" s="35"/>
      <c r="D886" s="35"/>
      <c r="E886" s="7"/>
      <c r="F886" s="7"/>
      <c r="G886" s="7"/>
      <c r="I886" s="24" t="str">
        <f t="shared" si="879"/>
        <v/>
      </c>
      <c r="K886" s="14" t="str">
        <f t="shared" si="888"/>
        <v/>
      </c>
      <c r="L886" s="14" t="str">
        <f t="shared" ref="L886:O886" si="914">IFERROR((1+$I886)*K886, "")</f>
        <v/>
      </c>
      <c r="M886" s="14" t="str">
        <f t="shared" si="914"/>
        <v/>
      </c>
      <c r="N886" s="14" t="str">
        <f t="shared" si="914"/>
        <v/>
      </c>
      <c r="O886" s="14" t="str">
        <f t="shared" si="914"/>
        <v/>
      </c>
      <c r="P886" s="8"/>
      <c r="Q886" s="14" t="str">
        <f>IFERROR((AVERAGE(($E886/'A. Revenue'!$C$30), ('B. Expenditures'!$F886/'A. Revenue'!$D$30), ('B. Expenditures'!$G886/'A. Revenue'!$E$30)))*'A. Revenue'!J$30, "")</f>
        <v/>
      </c>
      <c r="R886" s="14" t="str">
        <f>IFERROR((AVERAGE(($E886/'A. Revenue'!$C$30), ('B. Expenditures'!$F886/'A. Revenue'!$D$30), ('B. Expenditures'!$G886/'A. Revenue'!$E$30)))*'A. Revenue'!K$30, "")</f>
        <v/>
      </c>
      <c r="S886" s="14" t="str">
        <f>IFERROR((AVERAGE(($E886/'A. Revenue'!$C$30), ('B. Expenditures'!$F886/'A. Revenue'!$D$30), ('B. Expenditures'!$G886/'A. Revenue'!$E$30)))*'A. Revenue'!L$30, "")</f>
        <v/>
      </c>
      <c r="T886" s="14" t="str">
        <f>IFERROR((AVERAGE(($E886/'A. Revenue'!$C$30), ('B. Expenditures'!$F886/'A. Revenue'!$D$30), ('B. Expenditures'!$G886/'A. Revenue'!$E$30)))*'A. Revenue'!M$30, "")</f>
        <v/>
      </c>
      <c r="U886" s="14" t="str">
        <f>IFERROR((AVERAGE(($E886/'A. Revenue'!$C$30), ('B. Expenditures'!$F886/'A. Revenue'!$D$30), ('B. Expenditures'!$G886/'A. Revenue'!$E$30)))*'A. Revenue'!N$30, "")</f>
        <v/>
      </c>
      <c r="V886" s="8"/>
      <c r="W886" s="7"/>
      <c r="X886" s="7"/>
      <c r="Y886" s="7"/>
      <c r="Z886" s="7"/>
      <c r="AA886" s="7"/>
      <c r="AC886" s="40" t="s">
        <v>33</v>
      </c>
      <c r="AE886" s="14" t="str">
        <f>IF($AC886=Sheet1!$B$2,'B. Expenditures'!K886,IF('B. Expenditures'!$AC886=Sheet1!$B$4,'B. Expenditures'!W886,IF($AC886=Sheet1!$B$3,'B. Expenditures'!Q886,"")))</f>
        <v/>
      </c>
      <c r="AF886" s="14" t="str">
        <f>IF($AC886=Sheet1!$B$2,'B. Expenditures'!L886,IF('B. Expenditures'!$AC886=Sheet1!$B$4,'B. Expenditures'!X886,IF($AC886=Sheet1!$B$3,'B. Expenditures'!R886,"")))</f>
        <v/>
      </c>
      <c r="AG886" s="14" t="str">
        <f>IF($AC886=Sheet1!$B$2,'B. Expenditures'!M886,IF('B. Expenditures'!$AC886=Sheet1!$B$4,'B. Expenditures'!Y886,IF($AC886=Sheet1!$B$3,'B. Expenditures'!S886,"")))</f>
        <v/>
      </c>
      <c r="AH886" s="14" t="str">
        <f>IF($AC886=Sheet1!$B$2,'B. Expenditures'!N886,IF('B. Expenditures'!$AC886=Sheet1!$B$4,'B. Expenditures'!Z886,IF($AC886=Sheet1!$B$3,'B. Expenditures'!T886,"")))</f>
        <v/>
      </c>
      <c r="AI886" s="14" t="str">
        <f>IF($AC886=Sheet1!$B$2,'B. Expenditures'!O886,IF('B. Expenditures'!$AC886=Sheet1!$B$4,'B. Expenditures'!AA886,IF($AC886=Sheet1!$B$3,'B. Expenditures'!U886,"")))</f>
        <v/>
      </c>
    </row>
    <row r="887" spans="3:35" x14ac:dyDescent="0.35">
      <c r="C887" s="35"/>
      <c r="D887" s="35"/>
      <c r="E887" s="7"/>
      <c r="F887" s="7"/>
      <c r="G887" s="7"/>
      <c r="I887" s="24" t="str">
        <f t="shared" si="879"/>
        <v/>
      </c>
      <c r="K887" s="14" t="str">
        <f t="shared" si="888"/>
        <v/>
      </c>
      <c r="L887" s="14" t="str">
        <f t="shared" ref="L887:O887" si="915">IFERROR((1+$I887)*K887, "")</f>
        <v/>
      </c>
      <c r="M887" s="14" t="str">
        <f t="shared" si="915"/>
        <v/>
      </c>
      <c r="N887" s="14" t="str">
        <f t="shared" si="915"/>
        <v/>
      </c>
      <c r="O887" s="14" t="str">
        <f t="shared" si="915"/>
        <v/>
      </c>
      <c r="P887" s="8"/>
      <c r="Q887" s="14" t="str">
        <f>IFERROR((AVERAGE(($E887/'A. Revenue'!$C$30), ('B. Expenditures'!$F887/'A. Revenue'!$D$30), ('B. Expenditures'!$G887/'A. Revenue'!$E$30)))*'A. Revenue'!J$30, "")</f>
        <v/>
      </c>
      <c r="R887" s="14" t="str">
        <f>IFERROR((AVERAGE(($E887/'A. Revenue'!$C$30), ('B. Expenditures'!$F887/'A. Revenue'!$D$30), ('B. Expenditures'!$G887/'A. Revenue'!$E$30)))*'A. Revenue'!K$30, "")</f>
        <v/>
      </c>
      <c r="S887" s="14" t="str">
        <f>IFERROR((AVERAGE(($E887/'A. Revenue'!$C$30), ('B. Expenditures'!$F887/'A. Revenue'!$D$30), ('B. Expenditures'!$G887/'A. Revenue'!$E$30)))*'A. Revenue'!L$30, "")</f>
        <v/>
      </c>
      <c r="T887" s="14" t="str">
        <f>IFERROR((AVERAGE(($E887/'A. Revenue'!$C$30), ('B. Expenditures'!$F887/'A. Revenue'!$D$30), ('B. Expenditures'!$G887/'A. Revenue'!$E$30)))*'A. Revenue'!M$30, "")</f>
        <v/>
      </c>
      <c r="U887" s="14" t="str">
        <f>IFERROR((AVERAGE(($E887/'A. Revenue'!$C$30), ('B. Expenditures'!$F887/'A. Revenue'!$D$30), ('B. Expenditures'!$G887/'A. Revenue'!$E$30)))*'A. Revenue'!N$30, "")</f>
        <v/>
      </c>
      <c r="V887" s="8"/>
      <c r="W887" s="7"/>
      <c r="X887" s="7"/>
      <c r="Y887" s="7"/>
      <c r="Z887" s="7"/>
      <c r="AA887" s="7"/>
      <c r="AC887" s="40" t="s">
        <v>33</v>
      </c>
      <c r="AE887" s="14" t="str">
        <f>IF($AC887=Sheet1!$B$2,'B. Expenditures'!K887,IF('B. Expenditures'!$AC887=Sheet1!$B$4,'B. Expenditures'!W887,IF($AC887=Sheet1!$B$3,'B. Expenditures'!Q887,"")))</f>
        <v/>
      </c>
      <c r="AF887" s="14" t="str">
        <f>IF($AC887=Sheet1!$B$2,'B. Expenditures'!L887,IF('B. Expenditures'!$AC887=Sheet1!$B$4,'B. Expenditures'!X887,IF($AC887=Sheet1!$B$3,'B. Expenditures'!R887,"")))</f>
        <v/>
      </c>
      <c r="AG887" s="14" t="str">
        <f>IF($AC887=Sheet1!$B$2,'B. Expenditures'!M887,IF('B. Expenditures'!$AC887=Sheet1!$B$4,'B. Expenditures'!Y887,IF($AC887=Sheet1!$B$3,'B. Expenditures'!S887,"")))</f>
        <v/>
      </c>
      <c r="AH887" s="14" t="str">
        <f>IF($AC887=Sheet1!$B$2,'B. Expenditures'!N887,IF('B. Expenditures'!$AC887=Sheet1!$B$4,'B. Expenditures'!Z887,IF($AC887=Sheet1!$B$3,'B. Expenditures'!T887,"")))</f>
        <v/>
      </c>
      <c r="AI887" s="14" t="str">
        <f>IF($AC887=Sheet1!$B$2,'B. Expenditures'!O887,IF('B. Expenditures'!$AC887=Sheet1!$B$4,'B. Expenditures'!AA887,IF($AC887=Sheet1!$B$3,'B. Expenditures'!U887,"")))</f>
        <v/>
      </c>
    </row>
    <row r="888" spans="3:35" x14ac:dyDescent="0.35">
      <c r="C888" s="35"/>
      <c r="D888" s="35"/>
      <c r="E888" s="7"/>
      <c r="F888" s="7"/>
      <c r="G888" s="7"/>
      <c r="I888" s="24" t="str">
        <f t="shared" si="879"/>
        <v/>
      </c>
      <c r="K888" s="14" t="str">
        <f t="shared" si="888"/>
        <v/>
      </c>
      <c r="L888" s="14" t="str">
        <f t="shared" ref="L888:O888" si="916">IFERROR((1+$I888)*K888, "")</f>
        <v/>
      </c>
      <c r="M888" s="14" t="str">
        <f t="shared" si="916"/>
        <v/>
      </c>
      <c r="N888" s="14" t="str">
        <f t="shared" si="916"/>
        <v/>
      </c>
      <c r="O888" s="14" t="str">
        <f t="shared" si="916"/>
        <v/>
      </c>
      <c r="P888" s="8"/>
      <c r="Q888" s="14" t="str">
        <f>IFERROR((AVERAGE(($E888/'A. Revenue'!$C$30), ('B. Expenditures'!$F888/'A. Revenue'!$D$30), ('B. Expenditures'!$G888/'A. Revenue'!$E$30)))*'A. Revenue'!J$30, "")</f>
        <v/>
      </c>
      <c r="R888" s="14" t="str">
        <f>IFERROR((AVERAGE(($E888/'A. Revenue'!$C$30), ('B. Expenditures'!$F888/'A. Revenue'!$D$30), ('B. Expenditures'!$G888/'A. Revenue'!$E$30)))*'A. Revenue'!K$30, "")</f>
        <v/>
      </c>
      <c r="S888" s="14" t="str">
        <f>IFERROR((AVERAGE(($E888/'A. Revenue'!$C$30), ('B. Expenditures'!$F888/'A. Revenue'!$D$30), ('B. Expenditures'!$G888/'A. Revenue'!$E$30)))*'A. Revenue'!L$30, "")</f>
        <v/>
      </c>
      <c r="T888" s="14" t="str">
        <f>IFERROR((AVERAGE(($E888/'A. Revenue'!$C$30), ('B. Expenditures'!$F888/'A. Revenue'!$D$30), ('B. Expenditures'!$G888/'A. Revenue'!$E$30)))*'A. Revenue'!M$30, "")</f>
        <v/>
      </c>
      <c r="U888" s="14" t="str">
        <f>IFERROR((AVERAGE(($E888/'A. Revenue'!$C$30), ('B. Expenditures'!$F888/'A. Revenue'!$D$30), ('B. Expenditures'!$G888/'A. Revenue'!$E$30)))*'A. Revenue'!N$30, "")</f>
        <v/>
      </c>
      <c r="V888" s="8"/>
      <c r="W888" s="7"/>
      <c r="X888" s="7"/>
      <c r="Y888" s="7"/>
      <c r="Z888" s="7"/>
      <c r="AA888" s="7"/>
      <c r="AC888" s="40" t="s">
        <v>33</v>
      </c>
      <c r="AE888" s="14" t="str">
        <f>IF($AC888=Sheet1!$B$2,'B. Expenditures'!K888,IF('B. Expenditures'!$AC888=Sheet1!$B$4,'B. Expenditures'!W888,IF($AC888=Sheet1!$B$3,'B. Expenditures'!Q888,"")))</f>
        <v/>
      </c>
      <c r="AF888" s="14" t="str">
        <f>IF($AC888=Sheet1!$B$2,'B. Expenditures'!L888,IF('B. Expenditures'!$AC888=Sheet1!$B$4,'B. Expenditures'!X888,IF($AC888=Sheet1!$B$3,'B. Expenditures'!R888,"")))</f>
        <v/>
      </c>
      <c r="AG888" s="14" t="str">
        <f>IF($AC888=Sheet1!$B$2,'B. Expenditures'!M888,IF('B. Expenditures'!$AC888=Sheet1!$B$4,'B. Expenditures'!Y888,IF($AC888=Sheet1!$B$3,'B. Expenditures'!S888,"")))</f>
        <v/>
      </c>
      <c r="AH888" s="14" t="str">
        <f>IF($AC888=Sheet1!$B$2,'B. Expenditures'!N888,IF('B. Expenditures'!$AC888=Sheet1!$B$4,'B. Expenditures'!Z888,IF($AC888=Sheet1!$B$3,'B. Expenditures'!T888,"")))</f>
        <v/>
      </c>
      <c r="AI888" s="14" t="str">
        <f>IF($AC888=Sheet1!$B$2,'B. Expenditures'!O888,IF('B. Expenditures'!$AC888=Sheet1!$B$4,'B. Expenditures'!AA888,IF($AC888=Sheet1!$B$3,'B. Expenditures'!U888,"")))</f>
        <v/>
      </c>
    </row>
    <row r="889" spans="3:35" x14ac:dyDescent="0.35">
      <c r="C889" s="35"/>
      <c r="D889" s="35"/>
      <c r="E889" s="7"/>
      <c r="F889" s="7"/>
      <c r="G889" s="7"/>
      <c r="I889" s="24" t="str">
        <f t="shared" si="879"/>
        <v/>
      </c>
      <c r="K889" s="14" t="str">
        <f t="shared" si="888"/>
        <v/>
      </c>
      <c r="L889" s="14" t="str">
        <f t="shared" ref="L889:O889" si="917">IFERROR((1+$I889)*K889, "")</f>
        <v/>
      </c>
      <c r="M889" s="14" t="str">
        <f t="shared" si="917"/>
        <v/>
      </c>
      <c r="N889" s="14" t="str">
        <f t="shared" si="917"/>
        <v/>
      </c>
      <c r="O889" s="14" t="str">
        <f t="shared" si="917"/>
        <v/>
      </c>
      <c r="P889" s="8"/>
      <c r="Q889" s="14" t="str">
        <f>IFERROR((AVERAGE(($E889/'A. Revenue'!$C$30), ('B. Expenditures'!$F889/'A. Revenue'!$D$30), ('B. Expenditures'!$G889/'A. Revenue'!$E$30)))*'A. Revenue'!J$30, "")</f>
        <v/>
      </c>
      <c r="R889" s="14" t="str">
        <f>IFERROR((AVERAGE(($E889/'A. Revenue'!$C$30), ('B. Expenditures'!$F889/'A. Revenue'!$D$30), ('B. Expenditures'!$G889/'A. Revenue'!$E$30)))*'A. Revenue'!K$30, "")</f>
        <v/>
      </c>
      <c r="S889" s="14" t="str">
        <f>IFERROR((AVERAGE(($E889/'A. Revenue'!$C$30), ('B. Expenditures'!$F889/'A. Revenue'!$D$30), ('B. Expenditures'!$G889/'A. Revenue'!$E$30)))*'A. Revenue'!L$30, "")</f>
        <v/>
      </c>
      <c r="T889" s="14" t="str">
        <f>IFERROR((AVERAGE(($E889/'A. Revenue'!$C$30), ('B. Expenditures'!$F889/'A. Revenue'!$D$30), ('B. Expenditures'!$G889/'A. Revenue'!$E$30)))*'A. Revenue'!M$30, "")</f>
        <v/>
      </c>
      <c r="U889" s="14" t="str">
        <f>IFERROR((AVERAGE(($E889/'A. Revenue'!$C$30), ('B. Expenditures'!$F889/'A. Revenue'!$D$30), ('B. Expenditures'!$G889/'A. Revenue'!$E$30)))*'A. Revenue'!N$30, "")</f>
        <v/>
      </c>
      <c r="V889" s="8"/>
      <c r="W889" s="7"/>
      <c r="X889" s="7"/>
      <c r="Y889" s="7"/>
      <c r="Z889" s="7"/>
      <c r="AA889" s="7"/>
      <c r="AC889" s="40" t="s">
        <v>33</v>
      </c>
      <c r="AE889" s="14" t="str">
        <f>IF($AC889=Sheet1!$B$2,'B. Expenditures'!K889,IF('B. Expenditures'!$AC889=Sheet1!$B$4,'B. Expenditures'!W889,IF($AC889=Sheet1!$B$3,'B. Expenditures'!Q889,"")))</f>
        <v/>
      </c>
      <c r="AF889" s="14" t="str">
        <f>IF($AC889=Sheet1!$B$2,'B. Expenditures'!L889,IF('B. Expenditures'!$AC889=Sheet1!$B$4,'B. Expenditures'!X889,IF($AC889=Sheet1!$B$3,'B. Expenditures'!R889,"")))</f>
        <v/>
      </c>
      <c r="AG889" s="14" t="str">
        <f>IF($AC889=Sheet1!$B$2,'B. Expenditures'!M889,IF('B. Expenditures'!$AC889=Sheet1!$B$4,'B. Expenditures'!Y889,IF($AC889=Sheet1!$B$3,'B. Expenditures'!S889,"")))</f>
        <v/>
      </c>
      <c r="AH889" s="14" t="str">
        <f>IF($AC889=Sheet1!$B$2,'B. Expenditures'!N889,IF('B. Expenditures'!$AC889=Sheet1!$B$4,'B. Expenditures'!Z889,IF($AC889=Sheet1!$B$3,'B. Expenditures'!T889,"")))</f>
        <v/>
      </c>
      <c r="AI889" s="14" t="str">
        <f>IF($AC889=Sheet1!$B$2,'B. Expenditures'!O889,IF('B. Expenditures'!$AC889=Sheet1!$B$4,'B. Expenditures'!AA889,IF($AC889=Sheet1!$B$3,'B. Expenditures'!U889,"")))</f>
        <v/>
      </c>
    </row>
    <row r="890" spans="3:35" x14ac:dyDescent="0.35">
      <c r="C890" s="35"/>
      <c r="D890" s="35"/>
      <c r="E890" s="7"/>
      <c r="F890" s="7"/>
      <c r="G890" s="7"/>
      <c r="I890" s="24" t="str">
        <f t="shared" si="879"/>
        <v/>
      </c>
      <c r="K890" s="14" t="str">
        <f t="shared" si="888"/>
        <v/>
      </c>
      <c r="L890" s="14" t="str">
        <f t="shared" ref="L890:O890" si="918">IFERROR((1+$I890)*K890, "")</f>
        <v/>
      </c>
      <c r="M890" s="14" t="str">
        <f t="shared" si="918"/>
        <v/>
      </c>
      <c r="N890" s="14" t="str">
        <f t="shared" si="918"/>
        <v/>
      </c>
      <c r="O890" s="14" t="str">
        <f t="shared" si="918"/>
        <v/>
      </c>
      <c r="P890" s="8"/>
      <c r="Q890" s="14" t="str">
        <f>IFERROR((AVERAGE(($E890/'A. Revenue'!$C$30), ('B. Expenditures'!$F890/'A. Revenue'!$D$30), ('B. Expenditures'!$G890/'A. Revenue'!$E$30)))*'A. Revenue'!J$30, "")</f>
        <v/>
      </c>
      <c r="R890" s="14" t="str">
        <f>IFERROR((AVERAGE(($E890/'A. Revenue'!$C$30), ('B. Expenditures'!$F890/'A. Revenue'!$D$30), ('B. Expenditures'!$G890/'A. Revenue'!$E$30)))*'A. Revenue'!K$30, "")</f>
        <v/>
      </c>
      <c r="S890" s="14" t="str">
        <f>IFERROR((AVERAGE(($E890/'A. Revenue'!$C$30), ('B. Expenditures'!$F890/'A. Revenue'!$D$30), ('B. Expenditures'!$G890/'A. Revenue'!$E$30)))*'A. Revenue'!L$30, "")</f>
        <v/>
      </c>
      <c r="T890" s="14" t="str">
        <f>IFERROR((AVERAGE(($E890/'A. Revenue'!$C$30), ('B. Expenditures'!$F890/'A. Revenue'!$D$30), ('B. Expenditures'!$G890/'A. Revenue'!$E$30)))*'A. Revenue'!M$30, "")</f>
        <v/>
      </c>
      <c r="U890" s="14" t="str">
        <f>IFERROR((AVERAGE(($E890/'A. Revenue'!$C$30), ('B. Expenditures'!$F890/'A. Revenue'!$D$30), ('B. Expenditures'!$G890/'A. Revenue'!$E$30)))*'A. Revenue'!N$30, "")</f>
        <v/>
      </c>
      <c r="V890" s="8"/>
      <c r="W890" s="7"/>
      <c r="X890" s="7"/>
      <c r="Y890" s="7"/>
      <c r="Z890" s="7"/>
      <c r="AA890" s="7"/>
      <c r="AC890" s="40" t="s">
        <v>33</v>
      </c>
      <c r="AE890" s="14" t="str">
        <f>IF($AC890=Sheet1!$B$2,'B. Expenditures'!K890,IF('B. Expenditures'!$AC890=Sheet1!$B$4,'B. Expenditures'!W890,IF($AC890=Sheet1!$B$3,'B. Expenditures'!Q890,"")))</f>
        <v/>
      </c>
      <c r="AF890" s="14" t="str">
        <f>IF($AC890=Sheet1!$B$2,'B. Expenditures'!L890,IF('B. Expenditures'!$AC890=Sheet1!$B$4,'B. Expenditures'!X890,IF($AC890=Sheet1!$B$3,'B. Expenditures'!R890,"")))</f>
        <v/>
      </c>
      <c r="AG890" s="14" t="str">
        <f>IF($AC890=Sheet1!$B$2,'B. Expenditures'!M890,IF('B. Expenditures'!$AC890=Sheet1!$B$4,'B. Expenditures'!Y890,IF($AC890=Sheet1!$B$3,'B. Expenditures'!S890,"")))</f>
        <v/>
      </c>
      <c r="AH890" s="14" t="str">
        <f>IF($AC890=Sheet1!$B$2,'B. Expenditures'!N890,IF('B. Expenditures'!$AC890=Sheet1!$B$4,'B. Expenditures'!Z890,IF($AC890=Sheet1!$B$3,'B. Expenditures'!T890,"")))</f>
        <v/>
      </c>
      <c r="AI890" s="14" t="str">
        <f>IF($AC890=Sheet1!$B$2,'B. Expenditures'!O890,IF('B. Expenditures'!$AC890=Sheet1!$B$4,'B. Expenditures'!AA890,IF($AC890=Sheet1!$B$3,'B. Expenditures'!U890,"")))</f>
        <v/>
      </c>
    </row>
    <row r="891" spans="3:35" x14ac:dyDescent="0.35">
      <c r="C891" s="35"/>
      <c r="D891" s="35"/>
      <c r="E891" s="7"/>
      <c r="F891" s="7"/>
      <c r="G891" s="7"/>
      <c r="I891" s="24" t="str">
        <f t="shared" si="879"/>
        <v/>
      </c>
      <c r="K891" s="14" t="str">
        <f t="shared" si="888"/>
        <v/>
      </c>
      <c r="L891" s="14" t="str">
        <f t="shared" ref="L891:O891" si="919">IFERROR((1+$I891)*K891, "")</f>
        <v/>
      </c>
      <c r="M891" s="14" t="str">
        <f t="shared" si="919"/>
        <v/>
      </c>
      <c r="N891" s="14" t="str">
        <f t="shared" si="919"/>
        <v/>
      </c>
      <c r="O891" s="14" t="str">
        <f t="shared" si="919"/>
        <v/>
      </c>
      <c r="P891" s="8"/>
      <c r="Q891" s="14" t="str">
        <f>IFERROR((AVERAGE(($E891/'A. Revenue'!$C$30), ('B. Expenditures'!$F891/'A. Revenue'!$D$30), ('B. Expenditures'!$G891/'A. Revenue'!$E$30)))*'A. Revenue'!J$30, "")</f>
        <v/>
      </c>
      <c r="R891" s="14" t="str">
        <f>IFERROR((AVERAGE(($E891/'A. Revenue'!$C$30), ('B. Expenditures'!$F891/'A. Revenue'!$D$30), ('B. Expenditures'!$G891/'A. Revenue'!$E$30)))*'A. Revenue'!K$30, "")</f>
        <v/>
      </c>
      <c r="S891" s="14" t="str">
        <f>IFERROR((AVERAGE(($E891/'A. Revenue'!$C$30), ('B. Expenditures'!$F891/'A. Revenue'!$D$30), ('B. Expenditures'!$G891/'A. Revenue'!$E$30)))*'A. Revenue'!L$30, "")</f>
        <v/>
      </c>
      <c r="T891" s="14" t="str">
        <f>IFERROR((AVERAGE(($E891/'A. Revenue'!$C$30), ('B. Expenditures'!$F891/'A. Revenue'!$D$30), ('B. Expenditures'!$G891/'A. Revenue'!$E$30)))*'A. Revenue'!M$30, "")</f>
        <v/>
      </c>
      <c r="U891" s="14" t="str">
        <f>IFERROR((AVERAGE(($E891/'A. Revenue'!$C$30), ('B. Expenditures'!$F891/'A. Revenue'!$D$30), ('B. Expenditures'!$G891/'A. Revenue'!$E$30)))*'A. Revenue'!N$30, "")</f>
        <v/>
      </c>
      <c r="V891" s="8"/>
      <c r="W891" s="7"/>
      <c r="X891" s="7"/>
      <c r="Y891" s="7"/>
      <c r="Z891" s="7"/>
      <c r="AA891" s="7"/>
      <c r="AC891" s="40" t="s">
        <v>33</v>
      </c>
      <c r="AE891" s="14" t="str">
        <f>IF($AC891=Sheet1!$B$2,'B. Expenditures'!K891,IF('B. Expenditures'!$AC891=Sheet1!$B$4,'B. Expenditures'!W891,IF($AC891=Sheet1!$B$3,'B. Expenditures'!Q891,"")))</f>
        <v/>
      </c>
      <c r="AF891" s="14" t="str">
        <f>IF($AC891=Sheet1!$B$2,'B. Expenditures'!L891,IF('B. Expenditures'!$AC891=Sheet1!$B$4,'B. Expenditures'!X891,IF($AC891=Sheet1!$B$3,'B. Expenditures'!R891,"")))</f>
        <v/>
      </c>
      <c r="AG891" s="14" t="str">
        <f>IF($AC891=Sheet1!$B$2,'B. Expenditures'!M891,IF('B. Expenditures'!$AC891=Sheet1!$B$4,'B. Expenditures'!Y891,IF($AC891=Sheet1!$B$3,'B. Expenditures'!S891,"")))</f>
        <v/>
      </c>
      <c r="AH891" s="14" t="str">
        <f>IF($AC891=Sheet1!$B$2,'B. Expenditures'!N891,IF('B. Expenditures'!$AC891=Sheet1!$B$4,'B. Expenditures'!Z891,IF($AC891=Sheet1!$B$3,'B. Expenditures'!T891,"")))</f>
        <v/>
      </c>
      <c r="AI891" s="14" t="str">
        <f>IF($AC891=Sheet1!$B$2,'B. Expenditures'!O891,IF('B. Expenditures'!$AC891=Sheet1!$B$4,'B. Expenditures'!AA891,IF($AC891=Sheet1!$B$3,'B. Expenditures'!U891,"")))</f>
        <v/>
      </c>
    </row>
    <row r="892" spans="3:35" x14ac:dyDescent="0.35">
      <c r="C892" s="35"/>
      <c r="D892" s="35"/>
      <c r="E892" s="7"/>
      <c r="F892" s="7"/>
      <c r="G892" s="7"/>
      <c r="I892" s="24" t="str">
        <f t="shared" si="879"/>
        <v/>
      </c>
      <c r="K892" s="14" t="str">
        <f t="shared" si="888"/>
        <v/>
      </c>
      <c r="L892" s="14" t="str">
        <f t="shared" ref="L892:O892" si="920">IFERROR((1+$I892)*K892, "")</f>
        <v/>
      </c>
      <c r="M892" s="14" t="str">
        <f t="shared" si="920"/>
        <v/>
      </c>
      <c r="N892" s="14" t="str">
        <f t="shared" si="920"/>
        <v/>
      </c>
      <c r="O892" s="14" t="str">
        <f t="shared" si="920"/>
        <v/>
      </c>
      <c r="P892" s="8"/>
      <c r="Q892" s="14" t="str">
        <f>IFERROR((AVERAGE(($E892/'A. Revenue'!$C$30), ('B. Expenditures'!$F892/'A. Revenue'!$D$30), ('B. Expenditures'!$G892/'A. Revenue'!$E$30)))*'A. Revenue'!J$30, "")</f>
        <v/>
      </c>
      <c r="R892" s="14" t="str">
        <f>IFERROR((AVERAGE(($E892/'A. Revenue'!$C$30), ('B. Expenditures'!$F892/'A. Revenue'!$D$30), ('B. Expenditures'!$G892/'A. Revenue'!$E$30)))*'A. Revenue'!K$30, "")</f>
        <v/>
      </c>
      <c r="S892" s="14" t="str">
        <f>IFERROR((AVERAGE(($E892/'A. Revenue'!$C$30), ('B. Expenditures'!$F892/'A. Revenue'!$D$30), ('B. Expenditures'!$G892/'A. Revenue'!$E$30)))*'A. Revenue'!L$30, "")</f>
        <v/>
      </c>
      <c r="T892" s="14" t="str">
        <f>IFERROR((AVERAGE(($E892/'A. Revenue'!$C$30), ('B. Expenditures'!$F892/'A. Revenue'!$D$30), ('B. Expenditures'!$G892/'A. Revenue'!$E$30)))*'A. Revenue'!M$30, "")</f>
        <v/>
      </c>
      <c r="U892" s="14" t="str">
        <f>IFERROR((AVERAGE(($E892/'A. Revenue'!$C$30), ('B. Expenditures'!$F892/'A. Revenue'!$D$30), ('B. Expenditures'!$G892/'A. Revenue'!$E$30)))*'A. Revenue'!N$30, "")</f>
        <v/>
      </c>
      <c r="V892" s="8"/>
      <c r="W892" s="7"/>
      <c r="X892" s="7"/>
      <c r="Y892" s="7"/>
      <c r="Z892" s="7"/>
      <c r="AA892" s="7"/>
      <c r="AC892" s="40" t="s">
        <v>33</v>
      </c>
      <c r="AE892" s="14" t="str">
        <f>IF($AC892=Sheet1!$B$2,'B. Expenditures'!K892,IF('B. Expenditures'!$AC892=Sheet1!$B$4,'B. Expenditures'!W892,IF($AC892=Sheet1!$B$3,'B. Expenditures'!Q892,"")))</f>
        <v/>
      </c>
      <c r="AF892" s="14" t="str">
        <f>IF($AC892=Sheet1!$B$2,'B. Expenditures'!L892,IF('B. Expenditures'!$AC892=Sheet1!$B$4,'B. Expenditures'!X892,IF($AC892=Sheet1!$B$3,'B. Expenditures'!R892,"")))</f>
        <v/>
      </c>
      <c r="AG892" s="14" t="str">
        <f>IF($AC892=Sheet1!$B$2,'B. Expenditures'!M892,IF('B. Expenditures'!$AC892=Sheet1!$B$4,'B. Expenditures'!Y892,IF($AC892=Sheet1!$B$3,'B. Expenditures'!S892,"")))</f>
        <v/>
      </c>
      <c r="AH892" s="14" t="str">
        <f>IF($AC892=Sheet1!$B$2,'B. Expenditures'!N892,IF('B. Expenditures'!$AC892=Sheet1!$B$4,'B. Expenditures'!Z892,IF($AC892=Sheet1!$B$3,'B. Expenditures'!T892,"")))</f>
        <v/>
      </c>
      <c r="AI892" s="14" t="str">
        <f>IF($AC892=Sheet1!$B$2,'B. Expenditures'!O892,IF('B. Expenditures'!$AC892=Sheet1!$B$4,'B. Expenditures'!AA892,IF($AC892=Sheet1!$B$3,'B. Expenditures'!U892,"")))</f>
        <v/>
      </c>
    </row>
    <row r="893" spans="3:35" x14ac:dyDescent="0.35">
      <c r="C893" s="35"/>
      <c r="D893" s="35"/>
      <c r="E893" s="7"/>
      <c r="F893" s="7"/>
      <c r="G893" s="7"/>
      <c r="I893" s="24" t="str">
        <f t="shared" si="879"/>
        <v/>
      </c>
      <c r="K893" s="14" t="str">
        <f t="shared" si="888"/>
        <v/>
      </c>
      <c r="L893" s="14" t="str">
        <f t="shared" ref="L893:O893" si="921">IFERROR((1+$I893)*K893, "")</f>
        <v/>
      </c>
      <c r="M893" s="14" t="str">
        <f t="shared" si="921"/>
        <v/>
      </c>
      <c r="N893" s="14" t="str">
        <f t="shared" si="921"/>
        <v/>
      </c>
      <c r="O893" s="14" t="str">
        <f t="shared" si="921"/>
        <v/>
      </c>
      <c r="P893" s="8"/>
      <c r="Q893" s="14" t="str">
        <f>IFERROR((AVERAGE(($E893/'A. Revenue'!$C$30), ('B. Expenditures'!$F893/'A. Revenue'!$D$30), ('B. Expenditures'!$G893/'A. Revenue'!$E$30)))*'A. Revenue'!J$30, "")</f>
        <v/>
      </c>
      <c r="R893" s="14" t="str">
        <f>IFERROR((AVERAGE(($E893/'A. Revenue'!$C$30), ('B. Expenditures'!$F893/'A. Revenue'!$D$30), ('B. Expenditures'!$G893/'A. Revenue'!$E$30)))*'A. Revenue'!K$30, "")</f>
        <v/>
      </c>
      <c r="S893" s="14" t="str">
        <f>IFERROR((AVERAGE(($E893/'A. Revenue'!$C$30), ('B. Expenditures'!$F893/'A. Revenue'!$D$30), ('B. Expenditures'!$G893/'A. Revenue'!$E$30)))*'A. Revenue'!L$30, "")</f>
        <v/>
      </c>
      <c r="T893" s="14" t="str">
        <f>IFERROR((AVERAGE(($E893/'A. Revenue'!$C$30), ('B. Expenditures'!$F893/'A. Revenue'!$D$30), ('B. Expenditures'!$G893/'A. Revenue'!$E$30)))*'A. Revenue'!M$30, "")</f>
        <v/>
      </c>
      <c r="U893" s="14" t="str">
        <f>IFERROR((AVERAGE(($E893/'A. Revenue'!$C$30), ('B. Expenditures'!$F893/'A. Revenue'!$D$30), ('B. Expenditures'!$G893/'A. Revenue'!$E$30)))*'A. Revenue'!N$30, "")</f>
        <v/>
      </c>
      <c r="V893" s="8"/>
      <c r="W893" s="7"/>
      <c r="X893" s="7"/>
      <c r="Y893" s="7"/>
      <c r="Z893" s="7"/>
      <c r="AA893" s="7"/>
      <c r="AC893" s="40" t="s">
        <v>33</v>
      </c>
      <c r="AE893" s="14" t="str">
        <f>IF($AC893=Sheet1!$B$2,'B. Expenditures'!K893,IF('B. Expenditures'!$AC893=Sheet1!$B$4,'B. Expenditures'!W893,IF($AC893=Sheet1!$B$3,'B. Expenditures'!Q893,"")))</f>
        <v/>
      </c>
      <c r="AF893" s="14" t="str">
        <f>IF($AC893=Sheet1!$B$2,'B. Expenditures'!L893,IF('B. Expenditures'!$AC893=Sheet1!$B$4,'B. Expenditures'!X893,IF($AC893=Sheet1!$B$3,'B. Expenditures'!R893,"")))</f>
        <v/>
      </c>
      <c r="AG893" s="14" t="str">
        <f>IF($AC893=Sheet1!$B$2,'B. Expenditures'!M893,IF('B. Expenditures'!$AC893=Sheet1!$B$4,'B. Expenditures'!Y893,IF($AC893=Sheet1!$B$3,'B. Expenditures'!S893,"")))</f>
        <v/>
      </c>
      <c r="AH893" s="14" t="str">
        <f>IF($AC893=Sheet1!$B$2,'B. Expenditures'!N893,IF('B. Expenditures'!$AC893=Sheet1!$B$4,'B. Expenditures'!Z893,IF($AC893=Sheet1!$B$3,'B. Expenditures'!T893,"")))</f>
        <v/>
      </c>
      <c r="AI893" s="14" t="str">
        <f>IF($AC893=Sheet1!$B$2,'B. Expenditures'!O893,IF('B. Expenditures'!$AC893=Sheet1!$B$4,'B. Expenditures'!AA893,IF($AC893=Sheet1!$B$3,'B. Expenditures'!U893,"")))</f>
        <v/>
      </c>
    </row>
    <row r="894" spans="3:35" x14ac:dyDescent="0.35">
      <c r="C894" s="35"/>
      <c r="D894" s="35"/>
      <c r="E894" s="7"/>
      <c r="F894" s="7"/>
      <c r="G894" s="7"/>
      <c r="I894" s="24" t="str">
        <f t="shared" si="879"/>
        <v/>
      </c>
      <c r="K894" s="14" t="str">
        <f t="shared" si="888"/>
        <v/>
      </c>
      <c r="L894" s="14" t="str">
        <f t="shared" ref="L894:O894" si="922">IFERROR((1+$I894)*K894, "")</f>
        <v/>
      </c>
      <c r="M894" s="14" t="str">
        <f t="shared" si="922"/>
        <v/>
      </c>
      <c r="N894" s="14" t="str">
        <f t="shared" si="922"/>
        <v/>
      </c>
      <c r="O894" s="14" t="str">
        <f t="shared" si="922"/>
        <v/>
      </c>
      <c r="P894" s="8"/>
      <c r="Q894" s="14" t="str">
        <f>IFERROR((AVERAGE(($E894/'A. Revenue'!$C$30), ('B. Expenditures'!$F894/'A. Revenue'!$D$30), ('B. Expenditures'!$G894/'A. Revenue'!$E$30)))*'A. Revenue'!J$30, "")</f>
        <v/>
      </c>
      <c r="R894" s="14" t="str">
        <f>IFERROR((AVERAGE(($E894/'A. Revenue'!$C$30), ('B. Expenditures'!$F894/'A. Revenue'!$D$30), ('B. Expenditures'!$G894/'A. Revenue'!$E$30)))*'A. Revenue'!K$30, "")</f>
        <v/>
      </c>
      <c r="S894" s="14" t="str">
        <f>IFERROR((AVERAGE(($E894/'A. Revenue'!$C$30), ('B. Expenditures'!$F894/'A. Revenue'!$D$30), ('B. Expenditures'!$G894/'A. Revenue'!$E$30)))*'A. Revenue'!L$30, "")</f>
        <v/>
      </c>
      <c r="T894" s="14" t="str">
        <f>IFERROR((AVERAGE(($E894/'A. Revenue'!$C$30), ('B. Expenditures'!$F894/'A. Revenue'!$D$30), ('B. Expenditures'!$G894/'A. Revenue'!$E$30)))*'A. Revenue'!M$30, "")</f>
        <v/>
      </c>
      <c r="U894" s="14" t="str">
        <f>IFERROR((AVERAGE(($E894/'A. Revenue'!$C$30), ('B. Expenditures'!$F894/'A. Revenue'!$D$30), ('B. Expenditures'!$G894/'A. Revenue'!$E$30)))*'A. Revenue'!N$30, "")</f>
        <v/>
      </c>
      <c r="V894" s="8"/>
      <c r="W894" s="7"/>
      <c r="X894" s="7"/>
      <c r="Y894" s="7"/>
      <c r="Z894" s="7"/>
      <c r="AA894" s="7"/>
      <c r="AC894" s="40" t="s">
        <v>33</v>
      </c>
      <c r="AE894" s="14" t="str">
        <f>IF($AC894=Sheet1!$B$2,'B. Expenditures'!K894,IF('B. Expenditures'!$AC894=Sheet1!$B$4,'B. Expenditures'!W894,IF($AC894=Sheet1!$B$3,'B. Expenditures'!Q894,"")))</f>
        <v/>
      </c>
      <c r="AF894" s="14" t="str">
        <f>IF($AC894=Sheet1!$B$2,'B. Expenditures'!L894,IF('B. Expenditures'!$AC894=Sheet1!$B$4,'B. Expenditures'!X894,IF($AC894=Sheet1!$B$3,'B. Expenditures'!R894,"")))</f>
        <v/>
      </c>
      <c r="AG894" s="14" t="str">
        <f>IF($AC894=Sheet1!$B$2,'B. Expenditures'!M894,IF('B. Expenditures'!$AC894=Sheet1!$B$4,'B. Expenditures'!Y894,IF($AC894=Sheet1!$B$3,'B. Expenditures'!S894,"")))</f>
        <v/>
      </c>
      <c r="AH894" s="14" t="str">
        <f>IF($AC894=Sheet1!$B$2,'B. Expenditures'!N894,IF('B. Expenditures'!$AC894=Sheet1!$B$4,'B. Expenditures'!Z894,IF($AC894=Sheet1!$B$3,'B. Expenditures'!T894,"")))</f>
        <v/>
      </c>
      <c r="AI894" s="14" t="str">
        <f>IF($AC894=Sheet1!$B$2,'B. Expenditures'!O894,IF('B. Expenditures'!$AC894=Sheet1!$B$4,'B. Expenditures'!AA894,IF($AC894=Sheet1!$B$3,'B. Expenditures'!U894,"")))</f>
        <v/>
      </c>
    </row>
    <row r="895" spans="3:35" x14ac:dyDescent="0.35">
      <c r="C895" s="35"/>
      <c r="D895" s="35"/>
      <c r="E895" s="7"/>
      <c r="F895" s="7"/>
      <c r="G895" s="7"/>
      <c r="I895" s="24" t="str">
        <f t="shared" si="879"/>
        <v/>
      </c>
      <c r="K895" s="14" t="str">
        <f t="shared" si="888"/>
        <v/>
      </c>
      <c r="L895" s="14" t="str">
        <f t="shared" ref="L895:O895" si="923">IFERROR((1+$I895)*K895, "")</f>
        <v/>
      </c>
      <c r="M895" s="14" t="str">
        <f t="shared" si="923"/>
        <v/>
      </c>
      <c r="N895" s="14" t="str">
        <f t="shared" si="923"/>
        <v/>
      </c>
      <c r="O895" s="14" t="str">
        <f t="shared" si="923"/>
        <v/>
      </c>
      <c r="P895" s="8"/>
      <c r="Q895" s="14" t="str">
        <f>IFERROR((AVERAGE(($E895/'A. Revenue'!$C$30), ('B. Expenditures'!$F895/'A. Revenue'!$D$30), ('B. Expenditures'!$G895/'A. Revenue'!$E$30)))*'A. Revenue'!J$30, "")</f>
        <v/>
      </c>
      <c r="R895" s="14" t="str">
        <f>IFERROR((AVERAGE(($E895/'A. Revenue'!$C$30), ('B. Expenditures'!$F895/'A. Revenue'!$D$30), ('B. Expenditures'!$G895/'A. Revenue'!$E$30)))*'A. Revenue'!K$30, "")</f>
        <v/>
      </c>
      <c r="S895" s="14" t="str">
        <f>IFERROR((AVERAGE(($E895/'A. Revenue'!$C$30), ('B. Expenditures'!$F895/'A. Revenue'!$D$30), ('B. Expenditures'!$G895/'A. Revenue'!$E$30)))*'A. Revenue'!L$30, "")</f>
        <v/>
      </c>
      <c r="T895" s="14" t="str">
        <f>IFERROR((AVERAGE(($E895/'A. Revenue'!$C$30), ('B. Expenditures'!$F895/'A. Revenue'!$D$30), ('B. Expenditures'!$G895/'A. Revenue'!$E$30)))*'A. Revenue'!M$30, "")</f>
        <v/>
      </c>
      <c r="U895" s="14" t="str">
        <f>IFERROR((AVERAGE(($E895/'A. Revenue'!$C$30), ('B. Expenditures'!$F895/'A. Revenue'!$D$30), ('B. Expenditures'!$G895/'A. Revenue'!$E$30)))*'A. Revenue'!N$30, "")</f>
        <v/>
      </c>
      <c r="V895" s="8"/>
      <c r="W895" s="7"/>
      <c r="X895" s="7"/>
      <c r="Y895" s="7"/>
      <c r="Z895" s="7"/>
      <c r="AA895" s="7"/>
      <c r="AC895" s="40" t="s">
        <v>33</v>
      </c>
      <c r="AE895" s="14" t="str">
        <f>IF($AC895=Sheet1!$B$2,'B. Expenditures'!K895,IF('B. Expenditures'!$AC895=Sheet1!$B$4,'B. Expenditures'!W895,IF($AC895=Sheet1!$B$3,'B. Expenditures'!Q895,"")))</f>
        <v/>
      </c>
      <c r="AF895" s="14" t="str">
        <f>IF($AC895=Sheet1!$B$2,'B. Expenditures'!L895,IF('B. Expenditures'!$AC895=Sheet1!$B$4,'B. Expenditures'!X895,IF($AC895=Sheet1!$B$3,'B. Expenditures'!R895,"")))</f>
        <v/>
      </c>
      <c r="AG895" s="14" t="str">
        <f>IF($AC895=Sheet1!$B$2,'B. Expenditures'!M895,IF('B. Expenditures'!$AC895=Sheet1!$B$4,'B. Expenditures'!Y895,IF($AC895=Sheet1!$B$3,'B. Expenditures'!S895,"")))</f>
        <v/>
      </c>
      <c r="AH895" s="14" t="str">
        <f>IF($AC895=Sheet1!$B$2,'B. Expenditures'!N895,IF('B. Expenditures'!$AC895=Sheet1!$B$4,'B. Expenditures'!Z895,IF($AC895=Sheet1!$B$3,'B. Expenditures'!T895,"")))</f>
        <v/>
      </c>
      <c r="AI895" s="14" t="str">
        <f>IF($AC895=Sheet1!$B$2,'B. Expenditures'!O895,IF('B. Expenditures'!$AC895=Sheet1!$B$4,'B. Expenditures'!AA895,IF($AC895=Sheet1!$B$3,'B. Expenditures'!U895,"")))</f>
        <v/>
      </c>
    </row>
    <row r="896" spans="3:35" x14ac:dyDescent="0.35">
      <c r="C896" s="35"/>
      <c r="D896" s="35"/>
      <c r="E896" s="7"/>
      <c r="F896" s="7"/>
      <c r="G896" s="7"/>
      <c r="I896" s="24" t="str">
        <f t="shared" si="879"/>
        <v/>
      </c>
      <c r="K896" s="14" t="str">
        <f t="shared" si="888"/>
        <v/>
      </c>
      <c r="L896" s="14" t="str">
        <f t="shared" ref="L896:O896" si="924">IFERROR((1+$I896)*K896, "")</f>
        <v/>
      </c>
      <c r="M896" s="14" t="str">
        <f t="shared" si="924"/>
        <v/>
      </c>
      <c r="N896" s="14" t="str">
        <f t="shared" si="924"/>
        <v/>
      </c>
      <c r="O896" s="14" t="str">
        <f t="shared" si="924"/>
        <v/>
      </c>
      <c r="P896" s="8"/>
      <c r="Q896" s="14" t="str">
        <f>IFERROR((AVERAGE(($E896/'A. Revenue'!$C$30), ('B. Expenditures'!$F896/'A. Revenue'!$D$30), ('B. Expenditures'!$G896/'A. Revenue'!$E$30)))*'A. Revenue'!J$30, "")</f>
        <v/>
      </c>
      <c r="R896" s="14" t="str">
        <f>IFERROR((AVERAGE(($E896/'A. Revenue'!$C$30), ('B. Expenditures'!$F896/'A. Revenue'!$D$30), ('B. Expenditures'!$G896/'A. Revenue'!$E$30)))*'A. Revenue'!K$30, "")</f>
        <v/>
      </c>
      <c r="S896" s="14" t="str">
        <f>IFERROR((AVERAGE(($E896/'A. Revenue'!$C$30), ('B. Expenditures'!$F896/'A. Revenue'!$D$30), ('B. Expenditures'!$G896/'A. Revenue'!$E$30)))*'A. Revenue'!L$30, "")</f>
        <v/>
      </c>
      <c r="T896" s="14" t="str">
        <f>IFERROR((AVERAGE(($E896/'A. Revenue'!$C$30), ('B. Expenditures'!$F896/'A. Revenue'!$D$30), ('B. Expenditures'!$G896/'A. Revenue'!$E$30)))*'A. Revenue'!M$30, "")</f>
        <v/>
      </c>
      <c r="U896" s="14" t="str">
        <f>IFERROR((AVERAGE(($E896/'A. Revenue'!$C$30), ('B. Expenditures'!$F896/'A. Revenue'!$D$30), ('B. Expenditures'!$G896/'A. Revenue'!$E$30)))*'A. Revenue'!N$30, "")</f>
        <v/>
      </c>
      <c r="V896" s="8"/>
      <c r="W896" s="7"/>
      <c r="X896" s="7"/>
      <c r="Y896" s="7"/>
      <c r="Z896" s="7"/>
      <c r="AA896" s="7"/>
      <c r="AC896" s="40" t="s">
        <v>33</v>
      </c>
      <c r="AE896" s="14" t="str">
        <f>IF($AC896=Sheet1!$B$2,'B. Expenditures'!K896,IF('B. Expenditures'!$AC896=Sheet1!$B$4,'B. Expenditures'!W896,IF($AC896=Sheet1!$B$3,'B. Expenditures'!Q896,"")))</f>
        <v/>
      </c>
      <c r="AF896" s="14" t="str">
        <f>IF($AC896=Sheet1!$B$2,'B. Expenditures'!L896,IF('B. Expenditures'!$AC896=Sheet1!$B$4,'B. Expenditures'!X896,IF($AC896=Sheet1!$B$3,'B. Expenditures'!R896,"")))</f>
        <v/>
      </c>
      <c r="AG896" s="14" t="str">
        <f>IF($AC896=Sheet1!$B$2,'B. Expenditures'!M896,IF('B. Expenditures'!$AC896=Sheet1!$B$4,'B. Expenditures'!Y896,IF($AC896=Sheet1!$B$3,'B. Expenditures'!S896,"")))</f>
        <v/>
      </c>
      <c r="AH896" s="14" t="str">
        <f>IF($AC896=Sheet1!$B$2,'B. Expenditures'!N896,IF('B. Expenditures'!$AC896=Sheet1!$B$4,'B. Expenditures'!Z896,IF($AC896=Sheet1!$B$3,'B. Expenditures'!T896,"")))</f>
        <v/>
      </c>
      <c r="AI896" s="14" t="str">
        <f>IF($AC896=Sheet1!$B$2,'B. Expenditures'!O896,IF('B. Expenditures'!$AC896=Sheet1!$B$4,'B. Expenditures'!AA896,IF($AC896=Sheet1!$B$3,'B. Expenditures'!U896,"")))</f>
        <v/>
      </c>
    </row>
    <row r="897" spans="3:35" x14ac:dyDescent="0.35">
      <c r="C897" s="35"/>
      <c r="D897" s="35"/>
      <c r="E897" s="7"/>
      <c r="F897" s="7"/>
      <c r="G897" s="7"/>
      <c r="I897" s="24" t="str">
        <f t="shared" si="879"/>
        <v/>
      </c>
      <c r="K897" s="14" t="str">
        <f t="shared" si="888"/>
        <v/>
      </c>
      <c r="L897" s="14" t="str">
        <f t="shared" ref="L897:O897" si="925">IFERROR((1+$I897)*K897, "")</f>
        <v/>
      </c>
      <c r="M897" s="14" t="str">
        <f t="shared" si="925"/>
        <v/>
      </c>
      <c r="N897" s="14" t="str">
        <f t="shared" si="925"/>
        <v/>
      </c>
      <c r="O897" s="14" t="str">
        <f t="shared" si="925"/>
        <v/>
      </c>
      <c r="P897" s="8"/>
      <c r="Q897" s="14" t="str">
        <f>IFERROR((AVERAGE(($E897/'A. Revenue'!$C$30), ('B. Expenditures'!$F897/'A. Revenue'!$D$30), ('B. Expenditures'!$G897/'A. Revenue'!$E$30)))*'A. Revenue'!J$30, "")</f>
        <v/>
      </c>
      <c r="R897" s="14" t="str">
        <f>IFERROR((AVERAGE(($E897/'A. Revenue'!$C$30), ('B. Expenditures'!$F897/'A. Revenue'!$D$30), ('B. Expenditures'!$G897/'A. Revenue'!$E$30)))*'A. Revenue'!K$30, "")</f>
        <v/>
      </c>
      <c r="S897" s="14" t="str">
        <f>IFERROR((AVERAGE(($E897/'A. Revenue'!$C$30), ('B. Expenditures'!$F897/'A. Revenue'!$D$30), ('B. Expenditures'!$G897/'A. Revenue'!$E$30)))*'A. Revenue'!L$30, "")</f>
        <v/>
      </c>
      <c r="T897" s="14" t="str">
        <f>IFERROR((AVERAGE(($E897/'A. Revenue'!$C$30), ('B. Expenditures'!$F897/'A. Revenue'!$D$30), ('B. Expenditures'!$G897/'A. Revenue'!$E$30)))*'A. Revenue'!M$30, "")</f>
        <v/>
      </c>
      <c r="U897" s="14" t="str">
        <f>IFERROR((AVERAGE(($E897/'A. Revenue'!$C$30), ('B. Expenditures'!$F897/'A. Revenue'!$D$30), ('B. Expenditures'!$G897/'A. Revenue'!$E$30)))*'A. Revenue'!N$30, "")</f>
        <v/>
      </c>
      <c r="V897" s="8"/>
      <c r="W897" s="7"/>
      <c r="X897" s="7"/>
      <c r="Y897" s="7"/>
      <c r="Z897" s="7"/>
      <c r="AA897" s="7"/>
      <c r="AC897" s="40" t="s">
        <v>33</v>
      </c>
      <c r="AE897" s="14" t="str">
        <f>IF($AC897=Sheet1!$B$2,'B. Expenditures'!K897,IF('B. Expenditures'!$AC897=Sheet1!$B$4,'B. Expenditures'!W897,IF($AC897=Sheet1!$B$3,'B. Expenditures'!Q897,"")))</f>
        <v/>
      </c>
      <c r="AF897" s="14" t="str">
        <f>IF($AC897=Sheet1!$B$2,'B. Expenditures'!L897,IF('B. Expenditures'!$AC897=Sheet1!$B$4,'B. Expenditures'!X897,IF($AC897=Sheet1!$B$3,'B. Expenditures'!R897,"")))</f>
        <v/>
      </c>
      <c r="AG897" s="14" t="str">
        <f>IF($AC897=Sheet1!$B$2,'B. Expenditures'!M897,IF('B. Expenditures'!$AC897=Sheet1!$B$4,'B. Expenditures'!Y897,IF($AC897=Sheet1!$B$3,'B. Expenditures'!S897,"")))</f>
        <v/>
      </c>
      <c r="AH897" s="14" t="str">
        <f>IF($AC897=Sheet1!$B$2,'B. Expenditures'!N897,IF('B. Expenditures'!$AC897=Sheet1!$B$4,'B. Expenditures'!Z897,IF($AC897=Sheet1!$B$3,'B. Expenditures'!T897,"")))</f>
        <v/>
      </c>
      <c r="AI897" s="14" t="str">
        <f>IF($AC897=Sheet1!$B$2,'B. Expenditures'!O897,IF('B. Expenditures'!$AC897=Sheet1!$B$4,'B. Expenditures'!AA897,IF($AC897=Sheet1!$B$3,'B. Expenditures'!U897,"")))</f>
        <v/>
      </c>
    </row>
    <row r="898" spans="3:35" x14ac:dyDescent="0.35">
      <c r="C898" s="35"/>
      <c r="D898" s="35"/>
      <c r="E898" s="7"/>
      <c r="F898" s="7"/>
      <c r="G898" s="7"/>
      <c r="I898" s="24" t="str">
        <f t="shared" si="879"/>
        <v/>
      </c>
      <c r="K898" s="14" t="str">
        <f t="shared" si="888"/>
        <v/>
      </c>
      <c r="L898" s="14" t="str">
        <f t="shared" ref="L898:O898" si="926">IFERROR((1+$I898)*K898, "")</f>
        <v/>
      </c>
      <c r="M898" s="14" t="str">
        <f t="shared" si="926"/>
        <v/>
      </c>
      <c r="N898" s="14" t="str">
        <f t="shared" si="926"/>
        <v/>
      </c>
      <c r="O898" s="14" t="str">
        <f t="shared" si="926"/>
        <v/>
      </c>
      <c r="P898" s="8"/>
      <c r="Q898" s="14" t="str">
        <f>IFERROR((AVERAGE(($E898/'A. Revenue'!$C$30), ('B. Expenditures'!$F898/'A. Revenue'!$D$30), ('B. Expenditures'!$G898/'A. Revenue'!$E$30)))*'A. Revenue'!J$30, "")</f>
        <v/>
      </c>
      <c r="R898" s="14" t="str">
        <f>IFERROR((AVERAGE(($E898/'A. Revenue'!$C$30), ('B. Expenditures'!$F898/'A. Revenue'!$D$30), ('B. Expenditures'!$G898/'A. Revenue'!$E$30)))*'A. Revenue'!K$30, "")</f>
        <v/>
      </c>
      <c r="S898" s="14" t="str">
        <f>IFERROR((AVERAGE(($E898/'A. Revenue'!$C$30), ('B. Expenditures'!$F898/'A. Revenue'!$D$30), ('B. Expenditures'!$G898/'A. Revenue'!$E$30)))*'A. Revenue'!L$30, "")</f>
        <v/>
      </c>
      <c r="T898" s="14" t="str">
        <f>IFERROR((AVERAGE(($E898/'A. Revenue'!$C$30), ('B. Expenditures'!$F898/'A. Revenue'!$D$30), ('B. Expenditures'!$G898/'A. Revenue'!$E$30)))*'A. Revenue'!M$30, "")</f>
        <v/>
      </c>
      <c r="U898" s="14" t="str">
        <f>IFERROR((AVERAGE(($E898/'A. Revenue'!$C$30), ('B. Expenditures'!$F898/'A. Revenue'!$D$30), ('B. Expenditures'!$G898/'A. Revenue'!$E$30)))*'A. Revenue'!N$30, "")</f>
        <v/>
      </c>
      <c r="V898" s="8"/>
      <c r="W898" s="7"/>
      <c r="X898" s="7"/>
      <c r="Y898" s="7"/>
      <c r="Z898" s="7"/>
      <c r="AA898" s="7"/>
      <c r="AC898" s="40" t="s">
        <v>33</v>
      </c>
      <c r="AE898" s="14" t="str">
        <f>IF($AC898=Sheet1!$B$2,'B. Expenditures'!K898,IF('B. Expenditures'!$AC898=Sheet1!$B$4,'B. Expenditures'!W898,IF($AC898=Sheet1!$B$3,'B. Expenditures'!Q898,"")))</f>
        <v/>
      </c>
      <c r="AF898" s="14" t="str">
        <f>IF($AC898=Sheet1!$B$2,'B. Expenditures'!L898,IF('B. Expenditures'!$AC898=Sheet1!$B$4,'B. Expenditures'!X898,IF($AC898=Sheet1!$B$3,'B. Expenditures'!R898,"")))</f>
        <v/>
      </c>
      <c r="AG898" s="14" t="str">
        <f>IF($AC898=Sheet1!$B$2,'B. Expenditures'!M898,IF('B. Expenditures'!$AC898=Sheet1!$B$4,'B. Expenditures'!Y898,IF($AC898=Sheet1!$B$3,'B. Expenditures'!S898,"")))</f>
        <v/>
      </c>
      <c r="AH898" s="14" t="str">
        <f>IF($AC898=Sheet1!$B$2,'B. Expenditures'!N898,IF('B. Expenditures'!$AC898=Sheet1!$B$4,'B. Expenditures'!Z898,IF($AC898=Sheet1!$B$3,'B. Expenditures'!T898,"")))</f>
        <v/>
      </c>
      <c r="AI898" s="14" t="str">
        <f>IF($AC898=Sheet1!$B$2,'B. Expenditures'!O898,IF('B. Expenditures'!$AC898=Sheet1!$B$4,'B. Expenditures'!AA898,IF($AC898=Sheet1!$B$3,'B. Expenditures'!U898,"")))</f>
        <v/>
      </c>
    </row>
    <row r="899" spans="3:35" x14ac:dyDescent="0.35">
      <c r="C899" s="35"/>
      <c r="D899" s="35"/>
      <c r="E899" s="7"/>
      <c r="F899" s="7"/>
      <c r="G899" s="7"/>
      <c r="I899" s="24" t="str">
        <f t="shared" si="879"/>
        <v/>
      </c>
      <c r="K899" s="14" t="str">
        <f t="shared" si="888"/>
        <v/>
      </c>
      <c r="L899" s="14" t="str">
        <f t="shared" ref="L899:O899" si="927">IFERROR((1+$I899)*K899, "")</f>
        <v/>
      </c>
      <c r="M899" s="14" t="str">
        <f t="shared" si="927"/>
        <v/>
      </c>
      <c r="N899" s="14" t="str">
        <f t="shared" si="927"/>
        <v/>
      </c>
      <c r="O899" s="14" t="str">
        <f t="shared" si="927"/>
        <v/>
      </c>
      <c r="P899" s="8"/>
      <c r="Q899" s="14" t="str">
        <f>IFERROR((AVERAGE(($E899/'A. Revenue'!$C$30), ('B. Expenditures'!$F899/'A. Revenue'!$D$30), ('B. Expenditures'!$G899/'A. Revenue'!$E$30)))*'A. Revenue'!J$30, "")</f>
        <v/>
      </c>
      <c r="R899" s="14" t="str">
        <f>IFERROR((AVERAGE(($E899/'A. Revenue'!$C$30), ('B. Expenditures'!$F899/'A. Revenue'!$D$30), ('B. Expenditures'!$G899/'A. Revenue'!$E$30)))*'A. Revenue'!K$30, "")</f>
        <v/>
      </c>
      <c r="S899" s="14" t="str">
        <f>IFERROR((AVERAGE(($E899/'A. Revenue'!$C$30), ('B. Expenditures'!$F899/'A. Revenue'!$D$30), ('B. Expenditures'!$G899/'A. Revenue'!$E$30)))*'A. Revenue'!L$30, "")</f>
        <v/>
      </c>
      <c r="T899" s="14" t="str">
        <f>IFERROR((AVERAGE(($E899/'A. Revenue'!$C$30), ('B. Expenditures'!$F899/'A. Revenue'!$D$30), ('B. Expenditures'!$G899/'A. Revenue'!$E$30)))*'A. Revenue'!M$30, "")</f>
        <v/>
      </c>
      <c r="U899" s="14" t="str">
        <f>IFERROR((AVERAGE(($E899/'A. Revenue'!$C$30), ('B. Expenditures'!$F899/'A. Revenue'!$D$30), ('B. Expenditures'!$G899/'A. Revenue'!$E$30)))*'A. Revenue'!N$30, "")</f>
        <v/>
      </c>
      <c r="V899" s="8"/>
      <c r="W899" s="7"/>
      <c r="X899" s="7"/>
      <c r="Y899" s="7"/>
      <c r="Z899" s="7"/>
      <c r="AA899" s="7"/>
      <c r="AC899" s="40" t="s">
        <v>33</v>
      </c>
      <c r="AE899" s="14" t="str">
        <f>IF($AC899=Sheet1!$B$2,'B. Expenditures'!K899,IF('B. Expenditures'!$AC899=Sheet1!$B$4,'B. Expenditures'!W899,IF($AC899=Sheet1!$B$3,'B. Expenditures'!Q899,"")))</f>
        <v/>
      </c>
      <c r="AF899" s="14" t="str">
        <f>IF($AC899=Sheet1!$B$2,'B. Expenditures'!L899,IF('B. Expenditures'!$AC899=Sheet1!$B$4,'B. Expenditures'!X899,IF($AC899=Sheet1!$B$3,'B. Expenditures'!R899,"")))</f>
        <v/>
      </c>
      <c r="AG899" s="14" t="str">
        <f>IF($AC899=Sheet1!$B$2,'B. Expenditures'!M899,IF('B. Expenditures'!$AC899=Sheet1!$B$4,'B. Expenditures'!Y899,IF($AC899=Sheet1!$B$3,'B. Expenditures'!S899,"")))</f>
        <v/>
      </c>
      <c r="AH899" s="14" t="str">
        <f>IF($AC899=Sheet1!$B$2,'B. Expenditures'!N899,IF('B. Expenditures'!$AC899=Sheet1!$B$4,'B. Expenditures'!Z899,IF($AC899=Sheet1!$B$3,'B. Expenditures'!T899,"")))</f>
        <v/>
      </c>
      <c r="AI899" s="14" t="str">
        <f>IF($AC899=Sheet1!$B$2,'B. Expenditures'!O899,IF('B. Expenditures'!$AC899=Sheet1!$B$4,'B. Expenditures'!AA899,IF($AC899=Sheet1!$B$3,'B. Expenditures'!U899,"")))</f>
        <v/>
      </c>
    </row>
    <row r="900" spans="3:35" x14ac:dyDescent="0.35">
      <c r="C900" s="35"/>
      <c r="D900" s="35"/>
      <c r="E900" s="7"/>
      <c r="F900" s="7"/>
      <c r="G900" s="7"/>
      <c r="I900" s="24" t="str">
        <f t="shared" si="879"/>
        <v/>
      </c>
      <c r="K900" s="14" t="str">
        <f t="shared" si="888"/>
        <v/>
      </c>
      <c r="L900" s="14" t="str">
        <f t="shared" ref="L900:O900" si="928">IFERROR((1+$I900)*K900, "")</f>
        <v/>
      </c>
      <c r="M900" s="14" t="str">
        <f t="shared" si="928"/>
        <v/>
      </c>
      <c r="N900" s="14" t="str">
        <f t="shared" si="928"/>
        <v/>
      </c>
      <c r="O900" s="14" t="str">
        <f t="shared" si="928"/>
        <v/>
      </c>
      <c r="P900" s="8"/>
      <c r="Q900" s="14" t="str">
        <f>IFERROR((AVERAGE(($E900/'A. Revenue'!$C$30), ('B. Expenditures'!$F900/'A. Revenue'!$D$30), ('B. Expenditures'!$G900/'A. Revenue'!$E$30)))*'A. Revenue'!J$30, "")</f>
        <v/>
      </c>
      <c r="R900" s="14" t="str">
        <f>IFERROR((AVERAGE(($E900/'A. Revenue'!$C$30), ('B. Expenditures'!$F900/'A. Revenue'!$D$30), ('B. Expenditures'!$G900/'A. Revenue'!$E$30)))*'A. Revenue'!K$30, "")</f>
        <v/>
      </c>
      <c r="S900" s="14" t="str">
        <f>IFERROR((AVERAGE(($E900/'A. Revenue'!$C$30), ('B. Expenditures'!$F900/'A. Revenue'!$D$30), ('B. Expenditures'!$G900/'A. Revenue'!$E$30)))*'A. Revenue'!L$30, "")</f>
        <v/>
      </c>
      <c r="T900" s="14" t="str">
        <f>IFERROR((AVERAGE(($E900/'A. Revenue'!$C$30), ('B. Expenditures'!$F900/'A. Revenue'!$D$30), ('B. Expenditures'!$G900/'A. Revenue'!$E$30)))*'A. Revenue'!M$30, "")</f>
        <v/>
      </c>
      <c r="U900" s="14" t="str">
        <f>IFERROR((AVERAGE(($E900/'A. Revenue'!$C$30), ('B. Expenditures'!$F900/'A. Revenue'!$D$30), ('B. Expenditures'!$G900/'A. Revenue'!$E$30)))*'A. Revenue'!N$30, "")</f>
        <v/>
      </c>
      <c r="V900" s="8"/>
      <c r="W900" s="7"/>
      <c r="X900" s="7"/>
      <c r="Y900" s="7"/>
      <c r="Z900" s="7"/>
      <c r="AA900" s="7"/>
      <c r="AC900" s="40" t="s">
        <v>33</v>
      </c>
      <c r="AE900" s="14" t="str">
        <f>IF($AC900=Sheet1!$B$2,'B. Expenditures'!K900,IF('B. Expenditures'!$AC900=Sheet1!$B$4,'B. Expenditures'!W900,IF($AC900=Sheet1!$B$3,'B. Expenditures'!Q900,"")))</f>
        <v/>
      </c>
      <c r="AF900" s="14" t="str">
        <f>IF($AC900=Sheet1!$B$2,'B. Expenditures'!L900,IF('B. Expenditures'!$AC900=Sheet1!$B$4,'B. Expenditures'!X900,IF($AC900=Sheet1!$B$3,'B. Expenditures'!R900,"")))</f>
        <v/>
      </c>
      <c r="AG900" s="14" t="str">
        <f>IF($AC900=Sheet1!$B$2,'B. Expenditures'!M900,IF('B. Expenditures'!$AC900=Sheet1!$B$4,'B. Expenditures'!Y900,IF($AC900=Sheet1!$B$3,'B. Expenditures'!S900,"")))</f>
        <v/>
      </c>
      <c r="AH900" s="14" t="str">
        <f>IF($AC900=Sheet1!$B$2,'B. Expenditures'!N900,IF('B. Expenditures'!$AC900=Sheet1!$B$4,'B. Expenditures'!Z900,IF($AC900=Sheet1!$B$3,'B. Expenditures'!T900,"")))</f>
        <v/>
      </c>
      <c r="AI900" s="14" t="str">
        <f>IF($AC900=Sheet1!$B$2,'B. Expenditures'!O900,IF('B. Expenditures'!$AC900=Sheet1!$B$4,'B. Expenditures'!AA900,IF($AC900=Sheet1!$B$3,'B. Expenditures'!U900,"")))</f>
        <v/>
      </c>
    </row>
    <row r="901" spans="3:35" x14ac:dyDescent="0.35">
      <c r="C901" s="35"/>
      <c r="D901" s="35"/>
      <c r="E901" s="7"/>
      <c r="F901" s="7"/>
      <c r="G901" s="7"/>
      <c r="I901" s="24" t="str">
        <f t="shared" si="879"/>
        <v/>
      </c>
      <c r="K901" s="14" t="str">
        <f t="shared" si="888"/>
        <v/>
      </c>
      <c r="L901" s="14" t="str">
        <f t="shared" ref="L901:O901" si="929">IFERROR((1+$I901)*K901, "")</f>
        <v/>
      </c>
      <c r="M901" s="14" t="str">
        <f t="shared" si="929"/>
        <v/>
      </c>
      <c r="N901" s="14" t="str">
        <f t="shared" si="929"/>
        <v/>
      </c>
      <c r="O901" s="14" t="str">
        <f t="shared" si="929"/>
        <v/>
      </c>
      <c r="P901" s="8"/>
      <c r="Q901" s="14" t="str">
        <f>IFERROR((AVERAGE(($E901/'A. Revenue'!$C$30), ('B. Expenditures'!$F901/'A. Revenue'!$D$30), ('B. Expenditures'!$G901/'A. Revenue'!$E$30)))*'A. Revenue'!J$30, "")</f>
        <v/>
      </c>
      <c r="R901" s="14" t="str">
        <f>IFERROR((AVERAGE(($E901/'A. Revenue'!$C$30), ('B. Expenditures'!$F901/'A. Revenue'!$D$30), ('B. Expenditures'!$G901/'A. Revenue'!$E$30)))*'A. Revenue'!K$30, "")</f>
        <v/>
      </c>
      <c r="S901" s="14" t="str">
        <f>IFERROR((AVERAGE(($E901/'A. Revenue'!$C$30), ('B. Expenditures'!$F901/'A. Revenue'!$D$30), ('B. Expenditures'!$G901/'A. Revenue'!$E$30)))*'A. Revenue'!L$30, "")</f>
        <v/>
      </c>
      <c r="T901" s="14" t="str">
        <f>IFERROR((AVERAGE(($E901/'A. Revenue'!$C$30), ('B. Expenditures'!$F901/'A. Revenue'!$D$30), ('B. Expenditures'!$G901/'A. Revenue'!$E$30)))*'A. Revenue'!M$30, "")</f>
        <v/>
      </c>
      <c r="U901" s="14" t="str">
        <f>IFERROR((AVERAGE(($E901/'A. Revenue'!$C$30), ('B. Expenditures'!$F901/'A. Revenue'!$D$30), ('B. Expenditures'!$G901/'A. Revenue'!$E$30)))*'A. Revenue'!N$30, "")</f>
        <v/>
      </c>
      <c r="V901" s="8"/>
      <c r="W901" s="7"/>
      <c r="X901" s="7"/>
      <c r="Y901" s="7"/>
      <c r="Z901" s="7"/>
      <c r="AA901" s="7"/>
      <c r="AC901" s="40" t="s">
        <v>33</v>
      </c>
      <c r="AE901" s="14" t="str">
        <f>IF($AC901=Sheet1!$B$2,'B. Expenditures'!K901,IF('B. Expenditures'!$AC901=Sheet1!$B$4,'B. Expenditures'!W901,IF($AC901=Sheet1!$B$3,'B. Expenditures'!Q901,"")))</f>
        <v/>
      </c>
      <c r="AF901" s="14" t="str">
        <f>IF($AC901=Sheet1!$B$2,'B. Expenditures'!L901,IF('B. Expenditures'!$AC901=Sheet1!$B$4,'B. Expenditures'!X901,IF($AC901=Sheet1!$B$3,'B. Expenditures'!R901,"")))</f>
        <v/>
      </c>
      <c r="AG901" s="14" t="str">
        <f>IF($AC901=Sheet1!$B$2,'B. Expenditures'!M901,IF('B. Expenditures'!$AC901=Sheet1!$B$4,'B. Expenditures'!Y901,IF($AC901=Sheet1!$B$3,'B. Expenditures'!S901,"")))</f>
        <v/>
      </c>
      <c r="AH901" s="14" t="str">
        <f>IF($AC901=Sheet1!$B$2,'B. Expenditures'!N901,IF('B. Expenditures'!$AC901=Sheet1!$B$4,'B. Expenditures'!Z901,IF($AC901=Sheet1!$B$3,'B. Expenditures'!T901,"")))</f>
        <v/>
      </c>
      <c r="AI901" s="14" t="str">
        <f>IF($AC901=Sheet1!$B$2,'B. Expenditures'!O901,IF('B. Expenditures'!$AC901=Sheet1!$B$4,'B. Expenditures'!AA901,IF($AC901=Sheet1!$B$3,'B. Expenditures'!U901,"")))</f>
        <v/>
      </c>
    </row>
    <row r="902" spans="3:35" x14ac:dyDescent="0.35">
      <c r="C902" s="35"/>
      <c r="D902" s="35"/>
      <c r="E902" s="7"/>
      <c r="F902" s="7"/>
      <c r="G902" s="7"/>
      <c r="I902" s="24" t="str">
        <f t="shared" si="879"/>
        <v/>
      </c>
      <c r="K902" s="14" t="str">
        <f t="shared" si="888"/>
        <v/>
      </c>
      <c r="L902" s="14" t="str">
        <f t="shared" ref="L902:O902" si="930">IFERROR((1+$I902)*K902, "")</f>
        <v/>
      </c>
      <c r="M902" s="14" t="str">
        <f t="shared" si="930"/>
        <v/>
      </c>
      <c r="N902" s="14" t="str">
        <f t="shared" si="930"/>
        <v/>
      </c>
      <c r="O902" s="14" t="str">
        <f t="shared" si="930"/>
        <v/>
      </c>
      <c r="P902" s="8"/>
      <c r="Q902" s="14" t="str">
        <f>IFERROR((AVERAGE(($E902/'A. Revenue'!$C$30), ('B. Expenditures'!$F902/'A. Revenue'!$D$30), ('B. Expenditures'!$G902/'A. Revenue'!$E$30)))*'A. Revenue'!J$30, "")</f>
        <v/>
      </c>
      <c r="R902" s="14" t="str">
        <f>IFERROR((AVERAGE(($E902/'A. Revenue'!$C$30), ('B. Expenditures'!$F902/'A. Revenue'!$D$30), ('B. Expenditures'!$G902/'A. Revenue'!$E$30)))*'A. Revenue'!K$30, "")</f>
        <v/>
      </c>
      <c r="S902" s="14" t="str">
        <f>IFERROR((AVERAGE(($E902/'A. Revenue'!$C$30), ('B. Expenditures'!$F902/'A. Revenue'!$D$30), ('B. Expenditures'!$G902/'A. Revenue'!$E$30)))*'A. Revenue'!L$30, "")</f>
        <v/>
      </c>
      <c r="T902" s="14" t="str">
        <f>IFERROR((AVERAGE(($E902/'A. Revenue'!$C$30), ('B. Expenditures'!$F902/'A. Revenue'!$D$30), ('B. Expenditures'!$G902/'A. Revenue'!$E$30)))*'A. Revenue'!M$30, "")</f>
        <v/>
      </c>
      <c r="U902" s="14" t="str">
        <f>IFERROR((AVERAGE(($E902/'A. Revenue'!$C$30), ('B. Expenditures'!$F902/'A. Revenue'!$D$30), ('B. Expenditures'!$G902/'A. Revenue'!$E$30)))*'A. Revenue'!N$30, "")</f>
        <v/>
      </c>
      <c r="V902" s="8"/>
      <c r="W902" s="7"/>
      <c r="X902" s="7"/>
      <c r="Y902" s="7"/>
      <c r="Z902" s="7"/>
      <c r="AA902" s="7"/>
      <c r="AC902" s="40" t="s">
        <v>33</v>
      </c>
      <c r="AE902" s="14" t="str">
        <f>IF($AC902=Sheet1!$B$2,'B. Expenditures'!K902,IF('B. Expenditures'!$AC902=Sheet1!$B$4,'B. Expenditures'!W902,IF($AC902=Sheet1!$B$3,'B. Expenditures'!Q902,"")))</f>
        <v/>
      </c>
      <c r="AF902" s="14" t="str">
        <f>IF($AC902=Sheet1!$B$2,'B. Expenditures'!L902,IF('B. Expenditures'!$AC902=Sheet1!$B$4,'B. Expenditures'!X902,IF($AC902=Sheet1!$B$3,'B. Expenditures'!R902,"")))</f>
        <v/>
      </c>
      <c r="AG902" s="14" t="str">
        <f>IF($AC902=Sheet1!$B$2,'B. Expenditures'!M902,IF('B. Expenditures'!$AC902=Sheet1!$B$4,'B. Expenditures'!Y902,IF($AC902=Sheet1!$B$3,'B. Expenditures'!S902,"")))</f>
        <v/>
      </c>
      <c r="AH902" s="14" t="str">
        <f>IF($AC902=Sheet1!$B$2,'B. Expenditures'!N902,IF('B. Expenditures'!$AC902=Sheet1!$B$4,'B. Expenditures'!Z902,IF($AC902=Sheet1!$B$3,'B. Expenditures'!T902,"")))</f>
        <v/>
      </c>
      <c r="AI902" s="14" t="str">
        <f>IF($AC902=Sheet1!$B$2,'B. Expenditures'!O902,IF('B. Expenditures'!$AC902=Sheet1!$B$4,'B. Expenditures'!AA902,IF($AC902=Sheet1!$B$3,'B. Expenditures'!U902,"")))</f>
        <v/>
      </c>
    </row>
    <row r="903" spans="3:35" x14ac:dyDescent="0.35">
      <c r="C903" s="35"/>
      <c r="D903" s="35"/>
      <c r="E903" s="7"/>
      <c r="F903" s="7"/>
      <c r="G903" s="7"/>
      <c r="I903" s="24" t="str">
        <f t="shared" si="879"/>
        <v/>
      </c>
      <c r="K903" s="14" t="str">
        <f t="shared" si="888"/>
        <v/>
      </c>
      <c r="L903" s="14" t="str">
        <f t="shared" ref="L903:O903" si="931">IFERROR((1+$I903)*K903, "")</f>
        <v/>
      </c>
      <c r="M903" s="14" t="str">
        <f t="shared" si="931"/>
        <v/>
      </c>
      <c r="N903" s="14" t="str">
        <f t="shared" si="931"/>
        <v/>
      </c>
      <c r="O903" s="14" t="str">
        <f t="shared" si="931"/>
        <v/>
      </c>
      <c r="P903" s="8"/>
      <c r="Q903" s="14" t="str">
        <f>IFERROR((AVERAGE(($E903/'A. Revenue'!$C$30), ('B. Expenditures'!$F903/'A. Revenue'!$D$30), ('B. Expenditures'!$G903/'A. Revenue'!$E$30)))*'A. Revenue'!J$30, "")</f>
        <v/>
      </c>
      <c r="R903" s="14" t="str">
        <f>IFERROR((AVERAGE(($E903/'A. Revenue'!$C$30), ('B. Expenditures'!$F903/'A. Revenue'!$D$30), ('B. Expenditures'!$G903/'A. Revenue'!$E$30)))*'A. Revenue'!K$30, "")</f>
        <v/>
      </c>
      <c r="S903" s="14" t="str">
        <f>IFERROR((AVERAGE(($E903/'A. Revenue'!$C$30), ('B. Expenditures'!$F903/'A. Revenue'!$D$30), ('B. Expenditures'!$G903/'A. Revenue'!$E$30)))*'A. Revenue'!L$30, "")</f>
        <v/>
      </c>
      <c r="T903" s="14" t="str">
        <f>IFERROR((AVERAGE(($E903/'A. Revenue'!$C$30), ('B. Expenditures'!$F903/'A. Revenue'!$D$30), ('B. Expenditures'!$G903/'A. Revenue'!$E$30)))*'A. Revenue'!M$30, "")</f>
        <v/>
      </c>
      <c r="U903" s="14" t="str">
        <f>IFERROR((AVERAGE(($E903/'A. Revenue'!$C$30), ('B. Expenditures'!$F903/'A. Revenue'!$D$30), ('B. Expenditures'!$G903/'A. Revenue'!$E$30)))*'A. Revenue'!N$30, "")</f>
        <v/>
      </c>
      <c r="V903" s="8"/>
      <c r="W903" s="7"/>
      <c r="X903" s="7"/>
      <c r="Y903" s="7"/>
      <c r="Z903" s="7"/>
      <c r="AA903" s="7"/>
      <c r="AC903" s="40" t="s">
        <v>33</v>
      </c>
      <c r="AE903" s="14" t="str">
        <f>IF($AC903=Sheet1!$B$2,'B. Expenditures'!K903,IF('B. Expenditures'!$AC903=Sheet1!$B$4,'B. Expenditures'!W903,IF($AC903=Sheet1!$B$3,'B. Expenditures'!Q903,"")))</f>
        <v/>
      </c>
      <c r="AF903" s="14" t="str">
        <f>IF($AC903=Sheet1!$B$2,'B. Expenditures'!L903,IF('B. Expenditures'!$AC903=Sheet1!$B$4,'B. Expenditures'!X903,IF($AC903=Sheet1!$B$3,'B. Expenditures'!R903,"")))</f>
        <v/>
      </c>
      <c r="AG903" s="14" t="str">
        <f>IF($AC903=Sheet1!$B$2,'B. Expenditures'!M903,IF('B. Expenditures'!$AC903=Sheet1!$B$4,'B. Expenditures'!Y903,IF($AC903=Sheet1!$B$3,'B. Expenditures'!S903,"")))</f>
        <v/>
      </c>
      <c r="AH903" s="14" t="str">
        <f>IF($AC903=Sheet1!$B$2,'B. Expenditures'!N903,IF('B. Expenditures'!$AC903=Sheet1!$B$4,'B. Expenditures'!Z903,IF($AC903=Sheet1!$B$3,'B. Expenditures'!T903,"")))</f>
        <v/>
      </c>
      <c r="AI903" s="14" t="str">
        <f>IF($AC903=Sheet1!$B$2,'B. Expenditures'!O903,IF('B. Expenditures'!$AC903=Sheet1!$B$4,'B. Expenditures'!AA903,IF($AC903=Sheet1!$B$3,'B. Expenditures'!U903,"")))</f>
        <v/>
      </c>
    </row>
    <row r="904" spans="3:35" x14ac:dyDescent="0.35">
      <c r="C904" s="35"/>
      <c r="D904" s="35"/>
      <c r="E904" s="7"/>
      <c r="F904" s="7"/>
      <c r="G904" s="7"/>
      <c r="I904" s="24" t="str">
        <f t="shared" si="879"/>
        <v/>
      </c>
      <c r="K904" s="14" t="str">
        <f t="shared" si="888"/>
        <v/>
      </c>
      <c r="L904" s="14" t="str">
        <f t="shared" ref="L904:O904" si="932">IFERROR((1+$I904)*K904, "")</f>
        <v/>
      </c>
      <c r="M904" s="14" t="str">
        <f t="shared" si="932"/>
        <v/>
      </c>
      <c r="N904" s="14" t="str">
        <f t="shared" si="932"/>
        <v/>
      </c>
      <c r="O904" s="14" t="str">
        <f t="shared" si="932"/>
        <v/>
      </c>
      <c r="P904" s="8"/>
      <c r="Q904" s="14" t="str">
        <f>IFERROR((AVERAGE(($E904/'A. Revenue'!$C$30), ('B. Expenditures'!$F904/'A. Revenue'!$D$30), ('B. Expenditures'!$G904/'A. Revenue'!$E$30)))*'A. Revenue'!J$30, "")</f>
        <v/>
      </c>
      <c r="R904" s="14" t="str">
        <f>IFERROR((AVERAGE(($E904/'A. Revenue'!$C$30), ('B. Expenditures'!$F904/'A. Revenue'!$D$30), ('B. Expenditures'!$G904/'A. Revenue'!$E$30)))*'A. Revenue'!K$30, "")</f>
        <v/>
      </c>
      <c r="S904" s="14" t="str">
        <f>IFERROR((AVERAGE(($E904/'A. Revenue'!$C$30), ('B. Expenditures'!$F904/'A. Revenue'!$D$30), ('B. Expenditures'!$G904/'A. Revenue'!$E$30)))*'A. Revenue'!L$30, "")</f>
        <v/>
      </c>
      <c r="T904" s="14" t="str">
        <f>IFERROR((AVERAGE(($E904/'A. Revenue'!$C$30), ('B. Expenditures'!$F904/'A. Revenue'!$D$30), ('B. Expenditures'!$G904/'A. Revenue'!$E$30)))*'A. Revenue'!M$30, "")</f>
        <v/>
      </c>
      <c r="U904" s="14" t="str">
        <f>IFERROR((AVERAGE(($E904/'A. Revenue'!$C$30), ('B. Expenditures'!$F904/'A. Revenue'!$D$30), ('B. Expenditures'!$G904/'A. Revenue'!$E$30)))*'A. Revenue'!N$30, "")</f>
        <v/>
      </c>
      <c r="V904" s="8"/>
      <c r="W904" s="7"/>
      <c r="X904" s="7"/>
      <c r="Y904" s="7"/>
      <c r="Z904" s="7"/>
      <c r="AA904" s="7"/>
      <c r="AC904" s="40" t="s">
        <v>33</v>
      </c>
      <c r="AE904" s="14" t="str">
        <f>IF($AC904=Sheet1!$B$2,'B. Expenditures'!K904,IF('B. Expenditures'!$AC904=Sheet1!$B$4,'B. Expenditures'!W904,IF($AC904=Sheet1!$B$3,'B. Expenditures'!Q904,"")))</f>
        <v/>
      </c>
      <c r="AF904" s="14" t="str">
        <f>IF($AC904=Sheet1!$B$2,'B. Expenditures'!L904,IF('B. Expenditures'!$AC904=Sheet1!$B$4,'B. Expenditures'!X904,IF($AC904=Sheet1!$B$3,'B. Expenditures'!R904,"")))</f>
        <v/>
      </c>
      <c r="AG904" s="14" t="str">
        <f>IF($AC904=Sheet1!$B$2,'B. Expenditures'!M904,IF('B. Expenditures'!$AC904=Sheet1!$B$4,'B. Expenditures'!Y904,IF($AC904=Sheet1!$B$3,'B. Expenditures'!S904,"")))</f>
        <v/>
      </c>
      <c r="AH904" s="14" t="str">
        <f>IF($AC904=Sheet1!$B$2,'B. Expenditures'!N904,IF('B. Expenditures'!$AC904=Sheet1!$B$4,'B. Expenditures'!Z904,IF($AC904=Sheet1!$B$3,'B. Expenditures'!T904,"")))</f>
        <v/>
      </c>
      <c r="AI904" s="14" t="str">
        <f>IF($AC904=Sheet1!$B$2,'B. Expenditures'!O904,IF('B. Expenditures'!$AC904=Sheet1!$B$4,'B. Expenditures'!AA904,IF($AC904=Sheet1!$B$3,'B. Expenditures'!U904,"")))</f>
        <v/>
      </c>
    </row>
    <row r="905" spans="3:35" x14ac:dyDescent="0.35">
      <c r="C905" s="35"/>
      <c r="D905" s="35"/>
      <c r="E905" s="7"/>
      <c r="F905" s="7"/>
      <c r="G905" s="7"/>
      <c r="I905" s="24" t="str">
        <f t="shared" si="879"/>
        <v/>
      </c>
      <c r="K905" s="14" t="str">
        <f t="shared" si="888"/>
        <v/>
      </c>
      <c r="L905" s="14" t="str">
        <f t="shared" ref="L905:O905" si="933">IFERROR((1+$I905)*K905, "")</f>
        <v/>
      </c>
      <c r="M905" s="14" t="str">
        <f t="shared" si="933"/>
        <v/>
      </c>
      <c r="N905" s="14" t="str">
        <f t="shared" si="933"/>
        <v/>
      </c>
      <c r="O905" s="14" t="str">
        <f t="shared" si="933"/>
        <v/>
      </c>
      <c r="P905" s="8"/>
      <c r="Q905" s="14" t="str">
        <f>IFERROR((AVERAGE(($E905/'A. Revenue'!$C$30), ('B. Expenditures'!$F905/'A. Revenue'!$D$30), ('B. Expenditures'!$G905/'A. Revenue'!$E$30)))*'A. Revenue'!J$30, "")</f>
        <v/>
      </c>
      <c r="R905" s="14" t="str">
        <f>IFERROR((AVERAGE(($E905/'A. Revenue'!$C$30), ('B. Expenditures'!$F905/'A. Revenue'!$D$30), ('B. Expenditures'!$G905/'A. Revenue'!$E$30)))*'A. Revenue'!K$30, "")</f>
        <v/>
      </c>
      <c r="S905" s="14" t="str">
        <f>IFERROR((AVERAGE(($E905/'A. Revenue'!$C$30), ('B. Expenditures'!$F905/'A. Revenue'!$D$30), ('B. Expenditures'!$G905/'A. Revenue'!$E$30)))*'A. Revenue'!L$30, "")</f>
        <v/>
      </c>
      <c r="T905" s="14" t="str">
        <f>IFERROR((AVERAGE(($E905/'A. Revenue'!$C$30), ('B. Expenditures'!$F905/'A. Revenue'!$D$30), ('B. Expenditures'!$G905/'A. Revenue'!$E$30)))*'A. Revenue'!M$30, "")</f>
        <v/>
      </c>
      <c r="U905" s="14" t="str">
        <f>IFERROR((AVERAGE(($E905/'A. Revenue'!$C$30), ('B. Expenditures'!$F905/'A. Revenue'!$D$30), ('B. Expenditures'!$G905/'A. Revenue'!$E$30)))*'A. Revenue'!N$30, "")</f>
        <v/>
      </c>
      <c r="V905" s="8"/>
      <c r="W905" s="7"/>
      <c r="X905" s="7"/>
      <c r="Y905" s="7"/>
      <c r="Z905" s="7"/>
      <c r="AA905" s="7"/>
      <c r="AC905" s="40" t="s">
        <v>33</v>
      </c>
      <c r="AE905" s="14" t="str">
        <f>IF($AC905=Sheet1!$B$2,'B. Expenditures'!K905,IF('B. Expenditures'!$AC905=Sheet1!$B$4,'B. Expenditures'!W905,IF($AC905=Sheet1!$B$3,'B. Expenditures'!Q905,"")))</f>
        <v/>
      </c>
      <c r="AF905" s="14" t="str">
        <f>IF($AC905=Sheet1!$B$2,'B. Expenditures'!L905,IF('B. Expenditures'!$AC905=Sheet1!$B$4,'B. Expenditures'!X905,IF($AC905=Sheet1!$B$3,'B. Expenditures'!R905,"")))</f>
        <v/>
      </c>
      <c r="AG905" s="14" t="str">
        <f>IF($AC905=Sheet1!$B$2,'B. Expenditures'!M905,IF('B. Expenditures'!$AC905=Sheet1!$B$4,'B. Expenditures'!Y905,IF($AC905=Sheet1!$B$3,'B. Expenditures'!S905,"")))</f>
        <v/>
      </c>
      <c r="AH905" s="14" t="str">
        <f>IF($AC905=Sheet1!$B$2,'B. Expenditures'!N905,IF('B. Expenditures'!$AC905=Sheet1!$B$4,'B. Expenditures'!Z905,IF($AC905=Sheet1!$B$3,'B. Expenditures'!T905,"")))</f>
        <v/>
      </c>
      <c r="AI905" s="14" t="str">
        <f>IF($AC905=Sheet1!$B$2,'B. Expenditures'!O905,IF('B. Expenditures'!$AC905=Sheet1!$B$4,'B. Expenditures'!AA905,IF($AC905=Sheet1!$B$3,'B. Expenditures'!U905,"")))</f>
        <v/>
      </c>
    </row>
    <row r="906" spans="3:35" x14ac:dyDescent="0.35">
      <c r="C906" s="35"/>
      <c r="D906" s="35"/>
      <c r="E906" s="7"/>
      <c r="F906" s="7"/>
      <c r="G906" s="7"/>
      <c r="I906" s="24" t="str">
        <f t="shared" si="879"/>
        <v/>
      </c>
      <c r="K906" s="14" t="str">
        <f t="shared" si="888"/>
        <v/>
      </c>
      <c r="L906" s="14" t="str">
        <f t="shared" ref="L906:O906" si="934">IFERROR((1+$I906)*K906, "")</f>
        <v/>
      </c>
      <c r="M906" s="14" t="str">
        <f t="shared" si="934"/>
        <v/>
      </c>
      <c r="N906" s="14" t="str">
        <f t="shared" si="934"/>
        <v/>
      </c>
      <c r="O906" s="14" t="str">
        <f t="shared" si="934"/>
        <v/>
      </c>
      <c r="P906" s="8"/>
      <c r="Q906" s="14" t="str">
        <f>IFERROR((AVERAGE(($E906/'A. Revenue'!$C$30), ('B. Expenditures'!$F906/'A. Revenue'!$D$30), ('B. Expenditures'!$G906/'A. Revenue'!$E$30)))*'A. Revenue'!J$30, "")</f>
        <v/>
      </c>
      <c r="R906" s="14" t="str">
        <f>IFERROR((AVERAGE(($E906/'A. Revenue'!$C$30), ('B. Expenditures'!$F906/'A. Revenue'!$D$30), ('B. Expenditures'!$G906/'A. Revenue'!$E$30)))*'A. Revenue'!K$30, "")</f>
        <v/>
      </c>
      <c r="S906" s="14" t="str">
        <f>IFERROR((AVERAGE(($E906/'A. Revenue'!$C$30), ('B. Expenditures'!$F906/'A. Revenue'!$D$30), ('B. Expenditures'!$G906/'A. Revenue'!$E$30)))*'A. Revenue'!L$30, "")</f>
        <v/>
      </c>
      <c r="T906" s="14" t="str">
        <f>IFERROR((AVERAGE(($E906/'A. Revenue'!$C$30), ('B. Expenditures'!$F906/'A. Revenue'!$D$30), ('B. Expenditures'!$G906/'A. Revenue'!$E$30)))*'A. Revenue'!M$30, "")</f>
        <v/>
      </c>
      <c r="U906" s="14" t="str">
        <f>IFERROR((AVERAGE(($E906/'A. Revenue'!$C$30), ('B. Expenditures'!$F906/'A. Revenue'!$D$30), ('B. Expenditures'!$G906/'A. Revenue'!$E$30)))*'A. Revenue'!N$30, "")</f>
        <v/>
      </c>
      <c r="V906" s="8"/>
      <c r="W906" s="7"/>
      <c r="X906" s="7"/>
      <c r="Y906" s="7"/>
      <c r="Z906" s="7"/>
      <c r="AA906" s="7"/>
      <c r="AC906" s="40" t="s">
        <v>33</v>
      </c>
      <c r="AE906" s="14" t="str">
        <f>IF($AC906=Sheet1!$B$2,'B. Expenditures'!K906,IF('B. Expenditures'!$AC906=Sheet1!$B$4,'B. Expenditures'!W906,IF($AC906=Sheet1!$B$3,'B. Expenditures'!Q906,"")))</f>
        <v/>
      </c>
      <c r="AF906" s="14" t="str">
        <f>IF($AC906=Sheet1!$B$2,'B. Expenditures'!L906,IF('B. Expenditures'!$AC906=Sheet1!$B$4,'B. Expenditures'!X906,IF($AC906=Sheet1!$B$3,'B. Expenditures'!R906,"")))</f>
        <v/>
      </c>
      <c r="AG906" s="14" t="str">
        <f>IF($AC906=Sheet1!$B$2,'B. Expenditures'!M906,IF('B. Expenditures'!$AC906=Sheet1!$B$4,'B. Expenditures'!Y906,IF($AC906=Sheet1!$B$3,'B. Expenditures'!S906,"")))</f>
        <v/>
      </c>
      <c r="AH906" s="14" t="str">
        <f>IF($AC906=Sheet1!$B$2,'B. Expenditures'!N906,IF('B. Expenditures'!$AC906=Sheet1!$B$4,'B. Expenditures'!Z906,IF($AC906=Sheet1!$B$3,'B. Expenditures'!T906,"")))</f>
        <v/>
      </c>
      <c r="AI906" s="14" t="str">
        <f>IF($AC906=Sheet1!$B$2,'B. Expenditures'!O906,IF('B. Expenditures'!$AC906=Sheet1!$B$4,'B. Expenditures'!AA906,IF($AC906=Sheet1!$B$3,'B. Expenditures'!U906,"")))</f>
        <v/>
      </c>
    </row>
    <row r="907" spans="3:35" x14ac:dyDescent="0.35">
      <c r="C907" s="35"/>
      <c r="D907" s="35"/>
      <c r="E907" s="7"/>
      <c r="F907" s="7"/>
      <c r="G907" s="7"/>
      <c r="I907" s="24" t="str">
        <f t="shared" si="879"/>
        <v/>
      </c>
      <c r="K907" s="14" t="str">
        <f t="shared" si="888"/>
        <v/>
      </c>
      <c r="L907" s="14" t="str">
        <f t="shared" ref="L907:O907" si="935">IFERROR((1+$I907)*K907, "")</f>
        <v/>
      </c>
      <c r="M907" s="14" t="str">
        <f t="shared" si="935"/>
        <v/>
      </c>
      <c r="N907" s="14" t="str">
        <f t="shared" si="935"/>
        <v/>
      </c>
      <c r="O907" s="14" t="str">
        <f t="shared" si="935"/>
        <v/>
      </c>
      <c r="P907" s="8"/>
      <c r="Q907" s="14" t="str">
        <f>IFERROR((AVERAGE(($E907/'A. Revenue'!$C$30), ('B. Expenditures'!$F907/'A. Revenue'!$D$30), ('B. Expenditures'!$G907/'A. Revenue'!$E$30)))*'A. Revenue'!J$30, "")</f>
        <v/>
      </c>
      <c r="R907" s="14" t="str">
        <f>IFERROR((AVERAGE(($E907/'A. Revenue'!$C$30), ('B. Expenditures'!$F907/'A. Revenue'!$D$30), ('B. Expenditures'!$G907/'A. Revenue'!$E$30)))*'A. Revenue'!K$30, "")</f>
        <v/>
      </c>
      <c r="S907" s="14" t="str">
        <f>IFERROR((AVERAGE(($E907/'A. Revenue'!$C$30), ('B. Expenditures'!$F907/'A. Revenue'!$D$30), ('B. Expenditures'!$G907/'A. Revenue'!$E$30)))*'A. Revenue'!L$30, "")</f>
        <v/>
      </c>
      <c r="T907" s="14" t="str">
        <f>IFERROR((AVERAGE(($E907/'A. Revenue'!$C$30), ('B. Expenditures'!$F907/'A. Revenue'!$D$30), ('B. Expenditures'!$G907/'A. Revenue'!$E$30)))*'A. Revenue'!M$30, "")</f>
        <v/>
      </c>
      <c r="U907" s="14" t="str">
        <f>IFERROR((AVERAGE(($E907/'A. Revenue'!$C$30), ('B. Expenditures'!$F907/'A. Revenue'!$D$30), ('B. Expenditures'!$G907/'A. Revenue'!$E$30)))*'A. Revenue'!N$30, "")</f>
        <v/>
      </c>
      <c r="V907" s="8"/>
      <c r="W907" s="7"/>
      <c r="X907" s="7"/>
      <c r="Y907" s="7"/>
      <c r="Z907" s="7"/>
      <c r="AA907" s="7"/>
      <c r="AC907" s="40" t="s">
        <v>33</v>
      </c>
      <c r="AE907" s="14" t="str">
        <f>IF($AC907=Sheet1!$B$2,'B. Expenditures'!K907,IF('B. Expenditures'!$AC907=Sheet1!$B$4,'B. Expenditures'!W907,IF($AC907=Sheet1!$B$3,'B. Expenditures'!Q907,"")))</f>
        <v/>
      </c>
      <c r="AF907" s="14" t="str">
        <f>IF($AC907=Sheet1!$B$2,'B. Expenditures'!L907,IF('B. Expenditures'!$AC907=Sheet1!$B$4,'B. Expenditures'!X907,IF($AC907=Sheet1!$B$3,'B. Expenditures'!R907,"")))</f>
        <v/>
      </c>
      <c r="AG907" s="14" t="str">
        <f>IF($AC907=Sheet1!$B$2,'B. Expenditures'!M907,IF('B. Expenditures'!$AC907=Sheet1!$B$4,'B. Expenditures'!Y907,IF($AC907=Sheet1!$B$3,'B. Expenditures'!S907,"")))</f>
        <v/>
      </c>
      <c r="AH907" s="14" t="str">
        <f>IF($AC907=Sheet1!$B$2,'B. Expenditures'!N907,IF('B. Expenditures'!$AC907=Sheet1!$B$4,'B. Expenditures'!Z907,IF($AC907=Sheet1!$B$3,'B. Expenditures'!T907,"")))</f>
        <v/>
      </c>
      <c r="AI907" s="14" t="str">
        <f>IF($AC907=Sheet1!$B$2,'B. Expenditures'!O907,IF('B. Expenditures'!$AC907=Sheet1!$B$4,'B. Expenditures'!AA907,IF($AC907=Sheet1!$B$3,'B. Expenditures'!U907,"")))</f>
        <v/>
      </c>
    </row>
    <row r="908" spans="3:35" x14ac:dyDescent="0.35">
      <c r="C908" s="35"/>
      <c r="D908" s="35"/>
      <c r="E908" s="7"/>
      <c r="F908" s="7"/>
      <c r="G908" s="7"/>
      <c r="I908" s="24" t="str">
        <f t="shared" si="879"/>
        <v/>
      </c>
      <c r="K908" s="14" t="str">
        <f t="shared" si="888"/>
        <v/>
      </c>
      <c r="L908" s="14" t="str">
        <f t="shared" ref="L908:O908" si="936">IFERROR((1+$I908)*K908, "")</f>
        <v/>
      </c>
      <c r="M908" s="14" t="str">
        <f t="shared" si="936"/>
        <v/>
      </c>
      <c r="N908" s="14" t="str">
        <f t="shared" si="936"/>
        <v/>
      </c>
      <c r="O908" s="14" t="str">
        <f t="shared" si="936"/>
        <v/>
      </c>
      <c r="P908" s="8"/>
      <c r="Q908" s="14" t="str">
        <f>IFERROR((AVERAGE(($E908/'A. Revenue'!$C$30), ('B. Expenditures'!$F908/'A. Revenue'!$D$30), ('B. Expenditures'!$G908/'A. Revenue'!$E$30)))*'A. Revenue'!J$30, "")</f>
        <v/>
      </c>
      <c r="R908" s="14" t="str">
        <f>IFERROR((AVERAGE(($E908/'A. Revenue'!$C$30), ('B. Expenditures'!$F908/'A. Revenue'!$D$30), ('B. Expenditures'!$G908/'A. Revenue'!$E$30)))*'A. Revenue'!K$30, "")</f>
        <v/>
      </c>
      <c r="S908" s="14" t="str">
        <f>IFERROR((AVERAGE(($E908/'A. Revenue'!$C$30), ('B. Expenditures'!$F908/'A. Revenue'!$D$30), ('B. Expenditures'!$G908/'A. Revenue'!$E$30)))*'A. Revenue'!L$30, "")</f>
        <v/>
      </c>
      <c r="T908" s="14" t="str">
        <f>IFERROR((AVERAGE(($E908/'A. Revenue'!$C$30), ('B. Expenditures'!$F908/'A. Revenue'!$D$30), ('B. Expenditures'!$G908/'A. Revenue'!$E$30)))*'A. Revenue'!M$30, "")</f>
        <v/>
      </c>
      <c r="U908" s="14" t="str">
        <f>IFERROR((AVERAGE(($E908/'A. Revenue'!$C$30), ('B. Expenditures'!$F908/'A. Revenue'!$D$30), ('B. Expenditures'!$G908/'A. Revenue'!$E$30)))*'A. Revenue'!N$30, "")</f>
        <v/>
      </c>
      <c r="V908" s="8"/>
      <c r="W908" s="7"/>
      <c r="X908" s="7"/>
      <c r="Y908" s="7"/>
      <c r="Z908" s="7"/>
      <c r="AA908" s="7"/>
      <c r="AC908" s="40" t="s">
        <v>33</v>
      </c>
      <c r="AE908" s="14" t="str">
        <f>IF($AC908=Sheet1!$B$2,'B. Expenditures'!K908,IF('B. Expenditures'!$AC908=Sheet1!$B$4,'B. Expenditures'!W908,IF($AC908=Sheet1!$B$3,'B. Expenditures'!Q908,"")))</f>
        <v/>
      </c>
      <c r="AF908" s="14" t="str">
        <f>IF($AC908=Sheet1!$B$2,'B. Expenditures'!L908,IF('B. Expenditures'!$AC908=Sheet1!$B$4,'B. Expenditures'!X908,IF($AC908=Sheet1!$B$3,'B. Expenditures'!R908,"")))</f>
        <v/>
      </c>
      <c r="AG908" s="14" t="str">
        <f>IF($AC908=Sheet1!$B$2,'B. Expenditures'!M908,IF('B. Expenditures'!$AC908=Sheet1!$B$4,'B. Expenditures'!Y908,IF($AC908=Sheet1!$B$3,'B. Expenditures'!S908,"")))</f>
        <v/>
      </c>
      <c r="AH908" s="14" t="str">
        <f>IF($AC908=Sheet1!$B$2,'B. Expenditures'!N908,IF('B. Expenditures'!$AC908=Sheet1!$B$4,'B. Expenditures'!Z908,IF($AC908=Sheet1!$B$3,'B. Expenditures'!T908,"")))</f>
        <v/>
      </c>
      <c r="AI908" s="14" t="str">
        <f>IF($AC908=Sheet1!$B$2,'B. Expenditures'!O908,IF('B. Expenditures'!$AC908=Sheet1!$B$4,'B. Expenditures'!AA908,IF($AC908=Sheet1!$B$3,'B. Expenditures'!U908,"")))</f>
        <v/>
      </c>
    </row>
    <row r="909" spans="3:35" x14ac:dyDescent="0.35">
      <c r="C909" s="35"/>
      <c r="D909" s="35"/>
      <c r="E909" s="7"/>
      <c r="F909" s="7"/>
      <c r="G909" s="7"/>
      <c r="I909" s="24" t="str">
        <f t="shared" si="879"/>
        <v/>
      </c>
      <c r="K909" s="14" t="str">
        <f t="shared" si="888"/>
        <v/>
      </c>
      <c r="L909" s="14" t="str">
        <f t="shared" ref="L909:O909" si="937">IFERROR((1+$I909)*K909, "")</f>
        <v/>
      </c>
      <c r="M909" s="14" t="str">
        <f t="shared" si="937"/>
        <v/>
      </c>
      <c r="N909" s="14" t="str">
        <f t="shared" si="937"/>
        <v/>
      </c>
      <c r="O909" s="14" t="str">
        <f t="shared" si="937"/>
        <v/>
      </c>
      <c r="P909" s="8"/>
      <c r="Q909" s="14" t="str">
        <f>IFERROR((AVERAGE(($E909/'A. Revenue'!$C$30), ('B. Expenditures'!$F909/'A. Revenue'!$D$30), ('B. Expenditures'!$G909/'A. Revenue'!$E$30)))*'A. Revenue'!J$30, "")</f>
        <v/>
      </c>
      <c r="R909" s="14" t="str">
        <f>IFERROR((AVERAGE(($E909/'A. Revenue'!$C$30), ('B. Expenditures'!$F909/'A. Revenue'!$D$30), ('B. Expenditures'!$G909/'A. Revenue'!$E$30)))*'A. Revenue'!K$30, "")</f>
        <v/>
      </c>
      <c r="S909" s="14" t="str">
        <f>IFERROR((AVERAGE(($E909/'A. Revenue'!$C$30), ('B. Expenditures'!$F909/'A. Revenue'!$D$30), ('B. Expenditures'!$G909/'A. Revenue'!$E$30)))*'A. Revenue'!L$30, "")</f>
        <v/>
      </c>
      <c r="T909" s="14" t="str">
        <f>IFERROR((AVERAGE(($E909/'A. Revenue'!$C$30), ('B. Expenditures'!$F909/'A. Revenue'!$D$30), ('B. Expenditures'!$G909/'A. Revenue'!$E$30)))*'A. Revenue'!M$30, "")</f>
        <v/>
      </c>
      <c r="U909" s="14" t="str">
        <f>IFERROR((AVERAGE(($E909/'A. Revenue'!$C$30), ('B. Expenditures'!$F909/'A. Revenue'!$D$30), ('B. Expenditures'!$G909/'A. Revenue'!$E$30)))*'A. Revenue'!N$30, "")</f>
        <v/>
      </c>
      <c r="V909" s="8"/>
      <c r="W909" s="7"/>
      <c r="X909" s="7"/>
      <c r="Y909" s="7"/>
      <c r="Z909" s="7"/>
      <c r="AA909" s="7"/>
      <c r="AC909" s="40" t="s">
        <v>33</v>
      </c>
      <c r="AE909" s="14" t="str">
        <f>IF($AC909=Sheet1!$B$2,'B. Expenditures'!K909,IF('B. Expenditures'!$AC909=Sheet1!$B$4,'B. Expenditures'!W909,IF($AC909=Sheet1!$B$3,'B. Expenditures'!Q909,"")))</f>
        <v/>
      </c>
      <c r="AF909" s="14" t="str">
        <f>IF($AC909=Sheet1!$B$2,'B. Expenditures'!L909,IF('B. Expenditures'!$AC909=Sheet1!$B$4,'B. Expenditures'!X909,IF($AC909=Sheet1!$B$3,'B. Expenditures'!R909,"")))</f>
        <v/>
      </c>
      <c r="AG909" s="14" t="str">
        <f>IF($AC909=Sheet1!$B$2,'B. Expenditures'!M909,IF('B. Expenditures'!$AC909=Sheet1!$B$4,'B. Expenditures'!Y909,IF($AC909=Sheet1!$B$3,'B. Expenditures'!S909,"")))</f>
        <v/>
      </c>
      <c r="AH909" s="14" t="str">
        <f>IF($AC909=Sheet1!$B$2,'B. Expenditures'!N909,IF('B. Expenditures'!$AC909=Sheet1!$B$4,'B. Expenditures'!Z909,IF($AC909=Sheet1!$B$3,'B. Expenditures'!T909,"")))</f>
        <v/>
      </c>
      <c r="AI909" s="14" t="str">
        <f>IF($AC909=Sheet1!$B$2,'B. Expenditures'!O909,IF('B. Expenditures'!$AC909=Sheet1!$B$4,'B. Expenditures'!AA909,IF($AC909=Sheet1!$B$3,'B. Expenditures'!U909,"")))</f>
        <v/>
      </c>
    </row>
    <row r="910" spans="3:35" x14ac:dyDescent="0.35">
      <c r="C910" s="35"/>
      <c r="D910" s="35"/>
      <c r="E910" s="7"/>
      <c r="F910" s="7"/>
      <c r="G910" s="7"/>
      <c r="I910" s="24" t="str">
        <f t="shared" si="879"/>
        <v/>
      </c>
      <c r="K910" s="14" t="str">
        <f t="shared" si="888"/>
        <v/>
      </c>
      <c r="L910" s="14" t="str">
        <f t="shared" ref="L910:O910" si="938">IFERROR((1+$I910)*K910, "")</f>
        <v/>
      </c>
      <c r="M910" s="14" t="str">
        <f t="shared" si="938"/>
        <v/>
      </c>
      <c r="N910" s="14" t="str">
        <f t="shared" si="938"/>
        <v/>
      </c>
      <c r="O910" s="14" t="str">
        <f t="shared" si="938"/>
        <v/>
      </c>
      <c r="P910" s="8"/>
      <c r="Q910" s="14" t="str">
        <f>IFERROR((AVERAGE(($E910/'A. Revenue'!$C$30), ('B. Expenditures'!$F910/'A. Revenue'!$D$30), ('B. Expenditures'!$G910/'A. Revenue'!$E$30)))*'A. Revenue'!J$30, "")</f>
        <v/>
      </c>
      <c r="R910" s="14" t="str">
        <f>IFERROR((AVERAGE(($E910/'A. Revenue'!$C$30), ('B. Expenditures'!$F910/'A. Revenue'!$D$30), ('B. Expenditures'!$G910/'A. Revenue'!$E$30)))*'A. Revenue'!K$30, "")</f>
        <v/>
      </c>
      <c r="S910" s="14" t="str">
        <f>IFERROR((AVERAGE(($E910/'A. Revenue'!$C$30), ('B. Expenditures'!$F910/'A. Revenue'!$D$30), ('B. Expenditures'!$G910/'A. Revenue'!$E$30)))*'A. Revenue'!L$30, "")</f>
        <v/>
      </c>
      <c r="T910" s="14" t="str">
        <f>IFERROR((AVERAGE(($E910/'A. Revenue'!$C$30), ('B. Expenditures'!$F910/'A. Revenue'!$D$30), ('B. Expenditures'!$G910/'A. Revenue'!$E$30)))*'A. Revenue'!M$30, "")</f>
        <v/>
      </c>
      <c r="U910" s="14" t="str">
        <f>IFERROR((AVERAGE(($E910/'A. Revenue'!$C$30), ('B. Expenditures'!$F910/'A. Revenue'!$D$30), ('B. Expenditures'!$G910/'A. Revenue'!$E$30)))*'A. Revenue'!N$30, "")</f>
        <v/>
      </c>
      <c r="V910" s="8"/>
      <c r="W910" s="7"/>
      <c r="X910" s="7"/>
      <c r="Y910" s="7"/>
      <c r="Z910" s="7"/>
      <c r="AA910" s="7"/>
      <c r="AC910" s="40" t="s">
        <v>33</v>
      </c>
      <c r="AE910" s="14" t="str">
        <f>IF($AC910=Sheet1!$B$2,'B. Expenditures'!K910,IF('B. Expenditures'!$AC910=Sheet1!$B$4,'B. Expenditures'!W910,IF($AC910=Sheet1!$B$3,'B. Expenditures'!Q910,"")))</f>
        <v/>
      </c>
      <c r="AF910" s="14" t="str">
        <f>IF($AC910=Sheet1!$B$2,'B. Expenditures'!L910,IF('B. Expenditures'!$AC910=Sheet1!$B$4,'B. Expenditures'!X910,IF($AC910=Sheet1!$B$3,'B. Expenditures'!R910,"")))</f>
        <v/>
      </c>
      <c r="AG910" s="14" t="str">
        <f>IF($AC910=Sheet1!$B$2,'B. Expenditures'!M910,IF('B. Expenditures'!$AC910=Sheet1!$B$4,'B. Expenditures'!Y910,IF($AC910=Sheet1!$B$3,'B. Expenditures'!S910,"")))</f>
        <v/>
      </c>
      <c r="AH910" s="14" t="str">
        <f>IF($AC910=Sheet1!$B$2,'B. Expenditures'!N910,IF('B. Expenditures'!$AC910=Sheet1!$B$4,'B. Expenditures'!Z910,IF($AC910=Sheet1!$B$3,'B. Expenditures'!T910,"")))</f>
        <v/>
      </c>
      <c r="AI910" s="14" t="str">
        <f>IF($AC910=Sheet1!$B$2,'B. Expenditures'!O910,IF('B. Expenditures'!$AC910=Sheet1!$B$4,'B. Expenditures'!AA910,IF($AC910=Sheet1!$B$3,'B. Expenditures'!U910,"")))</f>
        <v/>
      </c>
    </row>
    <row r="911" spans="3:35" x14ac:dyDescent="0.35">
      <c r="C911" s="35"/>
      <c r="D911" s="35"/>
      <c r="E911" s="7"/>
      <c r="F911" s="7"/>
      <c r="G911" s="7"/>
      <c r="I911" s="24" t="str">
        <f t="shared" si="879"/>
        <v/>
      </c>
      <c r="K911" s="14" t="str">
        <f t="shared" si="888"/>
        <v/>
      </c>
      <c r="L911" s="14" t="str">
        <f t="shared" ref="L911:O911" si="939">IFERROR((1+$I911)*K911, "")</f>
        <v/>
      </c>
      <c r="M911" s="14" t="str">
        <f t="shared" si="939"/>
        <v/>
      </c>
      <c r="N911" s="14" t="str">
        <f t="shared" si="939"/>
        <v/>
      </c>
      <c r="O911" s="14" t="str">
        <f t="shared" si="939"/>
        <v/>
      </c>
      <c r="P911" s="8"/>
      <c r="Q911" s="14" t="str">
        <f>IFERROR((AVERAGE(($E911/'A. Revenue'!$C$30), ('B. Expenditures'!$F911/'A. Revenue'!$D$30), ('B. Expenditures'!$G911/'A. Revenue'!$E$30)))*'A. Revenue'!J$30, "")</f>
        <v/>
      </c>
      <c r="R911" s="14" t="str">
        <f>IFERROR((AVERAGE(($E911/'A. Revenue'!$C$30), ('B. Expenditures'!$F911/'A. Revenue'!$D$30), ('B. Expenditures'!$G911/'A. Revenue'!$E$30)))*'A. Revenue'!K$30, "")</f>
        <v/>
      </c>
      <c r="S911" s="14" t="str">
        <f>IFERROR((AVERAGE(($E911/'A. Revenue'!$C$30), ('B. Expenditures'!$F911/'A. Revenue'!$D$30), ('B. Expenditures'!$G911/'A. Revenue'!$E$30)))*'A. Revenue'!L$30, "")</f>
        <v/>
      </c>
      <c r="T911" s="14" t="str">
        <f>IFERROR((AVERAGE(($E911/'A. Revenue'!$C$30), ('B. Expenditures'!$F911/'A. Revenue'!$D$30), ('B. Expenditures'!$G911/'A. Revenue'!$E$30)))*'A. Revenue'!M$30, "")</f>
        <v/>
      </c>
      <c r="U911" s="14" t="str">
        <f>IFERROR((AVERAGE(($E911/'A. Revenue'!$C$30), ('B. Expenditures'!$F911/'A. Revenue'!$D$30), ('B. Expenditures'!$G911/'A. Revenue'!$E$30)))*'A. Revenue'!N$30, "")</f>
        <v/>
      </c>
      <c r="V911" s="8"/>
      <c r="W911" s="7"/>
      <c r="X911" s="7"/>
      <c r="Y911" s="7"/>
      <c r="Z911" s="7"/>
      <c r="AA911" s="7"/>
      <c r="AC911" s="40" t="s">
        <v>33</v>
      </c>
      <c r="AE911" s="14" t="str">
        <f>IF($AC911=Sheet1!$B$2,'B. Expenditures'!K911,IF('B. Expenditures'!$AC911=Sheet1!$B$4,'B. Expenditures'!W911,IF($AC911=Sheet1!$B$3,'B. Expenditures'!Q911,"")))</f>
        <v/>
      </c>
      <c r="AF911" s="14" t="str">
        <f>IF($AC911=Sheet1!$B$2,'B. Expenditures'!L911,IF('B. Expenditures'!$AC911=Sheet1!$B$4,'B. Expenditures'!X911,IF($AC911=Sheet1!$B$3,'B. Expenditures'!R911,"")))</f>
        <v/>
      </c>
      <c r="AG911" s="14" t="str">
        <f>IF($AC911=Sheet1!$B$2,'B. Expenditures'!M911,IF('B. Expenditures'!$AC911=Sheet1!$B$4,'B. Expenditures'!Y911,IF($AC911=Sheet1!$B$3,'B. Expenditures'!S911,"")))</f>
        <v/>
      </c>
      <c r="AH911" s="14" t="str">
        <f>IF($AC911=Sheet1!$B$2,'B. Expenditures'!N911,IF('B. Expenditures'!$AC911=Sheet1!$B$4,'B. Expenditures'!Z911,IF($AC911=Sheet1!$B$3,'B. Expenditures'!T911,"")))</f>
        <v/>
      </c>
      <c r="AI911" s="14" t="str">
        <f>IF($AC911=Sheet1!$B$2,'B. Expenditures'!O911,IF('B. Expenditures'!$AC911=Sheet1!$B$4,'B. Expenditures'!AA911,IF($AC911=Sheet1!$B$3,'B. Expenditures'!U911,"")))</f>
        <v/>
      </c>
    </row>
    <row r="912" spans="3:35" x14ac:dyDescent="0.35">
      <c r="C912" s="35"/>
      <c r="D912" s="35"/>
      <c r="E912" s="7"/>
      <c r="F912" s="7"/>
      <c r="G912" s="7"/>
      <c r="I912" s="24" t="str">
        <f t="shared" si="879"/>
        <v/>
      </c>
      <c r="K912" s="14" t="str">
        <f t="shared" si="888"/>
        <v/>
      </c>
      <c r="L912" s="14" t="str">
        <f t="shared" ref="L912:O912" si="940">IFERROR((1+$I912)*K912, "")</f>
        <v/>
      </c>
      <c r="M912" s="14" t="str">
        <f t="shared" si="940"/>
        <v/>
      </c>
      <c r="N912" s="14" t="str">
        <f t="shared" si="940"/>
        <v/>
      </c>
      <c r="O912" s="14" t="str">
        <f t="shared" si="940"/>
        <v/>
      </c>
      <c r="P912" s="8"/>
      <c r="Q912" s="14" t="str">
        <f>IFERROR((AVERAGE(($E912/'A. Revenue'!$C$30), ('B. Expenditures'!$F912/'A. Revenue'!$D$30), ('B. Expenditures'!$G912/'A. Revenue'!$E$30)))*'A. Revenue'!J$30, "")</f>
        <v/>
      </c>
      <c r="R912" s="14" t="str">
        <f>IFERROR((AVERAGE(($E912/'A. Revenue'!$C$30), ('B. Expenditures'!$F912/'A. Revenue'!$D$30), ('B. Expenditures'!$G912/'A. Revenue'!$E$30)))*'A. Revenue'!K$30, "")</f>
        <v/>
      </c>
      <c r="S912" s="14" t="str">
        <f>IFERROR((AVERAGE(($E912/'A. Revenue'!$C$30), ('B. Expenditures'!$F912/'A. Revenue'!$D$30), ('B. Expenditures'!$G912/'A. Revenue'!$E$30)))*'A. Revenue'!L$30, "")</f>
        <v/>
      </c>
      <c r="T912" s="14" t="str">
        <f>IFERROR((AVERAGE(($E912/'A. Revenue'!$C$30), ('B. Expenditures'!$F912/'A. Revenue'!$D$30), ('B. Expenditures'!$G912/'A. Revenue'!$E$30)))*'A. Revenue'!M$30, "")</f>
        <v/>
      </c>
      <c r="U912" s="14" t="str">
        <f>IFERROR((AVERAGE(($E912/'A. Revenue'!$C$30), ('B. Expenditures'!$F912/'A. Revenue'!$D$30), ('B. Expenditures'!$G912/'A. Revenue'!$E$30)))*'A. Revenue'!N$30, "")</f>
        <v/>
      </c>
      <c r="V912" s="8"/>
      <c r="W912" s="7"/>
      <c r="X912" s="7"/>
      <c r="Y912" s="7"/>
      <c r="Z912" s="7"/>
      <c r="AA912" s="7"/>
      <c r="AC912" s="40" t="s">
        <v>33</v>
      </c>
      <c r="AE912" s="14" t="str">
        <f>IF($AC912=Sheet1!$B$2,'B. Expenditures'!K912,IF('B. Expenditures'!$AC912=Sheet1!$B$4,'B. Expenditures'!W912,IF($AC912=Sheet1!$B$3,'B. Expenditures'!Q912,"")))</f>
        <v/>
      </c>
      <c r="AF912" s="14" t="str">
        <f>IF($AC912=Sheet1!$B$2,'B. Expenditures'!L912,IF('B. Expenditures'!$AC912=Sheet1!$B$4,'B. Expenditures'!X912,IF($AC912=Sheet1!$B$3,'B. Expenditures'!R912,"")))</f>
        <v/>
      </c>
      <c r="AG912" s="14" t="str">
        <f>IF($AC912=Sheet1!$B$2,'B. Expenditures'!M912,IF('B. Expenditures'!$AC912=Sheet1!$B$4,'B. Expenditures'!Y912,IF($AC912=Sheet1!$B$3,'B. Expenditures'!S912,"")))</f>
        <v/>
      </c>
      <c r="AH912" s="14" t="str">
        <f>IF($AC912=Sheet1!$B$2,'B. Expenditures'!N912,IF('B. Expenditures'!$AC912=Sheet1!$B$4,'B. Expenditures'!Z912,IF($AC912=Sheet1!$B$3,'B. Expenditures'!T912,"")))</f>
        <v/>
      </c>
      <c r="AI912" s="14" t="str">
        <f>IF($AC912=Sheet1!$B$2,'B. Expenditures'!O912,IF('B. Expenditures'!$AC912=Sheet1!$B$4,'B. Expenditures'!AA912,IF($AC912=Sheet1!$B$3,'B. Expenditures'!U912,"")))</f>
        <v/>
      </c>
    </row>
    <row r="913" spans="3:35" x14ac:dyDescent="0.35">
      <c r="C913" s="35"/>
      <c r="D913" s="35"/>
      <c r="E913" s="7"/>
      <c r="F913" s="7"/>
      <c r="G913" s="7"/>
      <c r="I913" s="24" t="str">
        <f t="shared" si="879"/>
        <v/>
      </c>
      <c r="K913" s="14" t="str">
        <f t="shared" si="888"/>
        <v/>
      </c>
      <c r="L913" s="14" t="str">
        <f t="shared" ref="L913:O913" si="941">IFERROR((1+$I913)*K913, "")</f>
        <v/>
      </c>
      <c r="M913" s="14" t="str">
        <f t="shared" si="941"/>
        <v/>
      </c>
      <c r="N913" s="14" t="str">
        <f t="shared" si="941"/>
        <v/>
      </c>
      <c r="O913" s="14" t="str">
        <f t="shared" si="941"/>
        <v/>
      </c>
      <c r="P913" s="8"/>
      <c r="Q913" s="14" t="str">
        <f>IFERROR((AVERAGE(($E913/'A. Revenue'!$C$30), ('B. Expenditures'!$F913/'A. Revenue'!$D$30), ('B. Expenditures'!$G913/'A. Revenue'!$E$30)))*'A. Revenue'!J$30, "")</f>
        <v/>
      </c>
      <c r="R913" s="14" t="str">
        <f>IFERROR((AVERAGE(($E913/'A. Revenue'!$C$30), ('B. Expenditures'!$F913/'A. Revenue'!$D$30), ('B. Expenditures'!$G913/'A. Revenue'!$E$30)))*'A. Revenue'!K$30, "")</f>
        <v/>
      </c>
      <c r="S913" s="14" t="str">
        <f>IFERROR((AVERAGE(($E913/'A. Revenue'!$C$30), ('B. Expenditures'!$F913/'A. Revenue'!$D$30), ('B. Expenditures'!$G913/'A. Revenue'!$E$30)))*'A. Revenue'!L$30, "")</f>
        <v/>
      </c>
      <c r="T913" s="14" t="str">
        <f>IFERROR((AVERAGE(($E913/'A. Revenue'!$C$30), ('B. Expenditures'!$F913/'A. Revenue'!$D$30), ('B. Expenditures'!$G913/'A. Revenue'!$E$30)))*'A. Revenue'!M$30, "")</f>
        <v/>
      </c>
      <c r="U913" s="14" t="str">
        <f>IFERROR((AVERAGE(($E913/'A. Revenue'!$C$30), ('B. Expenditures'!$F913/'A. Revenue'!$D$30), ('B. Expenditures'!$G913/'A. Revenue'!$E$30)))*'A. Revenue'!N$30, "")</f>
        <v/>
      </c>
      <c r="V913" s="8"/>
      <c r="W913" s="7"/>
      <c r="X913" s="7"/>
      <c r="Y913" s="7"/>
      <c r="Z913" s="7"/>
      <c r="AA913" s="7"/>
      <c r="AC913" s="40" t="s">
        <v>33</v>
      </c>
      <c r="AE913" s="14" t="str">
        <f>IF($AC913=Sheet1!$B$2,'B. Expenditures'!K913,IF('B. Expenditures'!$AC913=Sheet1!$B$4,'B. Expenditures'!W913,IF($AC913=Sheet1!$B$3,'B. Expenditures'!Q913,"")))</f>
        <v/>
      </c>
      <c r="AF913" s="14" t="str">
        <f>IF($AC913=Sheet1!$B$2,'B. Expenditures'!L913,IF('B. Expenditures'!$AC913=Sheet1!$B$4,'B. Expenditures'!X913,IF($AC913=Sheet1!$B$3,'B. Expenditures'!R913,"")))</f>
        <v/>
      </c>
      <c r="AG913" s="14" t="str">
        <f>IF($AC913=Sheet1!$B$2,'B. Expenditures'!M913,IF('B. Expenditures'!$AC913=Sheet1!$B$4,'B. Expenditures'!Y913,IF($AC913=Sheet1!$B$3,'B. Expenditures'!S913,"")))</f>
        <v/>
      </c>
      <c r="AH913" s="14" t="str">
        <f>IF($AC913=Sheet1!$B$2,'B. Expenditures'!N913,IF('B. Expenditures'!$AC913=Sheet1!$B$4,'B. Expenditures'!Z913,IF($AC913=Sheet1!$B$3,'B. Expenditures'!T913,"")))</f>
        <v/>
      </c>
      <c r="AI913" s="14" t="str">
        <f>IF($AC913=Sheet1!$B$2,'B. Expenditures'!O913,IF('B. Expenditures'!$AC913=Sheet1!$B$4,'B. Expenditures'!AA913,IF($AC913=Sheet1!$B$3,'B. Expenditures'!U913,"")))</f>
        <v/>
      </c>
    </row>
    <row r="914" spans="3:35" x14ac:dyDescent="0.35">
      <c r="C914" s="35"/>
      <c r="D914" s="35"/>
      <c r="E914" s="7"/>
      <c r="F914" s="7"/>
      <c r="G914" s="7"/>
      <c r="I914" s="24" t="str">
        <f t="shared" si="879"/>
        <v/>
      </c>
      <c r="K914" s="14" t="str">
        <f t="shared" si="888"/>
        <v/>
      </c>
      <c r="L914" s="14" t="str">
        <f t="shared" ref="L914:O914" si="942">IFERROR((1+$I914)*K914, "")</f>
        <v/>
      </c>
      <c r="M914" s="14" t="str">
        <f t="shared" si="942"/>
        <v/>
      </c>
      <c r="N914" s="14" t="str">
        <f t="shared" si="942"/>
        <v/>
      </c>
      <c r="O914" s="14" t="str">
        <f t="shared" si="942"/>
        <v/>
      </c>
      <c r="P914" s="8"/>
      <c r="Q914" s="14" t="str">
        <f>IFERROR((AVERAGE(($E914/'A. Revenue'!$C$30), ('B. Expenditures'!$F914/'A. Revenue'!$D$30), ('B. Expenditures'!$G914/'A. Revenue'!$E$30)))*'A. Revenue'!J$30, "")</f>
        <v/>
      </c>
      <c r="R914" s="14" t="str">
        <f>IFERROR((AVERAGE(($E914/'A. Revenue'!$C$30), ('B. Expenditures'!$F914/'A. Revenue'!$D$30), ('B. Expenditures'!$G914/'A. Revenue'!$E$30)))*'A. Revenue'!K$30, "")</f>
        <v/>
      </c>
      <c r="S914" s="14" t="str">
        <f>IFERROR((AVERAGE(($E914/'A. Revenue'!$C$30), ('B. Expenditures'!$F914/'A. Revenue'!$D$30), ('B. Expenditures'!$G914/'A. Revenue'!$E$30)))*'A. Revenue'!L$30, "")</f>
        <v/>
      </c>
      <c r="T914" s="14" t="str">
        <f>IFERROR((AVERAGE(($E914/'A. Revenue'!$C$30), ('B. Expenditures'!$F914/'A. Revenue'!$D$30), ('B. Expenditures'!$G914/'A. Revenue'!$E$30)))*'A. Revenue'!M$30, "")</f>
        <v/>
      </c>
      <c r="U914" s="14" t="str">
        <f>IFERROR((AVERAGE(($E914/'A. Revenue'!$C$30), ('B. Expenditures'!$F914/'A. Revenue'!$D$30), ('B. Expenditures'!$G914/'A. Revenue'!$E$30)))*'A. Revenue'!N$30, "")</f>
        <v/>
      </c>
      <c r="V914" s="8"/>
      <c r="W914" s="7"/>
      <c r="X914" s="7"/>
      <c r="Y914" s="7"/>
      <c r="Z914" s="7"/>
      <c r="AA914" s="7"/>
      <c r="AC914" s="40" t="s">
        <v>33</v>
      </c>
      <c r="AE914" s="14" t="str">
        <f>IF($AC914=Sheet1!$B$2,'B. Expenditures'!K914,IF('B. Expenditures'!$AC914=Sheet1!$B$4,'B. Expenditures'!W914,IF($AC914=Sheet1!$B$3,'B. Expenditures'!Q914,"")))</f>
        <v/>
      </c>
      <c r="AF914" s="14" t="str">
        <f>IF($AC914=Sheet1!$B$2,'B. Expenditures'!L914,IF('B. Expenditures'!$AC914=Sheet1!$B$4,'B. Expenditures'!X914,IF($AC914=Sheet1!$B$3,'B. Expenditures'!R914,"")))</f>
        <v/>
      </c>
      <c r="AG914" s="14" t="str">
        <f>IF($AC914=Sheet1!$B$2,'B. Expenditures'!M914,IF('B. Expenditures'!$AC914=Sheet1!$B$4,'B. Expenditures'!Y914,IF($AC914=Sheet1!$B$3,'B. Expenditures'!S914,"")))</f>
        <v/>
      </c>
      <c r="AH914" s="14" t="str">
        <f>IF($AC914=Sheet1!$B$2,'B. Expenditures'!N914,IF('B. Expenditures'!$AC914=Sheet1!$B$4,'B. Expenditures'!Z914,IF($AC914=Sheet1!$B$3,'B. Expenditures'!T914,"")))</f>
        <v/>
      </c>
      <c r="AI914" s="14" t="str">
        <f>IF($AC914=Sheet1!$B$2,'B. Expenditures'!O914,IF('B. Expenditures'!$AC914=Sheet1!$B$4,'B. Expenditures'!AA914,IF($AC914=Sheet1!$B$3,'B. Expenditures'!U914,"")))</f>
        <v/>
      </c>
    </row>
    <row r="915" spans="3:35" x14ac:dyDescent="0.35">
      <c r="C915" s="35"/>
      <c r="D915" s="35"/>
      <c r="E915" s="7"/>
      <c r="F915" s="7"/>
      <c r="G915" s="7"/>
      <c r="I915" s="24" t="str">
        <f t="shared" si="879"/>
        <v/>
      </c>
      <c r="K915" s="14" t="str">
        <f t="shared" si="888"/>
        <v/>
      </c>
      <c r="L915" s="14" t="str">
        <f t="shared" ref="L915:O915" si="943">IFERROR((1+$I915)*K915, "")</f>
        <v/>
      </c>
      <c r="M915" s="14" t="str">
        <f t="shared" si="943"/>
        <v/>
      </c>
      <c r="N915" s="14" t="str">
        <f t="shared" si="943"/>
        <v/>
      </c>
      <c r="O915" s="14" t="str">
        <f t="shared" si="943"/>
        <v/>
      </c>
      <c r="P915" s="8"/>
      <c r="Q915" s="14" t="str">
        <f>IFERROR((AVERAGE(($E915/'A. Revenue'!$C$30), ('B. Expenditures'!$F915/'A. Revenue'!$D$30), ('B. Expenditures'!$G915/'A. Revenue'!$E$30)))*'A. Revenue'!J$30, "")</f>
        <v/>
      </c>
      <c r="R915" s="14" t="str">
        <f>IFERROR((AVERAGE(($E915/'A. Revenue'!$C$30), ('B. Expenditures'!$F915/'A. Revenue'!$D$30), ('B. Expenditures'!$G915/'A. Revenue'!$E$30)))*'A. Revenue'!K$30, "")</f>
        <v/>
      </c>
      <c r="S915" s="14" t="str">
        <f>IFERROR((AVERAGE(($E915/'A. Revenue'!$C$30), ('B. Expenditures'!$F915/'A. Revenue'!$D$30), ('B. Expenditures'!$G915/'A. Revenue'!$E$30)))*'A. Revenue'!L$30, "")</f>
        <v/>
      </c>
      <c r="T915" s="14" t="str">
        <f>IFERROR((AVERAGE(($E915/'A. Revenue'!$C$30), ('B. Expenditures'!$F915/'A. Revenue'!$D$30), ('B. Expenditures'!$G915/'A. Revenue'!$E$30)))*'A. Revenue'!M$30, "")</f>
        <v/>
      </c>
      <c r="U915" s="14" t="str">
        <f>IFERROR((AVERAGE(($E915/'A. Revenue'!$C$30), ('B. Expenditures'!$F915/'A. Revenue'!$D$30), ('B. Expenditures'!$G915/'A. Revenue'!$E$30)))*'A. Revenue'!N$30, "")</f>
        <v/>
      </c>
      <c r="V915" s="8"/>
      <c r="W915" s="7"/>
      <c r="X915" s="7"/>
      <c r="Y915" s="7"/>
      <c r="Z915" s="7"/>
      <c r="AA915" s="7"/>
      <c r="AC915" s="40" t="s">
        <v>33</v>
      </c>
      <c r="AE915" s="14" t="str">
        <f>IF($AC915=Sheet1!$B$2,'B. Expenditures'!K915,IF('B. Expenditures'!$AC915=Sheet1!$B$4,'B. Expenditures'!W915,IF($AC915=Sheet1!$B$3,'B. Expenditures'!Q915,"")))</f>
        <v/>
      </c>
      <c r="AF915" s="14" t="str">
        <f>IF($AC915=Sheet1!$B$2,'B. Expenditures'!L915,IF('B. Expenditures'!$AC915=Sheet1!$B$4,'B. Expenditures'!X915,IF($AC915=Sheet1!$B$3,'B. Expenditures'!R915,"")))</f>
        <v/>
      </c>
      <c r="AG915" s="14" t="str">
        <f>IF($AC915=Sheet1!$B$2,'B. Expenditures'!M915,IF('B. Expenditures'!$AC915=Sheet1!$B$4,'B. Expenditures'!Y915,IF($AC915=Sheet1!$B$3,'B. Expenditures'!S915,"")))</f>
        <v/>
      </c>
      <c r="AH915" s="14" t="str">
        <f>IF($AC915=Sheet1!$B$2,'B. Expenditures'!N915,IF('B. Expenditures'!$AC915=Sheet1!$B$4,'B. Expenditures'!Z915,IF($AC915=Sheet1!$B$3,'B. Expenditures'!T915,"")))</f>
        <v/>
      </c>
      <c r="AI915" s="14" t="str">
        <f>IF($AC915=Sheet1!$B$2,'B. Expenditures'!O915,IF('B. Expenditures'!$AC915=Sheet1!$B$4,'B. Expenditures'!AA915,IF($AC915=Sheet1!$B$3,'B. Expenditures'!U915,"")))</f>
        <v/>
      </c>
    </row>
    <row r="916" spans="3:35" x14ac:dyDescent="0.35">
      <c r="C916" s="35"/>
      <c r="D916" s="35"/>
      <c r="E916" s="7"/>
      <c r="F916" s="7"/>
      <c r="G916" s="7"/>
      <c r="I916" s="24" t="str">
        <f t="shared" si="879"/>
        <v/>
      </c>
      <c r="K916" s="14" t="str">
        <f t="shared" si="888"/>
        <v/>
      </c>
      <c r="L916" s="14" t="str">
        <f t="shared" ref="L916:O916" si="944">IFERROR((1+$I916)*K916, "")</f>
        <v/>
      </c>
      <c r="M916" s="14" t="str">
        <f t="shared" si="944"/>
        <v/>
      </c>
      <c r="N916" s="14" t="str">
        <f t="shared" si="944"/>
        <v/>
      </c>
      <c r="O916" s="14" t="str">
        <f t="shared" si="944"/>
        <v/>
      </c>
      <c r="P916" s="8"/>
      <c r="Q916" s="14" t="str">
        <f>IFERROR((AVERAGE(($E916/'A. Revenue'!$C$30), ('B. Expenditures'!$F916/'A. Revenue'!$D$30), ('B. Expenditures'!$G916/'A. Revenue'!$E$30)))*'A. Revenue'!J$30, "")</f>
        <v/>
      </c>
      <c r="R916" s="14" t="str">
        <f>IFERROR((AVERAGE(($E916/'A. Revenue'!$C$30), ('B. Expenditures'!$F916/'A. Revenue'!$D$30), ('B. Expenditures'!$G916/'A. Revenue'!$E$30)))*'A. Revenue'!K$30, "")</f>
        <v/>
      </c>
      <c r="S916" s="14" t="str">
        <f>IFERROR((AVERAGE(($E916/'A. Revenue'!$C$30), ('B. Expenditures'!$F916/'A. Revenue'!$D$30), ('B. Expenditures'!$G916/'A. Revenue'!$E$30)))*'A. Revenue'!L$30, "")</f>
        <v/>
      </c>
      <c r="T916" s="14" t="str">
        <f>IFERROR((AVERAGE(($E916/'A. Revenue'!$C$30), ('B. Expenditures'!$F916/'A. Revenue'!$D$30), ('B. Expenditures'!$G916/'A. Revenue'!$E$30)))*'A. Revenue'!M$30, "")</f>
        <v/>
      </c>
      <c r="U916" s="14" t="str">
        <f>IFERROR((AVERAGE(($E916/'A. Revenue'!$C$30), ('B. Expenditures'!$F916/'A. Revenue'!$D$30), ('B. Expenditures'!$G916/'A. Revenue'!$E$30)))*'A. Revenue'!N$30, "")</f>
        <v/>
      </c>
      <c r="V916" s="8"/>
      <c r="W916" s="7"/>
      <c r="X916" s="7"/>
      <c r="Y916" s="7"/>
      <c r="Z916" s="7"/>
      <c r="AA916" s="7"/>
      <c r="AC916" s="40" t="s">
        <v>33</v>
      </c>
      <c r="AE916" s="14" t="str">
        <f>IF($AC916=Sheet1!$B$2,'B. Expenditures'!K916,IF('B. Expenditures'!$AC916=Sheet1!$B$4,'B. Expenditures'!W916,IF($AC916=Sheet1!$B$3,'B. Expenditures'!Q916,"")))</f>
        <v/>
      </c>
      <c r="AF916" s="14" t="str">
        <f>IF($AC916=Sheet1!$B$2,'B. Expenditures'!L916,IF('B. Expenditures'!$AC916=Sheet1!$B$4,'B. Expenditures'!X916,IF($AC916=Sheet1!$B$3,'B. Expenditures'!R916,"")))</f>
        <v/>
      </c>
      <c r="AG916" s="14" t="str">
        <f>IF($AC916=Sheet1!$B$2,'B. Expenditures'!M916,IF('B. Expenditures'!$AC916=Sheet1!$B$4,'B. Expenditures'!Y916,IF($AC916=Sheet1!$B$3,'B. Expenditures'!S916,"")))</f>
        <v/>
      </c>
      <c r="AH916" s="14" t="str">
        <f>IF($AC916=Sheet1!$B$2,'B. Expenditures'!N916,IF('B. Expenditures'!$AC916=Sheet1!$B$4,'B. Expenditures'!Z916,IF($AC916=Sheet1!$B$3,'B. Expenditures'!T916,"")))</f>
        <v/>
      </c>
      <c r="AI916" s="14" t="str">
        <f>IF($AC916=Sheet1!$B$2,'B. Expenditures'!O916,IF('B. Expenditures'!$AC916=Sheet1!$B$4,'B. Expenditures'!AA916,IF($AC916=Sheet1!$B$3,'B. Expenditures'!U916,"")))</f>
        <v/>
      </c>
    </row>
    <row r="917" spans="3:35" x14ac:dyDescent="0.35">
      <c r="C917" s="35"/>
      <c r="D917" s="35"/>
      <c r="E917" s="7"/>
      <c r="F917" s="7"/>
      <c r="G917" s="7"/>
      <c r="I917" s="24" t="str">
        <f t="shared" ref="I917:I980" si="945">IFERROR(RATE(2,,-E917,G917), "")</f>
        <v/>
      </c>
      <c r="K917" s="14" t="str">
        <f t="shared" si="888"/>
        <v/>
      </c>
      <c r="L917" s="14" t="str">
        <f t="shared" ref="L917:O917" si="946">IFERROR((1+$I917)*K917, "")</f>
        <v/>
      </c>
      <c r="M917" s="14" t="str">
        <f t="shared" si="946"/>
        <v/>
      </c>
      <c r="N917" s="14" t="str">
        <f t="shared" si="946"/>
        <v/>
      </c>
      <c r="O917" s="14" t="str">
        <f t="shared" si="946"/>
        <v/>
      </c>
      <c r="P917" s="8"/>
      <c r="Q917" s="14" t="str">
        <f>IFERROR((AVERAGE(($E917/'A. Revenue'!$C$30), ('B. Expenditures'!$F917/'A. Revenue'!$D$30), ('B. Expenditures'!$G917/'A. Revenue'!$E$30)))*'A. Revenue'!J$30, "")</f>
        <v/>
      </c>
      <c r="R917" s="14" t="str">
        <f>IFERROR((AVERAGE(($E917/'A. Revenue'!$C$30), ('B. Expenditures'!$F917/'A. Revenue'!$D$30), ('B. Expenditures'!$G917/'A. Revenue'!$E$30)))*'A. Revenue'!K$30, "")</f>
        <v/>
      </c>
      <c r="S917" s="14" t="str">
        <f>IFERROR((AVERAGE(($E917/'A. Revenue'!$C$30), ('B. Expenditures'!$F917/'A. Revenue'!$D$30), ('B. Expenditures'!$G917/'A. Revenue'!$E$30)))*'A. Revenue'!L$30, "")</f>
        <v/>
      </c>
      <c r="T917" s="14" t="str">
        <f>IFERROR((AVERAGE(($E917/'A. Revenue'!$C$30), ('B. Expenditures'!$F917/'A. Revenue'!$D$30), ('B. Expenditures'!$G917/'A. Revenue'!$E$30)))*'A. Revenue'!M$30, "")</f>
        <v/>
      </c>
      <c r="U917" s="14" t="str">
        <f>IFERROR((AVERAGE(($E917/'A. Revenue'!$C$30), ('B. Expenditures'!$F917/'A. Revenue'!$D$30), ('B. Expenditures'!$G917/'A. Revenue'!$E$30)))*'A. Revenue'!N$30, "")</f>
        <v/>
      </c>
      <c r="V917" s="8"/>
      <c r="W917" s="7"/>
      <c r="X917" s="7"/>
      <c r="Y917" s="7"/>
      <c r="Z917" s="7"/>
      <c r="AA917" s="7"/>
      <c r="AC917" s="40" t="s">
        <v>33</v>
      </c>
      <c r="AE917" s="14" t="str">
        <f>IF($AC917=Sheet1!$B$2,'B. Expenditures'!K917,IF('B. Expenditures'!$AC917=Sheet1!$B$4,'B. Expenditures'!W917,IF($AC917=Sheet1!$B$3,'B. Expenditures'!Q917,"")))</f>
        <v/>
      </c>
      <c r="AF917" s="14" t="str">
        <f>IF($AC917=Sheet1!$B$2,'B. Expenditures'!L917,IF('B. Expenditures'!$AC917=Sheet1!$B$4,'B. Expenditures'!X917,IF($AC917=Sheet1!$B$3,'B. Expenditures'!R917,"")))</f>
        <v/>
      </c>
      <c r="AG917" s="14" t="str">
        <f>IF($AC917=Sheet1!$B$2,'B. Expenditures'!M917,IF('B. Expenditures'!$AC917=Sheet1!$B$4,'B. Expenditures'!Y917,IF($AC917=Sheet1!$B$3,'B. Expenditures'!S917,"")))</f>
        <v/>
      </c>
      <c r="AH917" s="14" t="str">
        <f>IF($AC917=Sheet1!$B$2,'B. Expenditures'!N917,IF('B. Expenditures'!$AC917=Sheet1!$B$4,'B. Expenditures'!Z917,IF($AC917=Sheet1!$B$3,'B. Expenditures'!T917,"")))</f>
        <v/>
      </c>
      <c r="AI917" s="14" t="str">
        <f>IF($AC917=Sheet1!$B$2,'B. Expenditures'!O917,IF('B. Expenditures'!$AC917=Sheet1!$B$4,'B. Expenditures'!AA917,IF($AC917=Sheet1!$B$3,'B. Expenditures'!U917,"")))</f>
        <v/>
      </c>
    </row>
    <row r="918" spans="3:35" x14ac:dyDescent="0.35">
      <c r="C918" s="35"/>
      <c r="D918" s="35"/>
      <c r="E918" s="7"/>
      <c r="F918" s="7"/>
      <c r="G918" s="7"/>
      <c r="I918" s="24" t="str">
        <f t="shared" si="945"/>
        <v/>
      </c>
      <c r="K918" s="14" t="str">
        <f t="shared" si="888"/>
        <v/>
      </c>
      <c r="L918" s="14" t="str">
        <f t="shared" ref="L918:O918" si="947">IFERROR((1+$I918)*K918, "")</f>
        <v/>
      </c>
      <c r="M918" s="14" t="str">
        <f t="shared" si="947"/>
        <v/>
      </c>
      <c r="N918" s="14" t="str">
        <f t="shared" si="947"/>
        <v/>
      </c>
      <c r="O918" s="14" t="str">
        <f t="shared" si="947"/>
        <v/>
      </c>
      <c r="P918" s="8"/>
      <c r="Q918" s="14" t="str">
        <f>IFERROR((AVERAGE(($E918/'A. Revenue'!$C$30), ('B. Expenditures'!$F918/'A. Revenue'!$D$30), ('B. Expenditures'!$G918/'A. Revenue'!$E$30)))*'A. Revenue'!J$30, "")</f>
        <v/>
      </c>
      <c r="R918" s="14" t="str">
        <f>IFERROR((AVERAGE(($E918/'A. Revenue'!$C$30), ('B. Expenditures'!$F918/'A. Revenue'!$D$30), ('B. Expenditures'!$G918/'A. Revenue'!$E$30)))*'A. Revenue'!K$30, "")</f>
        <v/>
      </c>
      <c r="S918" s="14" t="str">
        <f>IFERROR((AVERAGE(($E918/'A. Revenue'!$C$30), ('B. Expenditures'!$F918/'A. Revenue'!$D$30), ('B. Expenditures'!$G918/'A. Revenue'!$E$30)))*'A. Revenue'!L$30, "")</f>
        <v/>
      </c>
      <c r="T918" s="14" t="str">
        <f>IFERROR((AVERAGE(($E918/'A. Revenue'!$C$30), ('B. Expenditures'!$F918/'A. Revenue'!$D$30), ('B. Expenditures'!$G918/'A. Revenue'!$E$30)))*'A. Revenue'!M$30, "")</f>
        <v/>
      </c>
      <c r="U918" s="14" t="str">
        <f>IFERROR((AVERAGE(($E918/'A. Revenue'!$C$30), ('B. Expenditures'!$F918/'A. Revenue'!$D$30), ('B. Expenditures'!$G918/'A. Revenue'!$E$30)))*'A. Revenue'!N$30, "")</f>
        <v/>
      </c>
      <c r="V918" s="8"/>
      <c r="W918" s="7"/>
      <c r="X918" s="7"/>
      <c r="Y918" s="7"/>
      <c r="Z918" s="7"/>
      <c r="AA918" s="7"/>
      <c r="AC918" s="40" t="s">
        <v>33</v>
      </c>
      <c r="AE918" s="14" t="str">
        <f>IF($AC918=Sheet1!$B$2,'B. Expenditures'!K918,IF('B. Expenditures'!$AC918=Sheet1!$B$4,'B. Expenditures'!W918,IF($AC918=Sheet1!$B$3,'B. Expenditures'!Q918,"")))</f>
        <v/>
      </c>
      <c r="AF918" s="14" t="str">
        <f>IF($AC918=Sheet1!$B$2,'B. Expenditures'!L918,IF('B. Expenditures'!$AC918=Sheet1!$B$4,'B. Expenditures'!X918,IF($AC918=Sheet1!$B$3,'B. Expenditures'!R918,"")))</f>
        <v/>
      </c>
      <c r="AG918" s="14" t="str">
        <f>IF($AC918=Sheet1!$B$2,'B. Expenditures'!M918,IF('B. Expenditures'!$AC918=Sheet1!$B$4,'B. Expenditures'!Y918,IF($AC918=Sheet1!$B$3,'B. Expenditures'!S918,"")))</f>
        <v/>
      </c>
      <c r="AH918" s="14" t="str">
        <f>IF($AC918=Sheet1!$B$2,'B. Expenditures'!N918,IF('B. Expenditures'!$AC918=Sheet1!$B$4,'B. Expenditures'!Z918,IF($AC918=Sheet1!$B$3,'B. Expenditures'!T918,"")))</f>
        <v/>
      </c>
      <c r="AI918" s="14" t="str">
        <f>IF($AC918=Sheet1!$B$2,'B. Expenditures'!O918,IF('B. Expenditures'!$AC918=Sheet1!$B$4,'B. Expenditures'!AA918,IF($AC918=Sheet1!$B$3,'B. Expenditures'!U918,"")))</f>
        <v/>
      </c>
    </row>
    <row r="919" spans="3:35" x14ac:dyDescent="0.35">
      <c r="C919" s="35"/>
      <c r="D919" s="35"/>
      <c r="E919" s="7"/>
      <c r="F919" s="7"/>
      <c r="G919" s="7"/>
      <c r="I919" s="24" t="str">
        <f t="shared" si="945"/>
        <v/>
      </c>
      <c r="K919" s="14" t="str">
        <f t="shared" si="888"/>
        <v/>
      </c>
      <c r="L919" s="14" t="str">
        <f t="shared" ref="L919:O919" si="948">IFERROR((1+$I919)*K919, "")</f>
        <v/>
      </c>
      <c r="M919" s="14" t="str">
        <f t="shared" si="948"/>
        <v/>
      </c>
      <c r="N919" s="14" t="str">
        <f t="shared" si="948"/>
        <v/>
      </c>
      <c r="O919" s="14" t="str">
        <f t="shared" si="948"/>
        <v/>
      </c>
      <c r="P919" s="8"/>
      <c r="Q919" s="14" t="str">
        <f>IFERROR((AVERAGE(($E919/'A. Revenue'!$C$30), ('B. Expenditures'!$F919/'A. Revenue'!$D$30), ('B. Expenditures'!$G919/'A. Revenue'!$E$30)))*'A. Revenue'!J$30, "")</f>
        <v/>
      </c>
      <c r="R919" s="14" t="str">
        <f>IFERROR((AVERAGE(($E919/'A. Revenue'!$C$30), ('B. Expenditures'!$F919/'A. Revenue'!$D$30), ('B. Expenditures'!$G919/'A. Revenue'!$E$30)))*'A. Revenue'!K$30, "")</f>
        <v/>
      </c>
      <c r="S919" s="14" t="str">
        <f>IFERROR((AVERAGE(($E919/'A. Revenue'!$C$30), ('B. Expenditures'!$F919/'A. Revenue'!$D$30), ('B. Expenditures'!$G919/'A. Revenue'!$E$30)))*'A. Revenue'!L$30, "")</f>
        <v/>
      </c>
      <c r="T919" s="14" t="str">
        <f>IFERROR((AVERAGE(($E919/'A. Revenue'!$C$30), ('B. Expenditures'!$F919/'A. Revenue'!$D$30), ('B. Expenditures'!$G919/'A. Revenue'!$E$30)))*'A. Revenue'!M$30, "")</f>
        <v/>
      </c>
      <c r="U919" s="14" t="str">
        <f>IFERROR((AVERAGE(($E919/'A. Revenue'!$C$30), ('B. Expenditures'!$F919/'A. Revenue'!$D$30), ('B. Expenditures'!$G919/'A. Revenue'!$E$30)))*'A. Revenue'!N$30, "")</f>
        <v/>
      </c>
      <c r="V919" s="8"/>
      <c r="W919" s="7"/>
      <c r="X919" s="7"/>
      <c r="Y919" s="7"/>
      <c r="Z919" s="7"/>
      <c r="AA919" s="7"/>
      <c r="AC919" s="40" t="s">
        <v>33</v>
      </c>
      <c r="AE919" s="14" t="str">
        <f>IF($AC919=Sheet1!$B$2,'B. Expenditures'!K919,IF('B. Expenditures'!$AC919=Sheet1!$B$4,'B. Expenditures'!W919,IF($AC919=Sheet1!$B$3,'B. Expenditures'!Q919,"")))</f>
        <v/>
      </c>
      <c r="AF919" s="14" t="str">
        <f>IF($AC919=Sheet1!$B$2,'B. Expenditures'!L919,IF('B. Expenditures'!$AC919=Sheet1!$B$4,'B. Expenditures'!X919,IF($AC919=Sheet1!$B$3,'B. Expenditures'!R919,"")))</f>
        <v/>
      </c>
      <c r="AG919" s="14" t="str">
        <f>IF($AC919=Sheet1!$B$2,'B. Expenditures'!M919,IF('B. Expenditures'!$AC919=Sheet1!$B$4,'B. Expenditures'!Y919,IF($AC919=Sheet1!$B$3,'B. Expenditures'!S919,"")))</f>
        <v/>
      </c>
      <c r="AH919" s="14" t="str">
        <f>IF($AC919=Sheet1!$B$2,'B. Expenditures'!N919,IF('B. Expenditures'!$AC919=Sheet1!$B$4,'B. Expenditures'!Z919,IF($AC919=Sheet1!$B$3,'B. Expenditures'!T919,"")))</f>
        <v/>
      </c>
      <c r="AI919" s="14" t="str">
        <f>IF($AC919=Sheet1!$B$2,'B. Expenditures'!O919,IF('B. Expenditures'!$AC919=Sheet1!$B$4,'B. Expenditures'!AA919,IF($AC919=Sheet1!$B$3,'B. Expenditures'!U919,"")))</f>
        <v/>
      </c>
    </row>
    <row r="920" spans="3:35" x14ac:dyDescent="0.35">
      <c r="C920" s="35"/>
      <c r="D920" s="35"/>
      <c r="E920" s="7"/>
      <c r="F920" s="7"/>
      <c r="G920" s="7"/>
      <c r="I920" s="24" t="str">
        <f t="shared" si="945"/>
        <v/>
      </c>
      <c r="K920" s="14" t="str">
        <f t="shared" si="888"/>
        <v/>
      </c>
      <c r="L920" s="14" t="str">
        <f t="shared" ref="L920:O920" si="949">IFERROR((1+$I920)*K920, "")</f>
        <v/>
      </c>
      <c r="M920" s="14" t="str">
        <f t="shared" si="949"/>
        <v/>
      </c>
      <c r="N920" s="14" t="str">
        <f t="shared" si="949"/>
        <v/>
      </c>
      <c r="O920" s="14" t="str">
        <f t="shared" si="949"/>
        <v/>
      </c>
      <c r="P920" s="8"/>
      <c r="Q920" s="14" t="str">
        <f>IFERROR((AVERAGE(($E920/'A. Revenue'!$C$30), ('B. Expenditures'!$F920/'A. Revenue'!$D$30), ('B. Expenditures'!$G920/'A. Revenue'!$E$30)))*'A. Revenue'!J$30, "")</f>
        <v/>
      </c>
      <c r="R920" s="14" t="str">
        <f>IFERROR((AVERAGE(($E920/'A. Revenue'!$C$30), ('B. Expenditures'!$F920/'A. Revenue'!$D$30), ('B. Expenditures'!$G920/'A. Revenue'!$E$30)))*'A. Revenue'!K$30, "")</f>
        <v/>
      </c>
      <c r="S920" s="14" t="str">
        <f>IFERROR((AVERAGE(($E920/'A. Revenue'!$C$30), ('B. Expenditures'!$F920/'A. Revenue'!$D$30), ('B. Expenditures'!$G920/'A. Revenue'!$E$30)))*'A. Revenue'!L$30, "")</f>
        <v/>
      </c>
      <c r="T920" s="14" t="str">
        <f>IFERROR((AVERAGE(($E920/'A. Revenue'!$C$30), ('B. Expenditures'!$F920/'A. Revenue'!$D$30), ('B. Expenditures'!$G920/'A. Revenue'!$E$30)))*'A. Revenue'!M$30, "")</f>
        <v/>
      </c>
      <c r="U920" s="14" t="str">
        <f>IFERROR((AVERAGE(($E920/'A. Revenue'!$C$30), ('B. Expenditures'!$F920/'A. Revenue'!$D$30), ('B. Expenditures'!$G920/'A. Revenue'!$E$30)))*'A. Revenue'!N$30, "")</f>
        <v/>
      </c>
      <c r="V920" s="8"/>
      <c r="W920" s="7"/>
      <c r="X920" s="7"/>
      <c r="Y920" s="7"/>
      <c r="Z920" s="7"/>
      <c r="AA920" s="7"/>
      <c r="AC920" s="40" t="s">
        <v>33</v>
      </c>
      <c r="AE920" s="14" t="str">
        <f>IF($AC920=Sheet1!$B$2,'B. Expenditures'!K920,IF('B. Expenditures'!$AC920=Sheet1!$B$4,'B. Expenditures'!W920,IF($AC920=Sheet1!$B$3,'B. Expenditures'!Q920,"")))</f>
        <v/>
      </c>
      <c r="AF920" s="14" t="str">
        <f>IF($AC920=Sheet1!$B$2,'B. Expenditures'!L920,IF('B. Expenditures'!$AC920=Sheet1!$B$4,'B. Expenditures'!X920,IF($AC920=Sheet1!$B$3,'B. Expenditures'!R920,"")))</f>
        <v/>
      </c>
      <c r="AG920" s="14" t="str">
        <f>IF($AC920=Sheet1!$B$2,'B. Expenditures'!M920,IF('B. Expenditures'!$AC920=Sheet1!$B$4,'B. Expenditures'!Y920,IF($AC920=Sheet1!$B$3,'B. Expenditures'!S920,"")))</f>
        <v/>
      </c>
      <c r="AH920" s="14" t="str">
        <f>IF($AC920=Sheet1!$B$2,'B. Expenditures'!N920,IF('B. Expenditures'!$AC920=Sheet1!$B$4,'B. Expenditures'!Z920,IF($AC920=Sheet1!$B$3,'B. Expenditures'!T920,"")))</f>
        <v/>
      </c>
      <c r="AI920" s="14" t="str">
        <f>IF($AC920=Sheet1!$B$2,'B. Expenditures'!O920,IF('B. Expenditures'!$AC920=Sheet1!$B$4,'B. Expenditures'!AA920,IF($AC920=Sheet1!$B$3,'B. Expenditures'!U920,"")))</f>
        <v/>
      </c>
    </row>
    <row r="921" spans="3:35" x14ac:dyDescent="0.35">
      <c r="C921" s="35"/>
      <c r="D921" s="35"/>
      <c r="E921" s="7"/>
      <c r="F921" s="7"/>
      <c r="G921" s="7"/>
      <c r="I921" s="24" t="str">
        <f t="shared" si="945"/>
        <v/>
      </c>
      <c r="K921" s="14" t="str">
        <f t="shared" si="888"/>
        <v/>
      </c>
      <c r="L921" s="14" t="str">
        <f t="shared" ref="L921:O921" si="950">IFERROR((1+$I921)*K921, "")</f>
        <v/>
      </c>
      <c r="M921" s="14" t="str">
        <f t="shared" si="950"/>
        <v/>
      </c>
      <c r="N921" s="14" t="str">
        <f t="shared" si="950"/>
        <v/>
      </c>
      <c r="O921" s="14" t="str">
        <f t="shared" si="950"/>
        <v/>
      </c>
      <c r="P921" s="8"/>
      <c r="Q921" s="14" t="str">
        <f>IFERROR((AVERAGE(($E921/'A. Revenue'!$C$30), ('B. Expenditures'!$F921/'A. Revenue'!$D$30), ('B. Expenditures'!$G921/'A. Revenue'!$E$30)))*'A. Revenue'!J$30, "")</f>
        <v/>
      </c>
      <c r="R921" s="14" t="str">
        <f>IFERROR((AVERAGE(($E921/'A. Revenue'!$C$30), ('B. Expenditures'!$F921/'A. Revenue'!$D$30), ('B. Expenditures'!$G921/'A. Revenue'!$E$30)))*'A. Revenue'!K$30, "")</f>
        <v/>
      </c>
      <c r="S921" s="14" t="str">
        <f>IFERROR((AVERAGE(($E921/'A. Revenue'!$C$30), ('B. Expenditures'!$F921/'A. Revenue'!$D$30), ('B. Expenditures'!$G921/'A. Revenue'!$E$30)))*'A. Revenue'!L$30, "")</f>
        <v/>
      </c>
      <c r="T921" s="14" t="str">
        <f>IFERROR((AVERAGE(($E921/'A. Revenue'!$C$30), ('B. Expenditures'!$F921/'A. Revenue'!$D$30), ('B. Expenditures'!$G921/'A. Revenue'!$E$30)))*'A. Revenue'!M$30, "")</f>
        <v/>
      </c>
      <c r="U921" s="14" t="str">
        <f>IFERROR((AVERAGE(($E921/'A. Revenue'!$C$30), ('B. Expenditures'!$F921/'A. Revenue'!$D$30), ('B. Expenditures'!$G921/'A. Revenue'!$E$30)))*'A. Revenue'!N$30, "")</f>
        <v/>
      </c>
      <c r="V921" s="8"/>
      <c r="W921" s="7"/>
      <c r="X921" s="7"/>
      <c r="Y921" s="7"/>
      <c r="Z921" s="7"/>
      <c r="AA921" s="7"/>
      <c r="AC921" s="40" t="s">
        <v>33</v>
      </c>
      <c r="AE921" s="14" t="str">
        <f>IF($AC921=Sheet1!$B$2,'B. Expenditures'!K921,IF('B. Expenditures'!$AC921=Sheet1!$B$4,'B. Expenditures'!W921,IF($AC921=Sheet1!$B$3,'B. Expenditures'!Q921,"")))</f>
        <v/>
      </c>
      <c r="AF921" s="14" t="str">
        <f>IF($AC921=Sheet1!$B$2,'B. Expenditures'!L921,IF('B. Expenditures'!$AC921=Sheet1!$B$4,'B. Expenditures'!X921,IF($AC921=Sheet1!$B$3,'B. Expenditures'!R921,"")))</f>
        <v/>
      </c>
      <c r="AG921" s="14" t="str">
        <f>IF($AC921=Sheet1!$B$2,'B. Expenditures'!M921,IF('B. Expenditures'!$AC921=Sheet1!$B$4,'B. Expenditures'!Y921,IF($AC921=Sheet1!$B$3,'B. Expenditures'!S921,"")))</f>
        <v/>
      </c>
      <c r="AH921" s="14" t="str">
        <f>IF($AC921=Sheet1!$B$2,'B. Expenditures'!N921,IF('B. Expenditures'!$AC921=Sheet1!$B$4,'B. Expenditures'!Z921,IF($AC921=Sheet1!$B$3,'B. Expenditures'!T921,"")))</f>
        <v/>
      </c>
      <c r="AI921" s="14" t="str">
        <f>IF($AC921=Sheet1!$B$2,'B. Expenditures'!O921,IF('B. Expenditures'!$AC921=Sheet1!$B$4,'B. Expenditures'!AA921,IF($AC921=Sheet1!$B$3,'B. Expenditures'!U921,"")))</f>
        <v/>
      </c>
    </row>
    <row r="922" spans="3:35" x14ac:dyDescent="0.35">
      <c r="C922" s="35"/>
      <c r="D922" s="35"/>
      <c r="E922" s="7"/>
      <c r="F922" s="7"/>
      <c r="G922" s="7"/>
      <c r="I922" s="24" t="str">
        <f t="shared" si="945"/>
        <v/>
      </c>
      <c r="K922" s="14" t="str">
        <f t="shared" si="888"/>
        <v/>
      </c>
      <c r="L922" s="14" t="str">
        <f t="shared" ref="L922:O922" si="951">IFERROR((1+$I922)*K922, "")</f>
        <v/>
      </c>
      <c r="M922" s="14" t="str">
        <f t="shared" si="951"/>
        <v/>
      </c>
      <c r="N922" s="14" t="str">
        <f t="shared" si="951"/>
        <v/>
      </c>
      <c r="O922" s="14" t="str">
        <f t="shared" si="951"/>
        <v/>
      </c>
      <c r="P922" s="8"/>
      <c r="Q922" s="14" t="str">
        <f>IFERROR((AVERAGE(($E922/'A. Revenue'!$C$30), ('B. Expenditures'!$F922/'A. Revenue'!$D$30), ('B. Expenditures'!$G922/'A. Revenue'!$E$30)))*'A. Revenue'!J$30, "")</f>
        <v/>
      </c>
      <c r="R922" s="14" t="str">
        <f>IFERROR((AVERAGE(($E922/'A. Revenue'!$C$30), ('B. Expenditures'!$F922/'A. Revenue'!$D$30), ('B. Expenditures'!$G922/'A. Revenue'!$E$30)))*'A. Revenue'!K$30, "")</f>
        <v/>
      </c>
      <c r="S922" s="14" t="str">
        <f>IFERROR((AVERAGE(($E922/'A. Revenue'!$C$30), ('B. Expenditures'!$F922/'A. Revenue'!$D$30), ('B. Expenditures'!$G922/'A. Revenue'!$E$30)))*'A. Revenue'!L$30, "")</f>
        <v/>
      </c>
      <c r="T922" s="14" t="str">
        <f>IFERROR((AVERAGE(($E922/'A. Revenue'!$C$30), ('B. Expenditures'!$F922/'A. Revenue'!$D$30), ('B. Expenditures'!$G922/'A. Revenue'!$E$30)))*'A. Revenue'!M$30, "")</f>
        <v/>
      </c>
      <c r="U922" s="14" t="str">
        <f>IFERROR((AVERAGE(($E922/'A. Revenue'!$C$30), ('B. Expenditures'!$F922/'A. Revenue'!$D$30), ('B. Expenditures'!$G922/'A. Revenue'!$E$30)))*'A. Revenue'!N$30, "")</f>
        <v/>
      </c>
      <c r="V922" s="8"/>
      <c r="W922" s="7"/>
      <c r="X922" s="7"/>
      <c r="Y922" s="7"/>
      <c r="Z922" s="7"/>
      <c r="AA922" s="7"/>
      <c r="AC922" s="40" t="s">
        <v>33</v>
      </c>
      <c r="AE922" s="14" t="str">
        <f>IF($AC922=Sheet1!$B$2,'B. Expenditures'!K922,IF('B. Expenditures'!$AC922=Sheet1!$B$4,'B. Expenditures'!W922,IF($AC922=Sheet1!$B$3,'B. Expenditures'!Q922,"")))</f>
        <v/>
      </c>
      <c r="AF922" s="14" t="str">
        <f>IF($AC922=Sheet1!$B$2,'B. Expenditures'!L922,IF('B. Expenditures'!$AC922=Sheet1!$B$4,'B. Expenditures'!X922,IF($AC922=Sheet1!$B$3,'B. Expenditures'!R922,"")))</f>
        <v/>
      </c>
      <c r="AG922" s="14" t="str">
        <f>IF($AC922=Sheet1!$B$2,'B. Expenditures'!M922,IF('B. Expenditures'!$AC922=Sheet1!$B$4,'B. Expenditures'!Y922,IF($AC922=Sheet1!$B$3,'B. Expenditures'!S922,"")))</f>
        <v/>
      </c>
      <c r="AH922" s="14" t="str">
        <f>IF($AC922=Sheet1!$B$2,'B. Expenditures'!N922,IF('B. Expenditures'!$AC922=Sheet1!$B$4,'B. Expenditures'!Z922,IF($AC922=Sheet1!$B$3,'B. Expenditures'!T922,"")))</f>
        <v/>
      </c>
      <c r="AI922" s="14" t="str">
        <f>IF($AC922=Sheet1!$B$2,'B. Expenditures'!O922,IF('B. Expenditures'!$AC922=Sheet1!$B$4,'B. Expenditures'!AA922,IF($AC922=Sheet1!$B$3,'B. Expenditures'!U922,"")))</f>
        <v/>
      </c>
    </row>
    <row r="923" spans="3:35" x14ac:dyDescent="0.35">
      <c r="C923" s="35"/>
      <c r="D923" s="35"/>
      <c r="E923" s="7"/>
      <c r="F923" s="7"/>
      <c r="G923" s="7"/>
      <c r="I923" s="24" t="str">
        <f t="shared" si="945"/>
        <v/>
      </c>
      <c r="K923" s="14" t="str">
        <f t="shared" si="888"/>
        <v/>
      </c>
      <c r="L923" s="14" t="str">
        <f t="shared" ref="L923:O923" si="952">IFERROR((1+$I923)*K923, "")</f>
        <v/>
      </c>
      <c r="M923" s="14" t="str">
        <f t="shared" si="952"/>
        <v/>
      </c>
      <c r="N923" s="14" t="str">
        <f t="shared" si="952"/>
        <v/>
      </c>
      <c r="O923" s="14" t="str">
        <f t="shared" si="952"/>
        <v/>
      </c>
      <c r="P923" s="8"/>
      <c r="Q923" s="14" t="str">
        <f>IFERROR((AVERAGE(($E923/'A. Revenue'!$C$30), ('B. Expenditures'!$F923/'A. Revenue'!$D$30), ('B. Expenditures'!$G923/'A. Revenue'!$E$30)))*'A. Revenue'!J$30, "")</f>
        <v/>
      </c>
      <c r="R923" s="14" t="str">
        <f>IFERROR((AVERAGE(($E923/'A. Revenue'!$C$30), ('B. Expenditures'!$F923/'A. Revenue'!$D$30), ('B. Expenditures'!$G923/'A. Revenue'!$E$30)))*'A. Revenue'!K$30, "")</f>
        <v/>
      </c>
      <c r="S923" s="14" t="str">
        <f>IFERROR((AVERAGE(($E923/'A. Revenue'!$C$30), ('B. Expenditures'!$F923/'A. Revenue'!$D$30), ('B. Expenditures'!$G923/'A. Revenue'!$E$30)))*'A. Revenue'!L$30, "")</f>
        <v/>
      </c>
      <c r="T923" s="14" t="str">
        <f>IFERROR((AVERAGE(($E923/'A. Revenue'!$C$30), ('B. Expenditures'!$F923/'A. Revenue'!$D$30), ('B. Expenditures'!$G923/'A. Revenue'!$E$30)))*'A. Revenue'!M$30, "")</f>
        <v/>
      </c>
      <c r="U923" s="14" t="str">
        <f>IFERROR((AVERAGE(($E923/'A. Revenue'!$C$30), ('B. Expenditures'!$F923/'A. Revenue'!$D$30), ('B. Expenditures'!$G923/'A. Revenue'!$E$30)))*'A. Revenue'!N$30, "")</f>
        <v/>
      </c>
      <c r="V923" s="8"/>
      <c r="W923" s="7"/>
      <c r="X923" s="7"/>
      <c r="Y923" s="7"/>
      <c r="Z923" s="7"/>
      <c r="AA923" s="7"/>
      <c r="AC923" s="40" t="s">
        <v>33</v>
      </c>
      <c r="AE923" s="14" t="str">
        <f>IF($AC923=Sheet1!$B$2,'B. Expenditures'!K923,IF('B. Expenditures'!$AC923=Sheet1!$B$4,'B. Expenditures'!W923,IF($AC923=Sheet1!$B$3,'B. Expenditures'!Q923,"")))</f>
        <v/>
      </c>
      <c r="AF923" s="14" t="str">
        <f>IF($AC923=Sheet1!$B$2,'B. Expenditures'!L923,IF('B. Expenditures'!$AC923=Sheet1!$B$4,'B. Expenditures'!X923,IF($AC923=Sheet1!$B$3,'B. Expenditures'!R923,"")))</f>
        <v/>
      </c>
      <c r="AG923" s="14" t="str">
        <f>IF($AC923=Sheet1!$B$2,'B. Expenditures'!M923,IF('B. Expenditures'!$AC923=Sheet1!$B$4,'B. Expenditures'!Y923,IF($AC923=Sheet1!$B$3,'B. Expenditures'!S923,"")))</f>
        <v/>
      </c>
      <c r="AH923" s="14" t="str">
        <f>IF($AC923=Sheet1!$B$2,'B. Expenditures'!N923,IF('B. Expenditures'!$AC923=Sheet1!$B$4,'B. Expenditures'!Z923,IF($AC923=Sheet1!$B$3,'B. Expenditures'!T923,"")))</f>
        <v/>
      </c>
      <c r="AI923" s="14" t="str">
        <f>IF($AC923=Sheet1!$B$2,'B. Expenditures'!O923,IF('B. Expenditures'!$AC923=Sheet1!$B$4,'B. Expenditures'!AA923,IF($AC923=Sheet1!$B$3,'B. Expenditures'!U923,"")))</f>
        <v/>
      </c>
    </row>
    <row r="924" spans="3:35" x14ac:dyDescent="0.35">
      <c r="C924" s="35"/>
      <c r="D924" s="35"/>
      <c r="E924" s="7"/>
      <c r="F924" s="7"/>
      <c r="G924" s="7"/>
      <c r="I924" s="24" t="str">
        <f t="shared" si="945"/>
        <v/>
      </c>
      <c r="K924" s="14" t="str">
        <f t="shared" si="888"/>
        <v/>
      </c>
      <c r="L924" s="14" t="str">
        <f t="shared" ref="L924:O924" si="953">IFERROR((1+$I924)*K924, "")</f>
        <v/>
      </c>
      <c r="M924" s="14" t="str">
        <f t="shared" si="953"/>
        <v/>
      </c>
      <c r="N924" s="14" t="str">
        <f t="shared" si="953"/>
        <v/>
      </c>
      <c r="O924" s="14" t="str">
        <f t="shared" si="953"/>
        <v/>
      </c>
      <c r="P924" s="8"/>
      <c r="Q924" s="14" t="str">
        <f>IFERROR((AVERAGE(($E924/'A. Revenue'!$C$30), ('B. Expenditures'!$F924/'A. Revenue'!$D$30), ('B. Expenditures'!$G924/'A. Revenue'!$E$30)))*'A. Revenue'!J$30, "")</f>
        <v/>
      </c>
      <c r="R924" s="14" t="str">
        <f>IFERROR((AVERAGE(($E924/'A. Revenue'!$C$30), ('B. Expenditures'!$F924/'A. Revenue'!$D$30), ('B. Expenditures'!$G924/'A. Revenue'!$E$30)))*'A. Revenue'!K$30, "")</f>
        <v/>
      </c>
      <c r="S924" s="14" t="str">
        <f>IFERROR((AVERAGE(($E924/'A. Revenue'!$C$30), ('B. Expenditures'!$F924/'A. Revenue'!$D$30), ('B. Expenditures'!$G924/'A. Revenue'!$E$30)))*'A. Revenue'!L$30, "")</f>
        <v/>
      </c>
      <c r="T924" s="14" t="str">
        <f>IFERROR((AVERAGE(($E924/'A. Revenue'!$C$30), ('B. Expenditures'!$F924/'A. Revenue'!$D$30), ('B. Expenditures'!$G924/'A. Revenue'!$E$30)))*'A. Revenue'!M$30, "")</f>
        <v/>
      </c>
      <c r="U924" s="14" t="str">
        <f>IFERROR((AVERAGE(($E924/'A. Revenue'!$C$30), ('B. Expenditures'!$F924/'A. Revenue'!$D$30), ('B. Expenditures'!$G924/'A. Revenue'!$E$30)))*'A. Revenue'!N$30, "")</f>
        <v/>
      </c>
      <c r="V924" s="8"/>
      <c r="W924" s="7"/>
      <c r="X924" s="7"/>
      <c r="Y924" s="7"/>
      <c r="Z924" s="7"/>
      <c r="AA924" s="7"/>
      <c r="AC924" s="40" t="s">
        <v>33</v>
      </c>
      <c r="AE924" s="14" t="str">
        <f>IF($AC924=Sheet1!$B$2,'B. Expenditures'!K924,IF('B. Expenditures'!$AC924=Sheet1!$B$4,'B. Expenditures'!W924,IF($AC924=Sheet1!$B$3,'B. Expenditures'!Q924,"")))</f>
        <v/>
      </c>
      <c r="AF924" s="14" t="str">
        <f>IF($AC924=Sheet1!$B$2,'B. Expenditures'!L924,IF('B. Expenditures'!$AC924=Sheet1!$B$4,'B. Expenditures'!X924,IF($AC924=Sheet1!$B$3,'B. Expenditures'!R924,"")))</f>
        <v/>
      </c>
      <c r="AG924" s="14" t="str">
        <f>IF($AC924=Sheet1!$B$2,'B. Expenditures'!M924,IF('B. Expenditures'!$AC924=Sheet1!$B$4,'B. Expenditures'!Y924,IF($AC924=Sheet1!$B$3,'B. Expenditures'!S924,"")))</f>
        <v/>
      </c>
      <c r="AH924" s="14" t="str">
        <f>IF($AC924=Sheet1!$B$2,'B. Expenditures'!N924,IF('B. Expenditures'!$AC924=Sheet1!$B$4,'B. Expenditures'!Z924,IF($AC924=Sheet1!$B$3,'B. Expenditures'!T924,"")))</f>
        <v/>
      </c>
      <c r="AI924" s="14" t="str">
        <f>IF($AC924=Sheet1!$B$2,'B. Expenditures'!O924,IF('B. Expenditures'!$AC924=Sheet1!$B$4,'B. Expenditures'!AA924,IF($AC924=Sheet1!$B$3,'B. Expenditures'!U924,"")))</f>
        <v/>
      </c>
    </row>
    <row r="925" spans="3:35" x14ac:dyDescent="0.35">
      <c r="C925" s="35"/>
      <c r="D925" s="35"/>
      <c r="E925" s="7"/>
      <c r="F925" s="7"/>
      <c r="G925" s="7"/>
      <c r="I925" s="24" t="str">
        <f t="shared" si="945"/>
        <v/>
      </c>
      <c r="K925" s="14" t="str">
        <f t="shared" ref="K925:K988" si="954">IFERROR((1+$I925)*G925, "")</f>
        <v/>
      </c>
      <c r="L925" s="14" t="str">
        <f t="shared" ref="L925:O925" si="955">IFERROR((1+$I925)*K925, "")</f>
        <v/>
      </c>
      <c r="M925" s="14" t="str">
        <f t="shared" si="955"/>
        <v/>
      </c>
      <c r="N925" s="14" t="str">
        <f t="shared" si="955"/>
        <v/>
      </c>
      <c r="O925" s="14" t="str">
        <f t="shared" si="955"/>
        <v/>
      </c>
      <c r="P925" s="8"/>
      <c r="Q925" s="14" t="str">
        <f>IFERROR((AVERAGE(($E925/'A. Revenue'!$C$30), ('B. Expenditures'!$F925/'A. Revenue'!$D$30), ('B. Expenditures'!$G925/'A. Revenue'!$E$30)))*'A. Revenue'!J$30, "")</f>
        <v/>
      </c>
      <c r="R925" s="14" t="str">
        <f>IFERROR((AVERAGE(($E925/'A. Revenue'!$C$30), ('B. Expenditures'!$F925/'A. Revenue'!$D$30), ('B. Expenditures'!$G925/'A. Revenue'!$E$30)))*'A. Revenue'!K$30, "")</f>
        <v/>
      </c>
      <c r="S925" s="14" t="str">
        <f>IFERROR((AVERAGE(($E925/'A. Revenue'!$C$30), ('B. Expenditures'!$F925/'A. Revenue'!$D$30), ('B. Expenditures'!$G925/'A. Revenue'!$E$30)))*'A. Revenue'!L$30, "")</f>
        <v/>
      </c>
      <c r="T925" s="14" t="str">
        <f>IFERROR((AVERAGE(($E925/'A. Revenue'!$C$30), ('B. Expenditures'!$F925/'A. Revenue'!$D$30), ('B. Expenditures'!$G925/'A. Revenue'!$E$30)))*'A. Revenue'!M$30, "")</f>
        <v/>
      </c>
      <c r="U925" s="14" t="str">
        <f>IFERROR((AVERAGE(($E925/'A. Revenue'!$C$30), ('B. Expenditures'!$F925/'A. Revenue'!$D$30), ('B. Expenditures'!$G925/'A. Revenue'!$E$30)))*'A. Revenue'!N$30, "")</f>
        <v/>
      </c>
      <c r="V925" s="8"/>
      <c r="W925" s="7"/>
      <c r="X925" s="7"/>
      <c r="Y925" s="7"/>
      <c r="Z925" s="7"/>
      <c r="AA925" s="7"/>
      <c r="AC925" s="40" t="s">
        <v>33</v>
      </c>
      <c r="AE925" s="14" t="str">
        <f>IF($AC925=Sheet1!$B$2,'B. Expenditures'!K925,IF('B. Expenditures'!$AC925=Sheet1!$B$4,'B. Expenditures'!W925,IF($AC925=Sheet1!$B$3,'B. Expenditures'!Q925,"")))</f>
        <v/>
      </c>
      <c r="AF925" s="14" t="str">
        <f>IF($AC925=Sheet1!$B$2,'B. Expenditures'!L925,IF('B. Expenditures'!$AC925=Sheet1!$B$4,'B. Expenditures'!X925,IF($AC925=Sheet1!$B$3,'B. Expenditures'!R925,"")))</f>
        <v/>
      </c>
      <c r="AG925" s="14" t="str">
        <f>IF($AC925=Sheet1!$B$2,'B. Expenditures'!M925,IF('B. Expenditures'!$AC925=Sheet1!$B$4,'B. Expenditures'!Y925,IF($AC925=Sheet1!$B$3,'B. Expenditures'!S925,"")))</f>
        <v/>
      </c>
      <c r="AH925" s="14" t="str">
        <f>IF($AC925=Sheet1!$B$2,'B. Expenditures'!N925,IF('B. Expenditures'!$AC925=Sheet1!$B$4,'B. Expenditures'!Z925,IF($AC925=Sheet1!$B$3,'B. Expenditures'!T925,"")))</f>
        <v/>
      </c>
      <c r="AI925" s="14" t="str">
        <f>IF($AC925=Sheet1!$B$2,'B. Expenditures'!O925,IF('B. Expenditures'!$AC925=Sheet1!$B$4,'B. Expenditures'!AA925,IF($AC925=Sheet1!$B$3,'B. Expenditures'!U925,"")))</f>
        <v/>
      </c>
    </row>
    <row r="926" spans="3:35" x14ac:dyDescent="0.35">
      <c r="C926" s="35"/>
      <c r="D926" s="35"/>
      <c r="E926" s="7"/>
      <c r="F926" s="7"/>
      <c r="G926" s="7"/>
      <c r="I926" s="24" t="str">
        <f t="shared" si="945"/>
        <v/>
      </c>
      <c r="K926" s="14" t="str">
        <f t="shared" si="954"/>
        <v/>
      </c>
      <c r="L926" s="14" t="str">
        <f t="shared" ref="L926:O926" si="956">IFERROR((1+$I926)*K926, "")</f>
        <v/>
      </c>
      <c r="M926" s="14" t="str">
        <f t="shared" si="956"/>
        <v/>
      </c>
      <c r="N926" s="14" t="str">
        <f t="shared" si="956"/>
        <v/>
      </c>
      <c r="O926" s="14" t="str">
        <f t="shared" si="956"/>
        <v/>
      </c>
      <c r="P926" s="8"/>
      <c r="Q926" s="14" t="str">
        <f>IFERROR((AVERAGE(($E926/'A. Revenue'!$C$30), ('B. Expenditures'!$F926/'A. Revenue'!$D$30), ('B. Expenditures'!$G926/'A. Revenue'!$E$30)))*'A. Revenue'!J$30, "")</f>
        <v/>
      </c>
      <c r="R926" s="14" t="str">
        <f>IFERROR((AVERAGE(($E926/'A. Revenue'!$C$30), ('B. Expenditures'!$F926/'A. Revenue'!$D$30), ('B. Expenditures'!$G926/'A. Revenue'!$E$30)))*'A. Revenue'!K$30, "")</f>
        <v/>
      </c>
      <c r="S926" s="14" t="str">
        <f>IFERROR((AVERAGE(($E926/'A. Revenue'!$C$30), ('B. Expenditures'!$F926/'A. Revenue'!$D$30), ('B. Expenditures'!$G926/'A. Revenue'!$E$30)))*'A. Revenue'!L$30, "")</f>
        <v/>
      </c>
      <c r="T926" s="14" t="str">
        <f>IFERROR((AVERAGE(($E926/'A. Revenue'!$C$30), ('B. Expenditures'!$F926/'A. Revenue'!$D$30), ('B. Expenditures'!$G926/'A. Revenue'!$E$30)))*'A. Revenue'!M$30, "")</f>
        <v/>
      </c>
      <c r="U926" s="14" t="str">
        <f>IFERROR((AVERAGE(($E926/'A. Revenue'!$C$30), ('B. Expenditures'!$F926/'A. Revenue'!$D$30), ('B. Expenditures'!$G926/'A. Revenue'!$E$30)))*'A. Revenue'!N$30, "")</f>
        <v/>
      </c>
      <c r="V926" s="8"/>
      <c r="W926" s="7"/>
      <c r="X926" s="7"/>
      <c r="Y926" s="7"/>
      <c r="Z926" s="7"/>
      <c r="AA926" s="7"/>
      <c r="AC926" s="40" t="s">
        <v>33</v>
      </c>
      <c r="AE926" s="14" t="str">
        <f>IF($AC926=Sheet1!$B$2,'B. Expenditures'!K926,IF('B. Expenditures'!$AC926=Sheet1!$B$4,'B. Expenditures'!W926,IF($AC926=Sheet1!$B$3,'B. Expenditures'!Q926,"")))</f>
        <v/>
      </c>
      <c r="AF926" s="14" t="str">
        <f>IF($AC926=Sheet1!$B$2,'B. Expenditures'!L926,IF('B. Expenditures'!$AC926=Sheet1!$B$4,'B. Expenditures'!X926,IF($AC926=Sheet1!$B$3,'B. Expenditures'!R926,"")))</f>
        <v/>
      </c>
      <c r="AG926" s="14" t="str">
        <f>IF($AC926=Sheet1!$B$2,'B. Expenditures'!M926,IF('B. Expenditures'!$AC926=Sheet1!$B$4,'B. Expenditures'!Y926,IF($AC926=Sheet1!$B$3,'B. Expenditures'!S926,"")))</f>
        <v/>
      </c>
      <c r="AH926" s="14" t="str">
        <f>IF($AC926=Sheet1!$B$2,'B. Expenditures'!N926,IF('B. Expenditures'!$AC926=Sheet1!$B$4,'B. Expenditures'!Z926,IF($AC926=Sheet1!$B$3,'B. Expenditures'!T926,"")))</f>
        <v/>
      </c>
      <c r="AI926" s="14" t="str">
        <f>IF($AC926=Sheet1!$B$2,'B. Expenditures'!O926,IF('B. Expenditures'!$AC926=Sheet1!$B$4,'B. Expenditures'!AA926,IF($AC926=Sheet1!$B$3,'B. Expenditures'!U926,"")))</f>
        <v/>
      </c>
    </row>
    <row r="927" spans="3:35" x14ac:dyDescent="0.35">
      <c r="C927" s="35"/>
      <c r="D927" s="35"/>
      <c r="E927" s="7"/>
      <c r="F927" s="7"/>
      <c r="G927" s="7"/>
      <c r="I927" s="24" t="str">
        <f t="shared" si="945"/>
        <v/>
      </c>
      <c r="K927" s="14" t="str">
        <f t="shared" si="954"/>
        <v/>
      </c>
      <c r="L927" s="14" t="str">
        <f t="shared" ref="L927:O927" si="957">IFERROR((1+$I927)*K927, "")</f>
        <v/>
      </c>
      <c r="M927" s="14" t="str">
        <f t="shared" si="957"/>
        <v/>
      </c>
      <c r="N927" s="14" t="str">
        <f t="shared" si="957"/>
        <v/>
      </c>
      <c r="O927" s="14" t="str">
        <f t="shared" si="957"/>
        <v/>
      </c>
      <c r="P927" s="8"/>
      <c r="Q927" s="14" t="str">
        <f>IFERROR((AVERAGE(($E927/'A. Revenue'!$C$30), ('B. Expenditures'!$F927/'A. Revenue'!$D$30), ('B. Expenditures'!$G927/'A. Revenue'!$E$30)))*'A. Revenue'!J$30, "")</f>
        <v/>
      </c>
      <c r="R927" s="14" t="str">
        <f>IFERROR((AVERAGE(($E927/'A. Revenue'!$C$30), ('B. Expenditures'!$F927/'A. Revenue'!$D$30), ('B. Expenditures'!$G927/'A. Revenue'!$E$30)))*'A. Revenue'!K$30, "")</f>
        <v/>
      </c>
      <c r="S927" s="14" t="str">
        <f>IFERROR((AVERAGE(($E927/'A. Revenue'!$C$30), ('B. Expenditures'!$F927/'A. Revenue'!$D$30), ('B. Expenditures'!$G927/'A. Revenue'!$E$30)))*'A. Revenue'!L$30, "")</f>
        <v/>
      </c>
      <c r="T927" s="14" t="str">
        <f>IFERROR((AVERAGE(($E927/'A. Revenue'!$C$30), ('B. Expenditures'!$F927/'A. Revenue'!$D$30), ('B. Expenditures'!$G927/'A. Revenue'!$E$30)))*'A. Revenue'!M$30, "")</f>
        <v/>
      </c>
      <c r="U927" s="14" t="str">
        <f>IFERROR((AVERAGE(($E927/'A. Revenue'!$C$30), ('B. Expenditures'!$F927/'A. Revenue'!$D$30), ('B. Expenditures'!$G927/'A. Revenue'!$E$30)))*'A. Revenue'!N$30, "")</f>
        <v/>
      </c>
      <c r="V927" s="8"/>
      <c r="W927" s="7"/>
      <c r="X927" s="7"/>
      <c r="Y927" s="7"/>
      <c r="Z927" s="7"/>
      <c r="AA927" s="7"/>
      <c r="AC927" s="40" t="s">
        <v>33</v>
      </c>
      <c r="AE927" s="14" t="str">
        <f>IF($AC927=Sheet1!$B$2,'B. Expenditures'!K927,IF('B. Expenditures'!$AC927=Sheet1!$B$4,'B. Expenditures'!W927,IF($AC927=Sheet1!$B$3,'B. Expenditures'!Q927,"")))</f>
        <v/>
      </c>
      <c r="AF927" s="14" t="str">
        <f>IF($AC927=Sheet1!$B$2,'B. Expenditures'!L927,IF('B. Expenditures'!$AC927=Sheet1!$B$4,'B. Expenditures'!X927,IF($AC927=Sheet1!$B$3,'B. Expenditures'!R927,"")))</f>
        <v/>
      </c>
      <c r="AG927" s="14" t="str">
        <f>IF($AC927=Sheet1!$B$2,'B. Expenditures'!M927,IF('B. Expenditures'!$AC927=Sheet1!$B$4,'B. Expenditures'!Y927,IF($AC927=Sheet1!$B$3,'B. Expenditures'!S927,"")))</f>
        <v/>
      </c>
      <c r="AH927" s="14" t="str">
        <f>IF($AC927=Sheet1!$B$2,'B. Expenditures'!N927,IF('B. Expenditures'!$AC927=Sheet1!$B$4,'B. Expenditures'!Z927,IF($AC927=Sheet1!$B$3,'B. Expenditures'!T927,"")))</f>
        <v/>
      </c>
      <c r="AI927" s="14" t="str">
        <f>IF($AC927=Sheet1!$B$2,'B. Expenditures'!O927,IF('B. Expenditures'!$AC927=Sheet1!$B$4,'B. Expenditures'!AA927,IF($AC927=Sheet1!$B$3,'B. Expenditures'!U927,"")))</f>
        <v/>
      </c>
    </row>
    <row r="928" spans="3:35" x14ac:dyDescent="0.35">
      <c r="C928" s="35"/>
      <c r="D928" s="35"/>
      <c r="E928" s="7"/>
      <c r="F928" s="7"/>
      <c r="G928" s="7"/>
      <c r="I928" s="24" t="str">
        <f t="shared" si="945"/>
        <v/>
      </c>
      <c r="K928" s="14" t="str">
        <f t="shared" si="954"/>
        <v/>
      </c>
      <c r="L928" s="14" t="str">
        <f t="shared" ref="L928:O928" si="958">IFERROR((1+$I928)*K928, "")</f>
        <v/>
      </c>
      <c r="M928" s="14" t="str">
        <f t="shared" si="958"/>
        <v/>
      </c>
      <c r="N928" s="14" t="str">
        <f t="shared" si="958"/>
        <v/>
      </c>
      <c r="O928" s="14" t="str">
        <f t="shared" si="958"/>
        <v/>
      </c>
      <c r="P928" s="8"/>
      <c r="Q928" s="14" t="str">
        <f>IFERROR((AVERAGE(($E928/'A. Revenue'!$C$30), ('B. Expenditures'!$F928/'A. Revenue'!$D$30), ('B. Expenditures'!$G928/'A. Revenue'!$E$30)))*'A. Revenue'!J$30, "")</f>
        <v/>
      </c>
      <c r="R928" s="14" t="str">
        <f>IFERROR((AVERAGE(($E928/'A. Revenue'!$C$30), ('B. Expenditures'!$F928/'A. Revenue'!$D$30), ('B. Expenditures'!$G928/'A. Revenue'!$E$30)))*'A. Revenue'!K$30, "")</f>
        <v/>
      </c>
      <c r="S928" s="14" t="str">
        <f>IFERROR((AVERAGE(($E928/'A. Revenue'!$C$30), ('B. Expenditures'!$F928/'A. Revenue'!$D$30), ('B. Expenditures'!$G928/'A. Revenue'!$E$30)))*'A. Revenue'!L$30, "")</f>
        <v/>
      </c>
      <c r="T928" s="14" t="str">
        <f>IFERROR((AVERAGE(($E928/'A. Revenue'!$C$30), ('B. Expenditures'!$F928/'A. Revenue'!$D$30), ('B. Expenditures'!$G928/'A. Revenue'!$E$30)))*'A. Revenue'!M$30, "")</f>
        <v/>
      </c>
      <c r="U928" s="14" t="str">
        <f>IFERROR((AVERAGE(($E928/'A. Revenue'!$C$30), ('B. Expenditures'!$F928/'A. Revenue'!$D$30), ('B. Expenditures'!$G928/'A. Revenue'!$E$30)))*'A. Revenue'!N$30, "")</f>
        <v/>
      </c>
      <c r="V928" s="8"/>
      <c r="W928" s="7"/>
      <c r="X928" s="7"/>
      <c r="Y928" s="7"/>
      <c r="Z928" s="7"/>
      <c r="AA928" s="7"/>
      <c r="AC928" s="40" t="s">
        <v>33</v>
      </c>
      <c r="AE928" s="14" t="str">
        <f>IF($AC928=Sheet1!$B$2,'B. Expenditures'!K928,IF('B. Expenditures'!$AC928=Sheet1!$B$4,'B. Expenditures'!W928,IF($AC928=Sheet1!$B$3,'B. Expenditures'!Q928,"")))</f>
        <v/>
      </c>
      <c r="AF928" s="14" t="str">
        <f>IF($AC928=Sheet1!$B$2,'B. Expenditures'!L928,IF('B. Expenditures'!$AC928=Sheet1!$B$4,'B. Expenditures'!X928,IF($AC928=Sheet1!$B$3,'B. Expenditures'!R928,"")))</f>
        <v/>
      </c>
      <c r="AG928" s="14" t="str">
        <f>IF($AC928=Sheet1!$B$2,'B. Expenditures'!M928,IF('B. Expenditures'!$AC928=Sheet1!$B$4,'B. Expenditures'!Y928,IF($AC928=Sheet1!$B$3,'B. Expenditures'!S928,"")))</f>
        <v/>
      </c>
      <c r="AH928" s="14" t="str">
        <f>IF($AC928=Sheet1!$B$2,'B. Expenditures'!N928,IF('B. Expenditures'!$AC928=Sheet1!$B$4,'B. Expenditures'!Z928,IF($AC928=Sheet1!$B$3,'B. Expenditures'!T928,"")))</f>
        <v/>
      </c>
      <c r="AI928" s="14" t="str">
        <f>IF($AC928=Sheet1!$B$2,'B. Expenditures'!O928,IF('B. Expenditures'!$AC928=Sheet1!$B$4,'B. Expenditures'!AA928,IF($AC928=Sheet1!$B$3,'B. Expenditures'!U928,"")))</f>
        <v/>
      </c>
    </row>
    <row r="929" spans="3:35" x14ac:dyDescent="0.35">
      <c r="C929" s="35"/>
      <c r="D929" s="35"/>
      <c r="E929" s="7"/>
      <c r="F929" s="7"/>
      <c r="G929" s="7"/>
      <c r="I929" s="24" t="str">
        <f t="shared" si="945"/>
        <v/>
      </c>
      <c r="K929" s="14" t="str">
        <f t="shared" si="954"/>
        <v/>
      </c>
      <c r="L929" s="14" t="str">
        <f t="shared" ref="L929:O929" si="959">IFERROR((1+$I929)*K929, "")</f>
        <v/>
      </c>
      <c r="M929" s="14" t="str">
        <f t="shared" si="959"/>
        <v/>
      </c>
      <c r="N929" s="14" t="str">
        <f t="shared" si="959"/>
        <v/>
      </c>
      <c r="O929" s="14" t="str">
        <f t="shared" si="959"/>
        <v/>
      </c>
      <c r="P929" s="8"/>
      <c r="Q929" s="14" t="str">
        <f>IFERROR((AVERAGE(($E929/'A. Revenue'!$C$30), ('B. Expenditures'!$F929/'A. Revenue'!$D$30), ('B. Expenditures'!$G929/'A. Revenue'!$E$30)))*'A. Revenue'!J$30, "")</f>
        <v/>
      </c>
      <c r="R929" s="14" t="str">
        <f>IFERROR((AVERAGE(($E929/'A. Revenue'!$C$30), ('B. Expenditures'!$F929/'A. Revenue'!$D$30), ('B. Expenditures'!$G929/'A. Revenue'!$E$30)))*'A. Revenue'!K$30, "")</f>
        <v/>
      </c>
      <c r="S929" s="14" t="str">
        <f>IFERROR((AVERAGE(($E929/'A. Revenue'!$C$30), ('B. Expenditures'!$F929/'A. Revenue'!$D$30), ('B. Expenditures'!$G929/'A. Revenue'!$E$30)))*'A. Revenue'!L$30, "")</f>
        <v/>
      </c>
      <c r="T929" s="14" t="str">
        <f>IFERROR((AVERAGE(($E929/'A. Revenue'!$C$30), ('B. Expenditures'!$F929/'A. Revenue'!$D$30), ('B. Expenditures'!$G929/'A. Revenue'!$E$30)))*'A. Revenue'!M$30, "")</f>
        <v/>
      </c>
      <c r="U929" s="14" t="str">
        <f>IFERROR((AVERAGE(($E929/'A. Revenue'!$C$30), ('B. Expenditures'!$F929/'A. Revenue'!$D$30), ('B. Expenditures'!$G929/'A. Revenue'!$E$30)))*'A. Revenue'!N$30, "")</f>
        <v/>
      </c>
      <c r="V929" s="8"/>
      <c r="W929" s="7"/>
      <c r="X929" s="7"/>
      <c r="Y929" s="7"/>
      <c r="Z929" s="7"/>
      <c r="AA929" s="7"/>
      <c r="AC929" s="40" t="s">
        <v>33</v>
      </c>
      <c r="AE929" s="14" t="str">
        <f>IF($AC929=Sheet1!$B$2,'B. Expenditures'!K929,IF('B. Expenditures'!$AC929=Sheet1!$B$4,'B. Expenditures'!W929,IF($AC929=Sheet1!$B$3,'B. Expenditures'!Q929,"")))</f>
        <v/>
      </c>
      <c r="AF929" s="14" t="str">
        <f>IF($AC929=Sheet1!$B$2,'B. Expenditures'!L929,IF('B. Expenditures'!$AC929=Sheet1!$B$4,'B. Expenditures'!X929,IF($AC929=Sheet1!$B$3,'B. Expenditures'!R929,"")))</f>
        <v/>
      </c>
      <c r="AG929" s="14" t="str">
        <f>IF($AC929=Sheet1!$B$2,'B. Expenditures'!M929,IF('B. Expenditures'!$AC929=Sheet1!$B$4,'B. Expenditures'!Y929,IF($AC929=Sheet1!$B$3,'B. Expenditures'!S929,"")))</f>
        <v/>
      </c>
      <c r="AH929" s="14" t="str">
        <f>IF($AC929=Sheet1!$B$2,'B. Expenditures'!N929,IF('B. Expenditures'!$AC929=Sheet1!$B$4,'B. Expenditures'!Z929,IF($AC929=Sheet1!$B$3,'B. Expenditures'!T929,"")))</f>
        <v/>
      </c>
      <c r="AI929" s="14" t="str">
        <f>IF($AC929=Sheet1!$B$2,'B. Expenditures'!O929,IF('B. Expenditures'!$AC929=Sheet1!$B$4,'B. Expenditures'!AA929,IF($AC929=Sheet1!$B$3,'B. Expenditures'!U929,"")))</f>
        <v/>
      </c>
    </row>
    <row r="930" spans="3:35" x14ac:dyDescent="0.35">
      <c r="C930" s="35"/>
      <c r="D930" s="35"/>
      <c r="E930" s="7"/>
      <c r="F930" s="7"/>
      <c r="G930" s="7"/>
      <c r="I930" s="24" t="str">
        <f t="shared" si="945"/>
        <v/>
      </c>
      <c r="K930" s="14" t="str">
        <f t="shared" si="954"/>
        <v/>
      </c>
      <c r="L930" s="14" t="str">
        <f t="shared" ref="L930:O930" si="960">IFERROR((1+$I930)*K930, "")</f>
        <v/>
      </c>
      <c r="M930" s="14" t="str">
        <f t="shared" si="960"/>
        <v/>
      </c>
      <c r="N930" s="14" t="str">
        <f t="shared" si="960"/>
        <v/>
      </c>
      <c r="O930" s="14" t="str">
        <f t="shared" si="960"/>
        <v/>
      </c>
      <c r="P930" s="8"/>
      <c r="Q930" s="14" t="str">
        <f>IFERROR((AVERAGE(($E930/'A. Revenue'!$C$30), ('B. Expenditures'!$F930/'A. Revenue'!$D$30), ('B. Expenditures'!$G930/'A. Revenue'!$E$30)))*'A. Revenue'!J$30, "")</f>
        <v/>
      </c>
      <c r="R930" s="14" t="str">
        <f>IFERROR((AVERAGE(($E930/'A. Revenue'!$C$30), ('B. Expenditures'!$F930/'A. Revenue'!$D$30), ('B. Expenditures'!$G930/'A. Revenue'!$E$30)))*'A. Revenue'!K$30, "")</f>
        <v/>
      </c>
      <c r="S930" s="14" t="str">
        <f>IFERROR((AVERAGE(($E930/'A. Revenue'!$C$30), ('B. Expenditures'!$F930/'A. Revenue'!$D$30), ('B. Expenditures'!$G930/'A. Revenue'!$E$30)))*'A. Revenue'!L$30, "")</f>
        <v/>
      </c>
      <c r="T930" s="14" t="str">
        <f>IFERROR((AVERAGE(($E930/'A. Revenue'!$C$30), ('B. Expenditures'!$F930/'A. Revenue'!$D$30), ('B. Expenditures'!$G930/'A. Revenue'!$E$30)))*'A. Revenue'!M$30, "")</f>
        <v/>
      </c>
      <c r="U930" s="14" t="str">
        <f>IFERROR((AVERAGE(($E930/'A. Revenue'!$C$30), ('B. Expenditures'!$F930/'A. Revenue'!$D$30), ('B. Expenditures'!$G930/'A. Revenue'!$E$30)))*'A. Revenue'!N$30, "")</f>
        <v/>
      </c>
      <c r="V930" s="8"/>
      <c r="W930" s="7"/>
      <c r="X930" s="7"/>
      <c r="Y930" s="7"/>
      <c r="Z930" s="7"/>
      <c r="AA930" s="7"/>
      <c r="AC930" s="40" t="s">
        <v>33</v>
      </c>
      <c r="AE930" s="14" t="str">
        <f>IF($AC930=Sheet1!$B$2,'B. Expenditures'!K930,IF('B. Expenditures'!$AC930=Sheet1!$B$4,'B. Expenditures'!W930,IF($AC930=Sheet1!$B$3,'B. Expenditures'!Q930,"")))</f>
        <v/>
      </c>
      <c r="AF930" s="14" t="str">
        <f>IF($AC930=Sheet1!$B$2,'B. Expenditures'!L930,IF('B. Expenditures'!$AC930=Sheet1!$B$4,'B. Expenditures'!X930,IF($AC930=Sheet1!$B$3,'B. Expenditures'!R930,"")))</f>
        <v/>
      </c>
      <c r="AG930" s="14" t="str">
        <f>IF($AC930=Sheet1!$B$2,'B. Expenditures'!M930,IF('B. Expenditures'!$AC930=Sheet1!$B$4,'B. Expenditures'!Y930,IF($AC930=Sheet1!$B$3,'B. Expenditures'!S930,"")))</f>
        <v/>
      </c>
      <c r="AH930" s="14" t="str">
        <f>IF($AC930=Sheet1!$B$2,'B. Expenditures'!N930,IF('B. Expenditures'!$AC930=Sheet1!$B$4,'B. Expenditures'!Z930,IF($AC930=Sheet1!$B$3,'B. Expenditures'!T930,"")))</f>
        <v/>
      </c>
      <c r="AI930" s="14" t="str">
        <f>IF($AC930=Sheet1!$B$2,'B. Expenditures'!O930,IF('B. Expenditures'!$AC930=Sheet1!$B$4,'B. Expenditures'!AA930,IF($AC930=Sheet1!$B$3,'B. Expenditures'!U930,"")))</f>
        <v/>
      </c>
    </row>
    <row r="931" spans="3:35" x14ac:dyDescent="0.35">
      <c r="C931" s="35"/>
      <c r="D931" s="35"/>
      <c r="E931" s="7"/>
      <c r="F931" s="7"/>
      <c r="G931" s="7"/>
      <c r="I931" s="24" t="str">
        <f t="shared" si="945"/>
        <v/>
      </c>
      <c r="K931" s="14" t="str">
        <f t="shared" si="954"/>
        <v/>
      </c>
      <c r="L931" s="14" t="str">
        <f t="shared" ref="L931:O931" si="961">IFERROR((1+$I931)*K931, "")</f>
        <v/>
      </c>
      <c r="M931" s="14" t="str">
        <f t="shared" si="961"/>
        <v/>
      </c>
      <c r="N931" s="14" t="str">
        <f t="shared" si="961"/>
        <v/>
      </c>
      <c r="O931" s="14" t="str">
        <f t="shared" si="961"/>
        <v/>
      </c>
      <c r="P931" s="8"/>
      <c r="Q931" s="14" t="str">
        <f>IFERROR((AVERAGE(($E931/'A. Revenue'!$C$30), ('B. Expenditures'!$F931/'A. Revenue'!$D$30), ('B. Expenditures'!$G931/'A. Revenue'!$E$30)))*'A. Revenue'!J$30, "")</f>
        <v/>
      </c>
      <c r="R931" s="14" t="str">
        <f>IFERROR((AVERAGE(($E931/'A. Revenue'!$C$30), ('B. Expenditures'!$F931/'A. Revenue'!$D$30), ('B. Expenditures'!$G931/'A. Revenue'!$E$30)))*'A. Revenue'!K$30, "")</f>
        <v/>
      </c>
      <c r="S931" s="14" t="str">
        <f>IFERROR((AVERAGE(($E931/'A. Revenue'!$C$30), ('B. Expenditures'!$F931/'A. Revenue'!$D$30), ('B. Expenditures'!$G931/'A. Revenue'!$E$30)))*'A. Revenue'!L$30, "")</f>
        <v/>
      </c>
      <c r="T931" s="14" t="str">
        <f>IFERROR((AVERAGE(($E931/'A. Revenue'!$C$30), ('B. Expenditures'!$F931/'A. Revenue'!$D$30), ('B. Expenditures'!$G931/'A. Revenue'!$E$30)))*'A. Revenue'!M$30, "")</f>
        <v/>
      </c>
      <c r="U931" s="14" t="str">
        <f>IFERROR((AVERAGE(($E931/'A. Revenue'!$C$30), ('B. Expenditures'!$F931/'A. Revenue'!$D$30), ('B. Expenditures'!$G931/'A. Revenue'!$E$30)))*'A. Revenue'!N$30, "")</f>
        <v/>
      </c>
      <c r="V931" s="8"/>
      <c r="W931" s="7"/>
      <c r="X931" s="7"/>
      <c r="Y931" s="7"/>
      <c r="Z931" s="7"/>
      <c r="AA931" s="7"/>
      <c r="AC931" s="40" t="s">
        <v>33</v>
      </c>
      <c r="AE931" s="14" t="str">
        <f>IF($AC931=Sheet1!$B$2,'B. Expenditures'!K931,IF('B. Expenditures'!$AC931=Sheet1!$B$4,'B. Expenditures'!W931,IF($AC931=Sheet1!$B$3,'B. Expenditures'!Q931,"")))</f>
        <v/>
      </c>
      <c r="AF931" s="14" t="str">
        <f>IF($AC931=Sheet1!$B$2,'B. Expenditures'!L931,IF('B. Expenditures'!$AC931=Sheet1!$B$4,'B. Expenditures'!X931,IF($AC931=Sheet1!$B$3,'B. Expenditures'!R931,"")))</f>
        <v/>
      </c>
      <c r="AG931" s="14" t="str">
        <f>IF($AC931=Sheet1!$B$2,'B. Expenditures'!M931,IF('B. Expenditures'!$AC931=Sheet1!$B$4,'B. Expenditures'!Y931,IF($AC931=Sheet1!$B$3,'B. Expenditures'!S931,"")))</f>
        <v/>
      </c>
      <c r="AH931" s="14" t="str">
        <f>IF($AC931=Sheet1!$B$2,'B. Expenditures'!N931,IF('B. Expenditures'!$AC931=Sheet1!$B$4,'B. Expenditures'!Z931,IF($AC931=Sheet1!$B$3,'B. Expenditures'!T931,"")))</f>
        <v/>
      </c>
      <c r="AI931" s="14" t="str">
        <f>IF($AC931=Sheet1!$B$2,'B. Expenditures'!O931,IF('B. Expenditures'!$AC931=Sheet1!$B$4,'B. Expenditures'!AA931,IF($AC931=Sheet1!$B$3,'B. Expenditures'!U931,"")))</f>
        <v/>
      </c>
    </row>
    <row r="932" spans="3:35" x14ac:dyDescent="0.35">
      <c r="C932" s="35"/>
      <c r="D932" s="35"/>
      <c r="E932" s="7"/>
      <c r="F932" s="7"/>
      <c r="G932" s="7"/>
      <c r="I932" s="24" t="str">
        <f t="shared" si="945"/>
        <v/>
      </c>
      <c r="K932" s="14" t="str">
        <f t="shared" si="954"/>
        <v/>
      </c>
      <c r="L932" s="14" t="str">
        <f t="shared" ref="L932:O932" si="962">IFERROR((1+$I932)*K932, "")</f>
        <v/>
      </c>
      <c r="M932" s="14" t="str">
        <f t="shared" si="962"/>
        <v/>
      </c>
      <c r="N932" s="14" t="str">
        <f t="shared" si="962"/>
        <v/>
      </c>
      <c r="O932" s="14" t="str">
        <f t="shared" si="962"/>
        <v/>
      </c>
      <c r="P932" s="8"/>
      <c r="Q932" s="14" t="str">
        <f>IFERROR((AVERAGE(($E932/'A. Revenue'!$C$30), ('B. Expenditures'!$F932/'A. Revenue'!$D$30), ('B. Expenditures'!$G932/'A. Revenue'!$E$30)))*'A. Revenue'!J$30, "")</f>
        <v/>
      </c>
      <c r="R932" s="14" t="str">
        <f>IFERROR((AVERAGE(($E932/'A. Revenue'!$C$30), ('B. Expenditures'!$F932/'A. Revenue'!$D$30), ('B. Expenditures'!$G932/'A. Revenue'!$E$30)))*'A. Revenue'!K$30, "")</f>
        <v/>
      </c>
      <c r="S932" s="14" t="str">
        <f>IFERROR((AVERAGE(($E932/'A. Revenue'!$C$30), ('B. Expenditures'!$F932/'A. Revenue'!$D$30), ('B. Expenditures'!$G932/'A. Revenue'!$E$30)))*'A. Revenue'!L$30, "")</f>
        <v/>
      </c>
      <c r="T932" s="14" t="str">
        <f>IFERROR((AVERAGE(($E932/'A. Revenue'!$C$30), ('B. Expenditures'!$F932/'A. Revenue'!$D$30), ('B. Expenditures'!$G932/'A. Revenue'!$E$30)))*'A. Revenue'!M$30, "")</f>
        <v/>
      </c>
      <c r="U932" s="14" t="str">
        <f>IFERROR((AVERAGE(($E932/'A. Revenue'!$C$30), ('B. Expenditures'!$F932/'A. Revenue'!$D$30), ('B. Expenditures'!$G932/'A. Revenue'!$E$30)))*'A. Revenue'!N$30, "")</f>
        <v/>
      </c>
      <c r="V932" s="8"/>
      <c r="W932" s="7"/>
      <c r="X932" s="7"/>
      <c r="Y932" s="7"/>
      <c r="Z932" s="7"/>
      <c r="AA932" s="7"/>
      <c r="AC932" s="40" t="s">
        <v>33</v>
      </c>
      <c r="AE932" s="14" t="str">
        <f>IF($AC932=Sheet1!$B$2,'B. Expenditures'!K932,IF('B. Expenditures'!$AC932=Sheet1!$B$4,'B. Expenditures'!W932,IF($AC932=Sheet1!$B$3,'B. Expenditures'!Q932,"")))</f>
        <v/>
      </c>
      <c r="AF932" s="14" t="str">
        <f>IF($AC932=Sheet1!$B$2,'B. Expenditures'!L932,IF('B. Expenditures'!$AC932=Sheet1!$B$4,'B. Expenditures'!X932,IF($AC932=Sheet1!$B$3,'B. Expenditures'!R932,"")))</f>
        <v/>
      </c>
      <c r="AG932" s="14" t="str">
        <f>IF($AC932=Sheet1!$B$2,'B. Expenditures'!M932,IF('B. Expenditures'!$AC932=Sheet1!$B$4,'B. Expenditures'!Y932,IF($AC932=Sheet1!$B$3,'B. Expenditures'!S932,"")))</f>
        <v/>
      </c>
      <c r="AH932" s="14" t="str">
        <f>IF($AC932=Sheet1!$B$2,'B. Expenditures'!N932,IF('B. Expenditures'!$AC932=Sheet1!$B$4,'B. Expenditures'!Z932,IF($AC932=Sheet1!$B$3,'B. Expenditures'!T932,"")))</f>
        <v/>
      </c>
      <c r="AI932" s="14" t="str">
        <f>IF($AC932=Sheet1!$B$2,'B. Expenditures'!O932,IF('B. Expenditures'!$AC932=Sheet1!$B$4,'B. Expenditures'!AA932,IF($AC932=Sheet1!$B$3,'B. Expenditures'!U932,"")))</f>
        <v/>
      </c>
    </row>
    <row r="933" spans="3:35" x14ac:dyDescent="0.35">
      <c r="C933" s="35"/>
      <c r="D933" s="35"/>
      <c r="E933" s="7"/>
      <c r="F933" s="7"/>
      <c r="G933" s="7"/>
      <c r="I933" s="24" t="str">
        <f t="shared" si="945"/>
        <v/>
      </c>
      <c r="K933" s="14" t="str">
        <f t="shared" si="954"/>
        <v/>
      </c>
      <c r="L933" s="14" t="str">
        <f t="shared" ref="L933:O933" si="963">IFERROR((1+$I933)*K933, "")</f>
        <v/>
      </c>
      <c r="M933" s="14" t="str">
        <f t="shared" si="963"/>
        <v/>
      </c>
      <c r="N933" s="14" t="str">
        <f t="shared" si="963"/>
        <v/>
      </c>
      <c r="O933" s="14" t="str">
        <f t="shared" si="963"/>
        <v/>
      </c>
      <c r="P933" s="8"/>
      <c r="Q933" s="14" t="str">
        <f>IFERROR((AVERAGE(($E933/'A. Revenue'!$C$30), ('B. Expenditures'!$F933/'A. Revenue'!$D$30), ('B. Expenditures'!$G933/'A. Revenue'!$E$30)))*'A. Revenue'!J$30, "")</f>
        <v/>
      </c>
      <c r="R933" s="14" t="str">
        <f>IFERROR((AVERAGE(($E933/'A. Revenue'!$C$30), ('B. Expenditures'!$F933/'A. Revenue'!$D$30), ('B. Expenditures'!$G933/'A. Revenue'!$E$30)))*'A. Revenue'!K$30, "")</f>
        <v/>
      </c>
      <c r="S933" s="14" t="str">
        <f>IFERROR((AVERAGE(($E933/'A. Revenue'!$C$30), ('B. Expenditures'!$F933/'A. Revenue'!$D$30), ('B. Expenditures'!$G933/'A. Revenue'!$E$30)))*'A. Revenue'!L$30, "")</f>
        <v/>
      </c>
      <c r="T933" s="14" t="str">
        <f>IFERROR((AVERAGE(($E933/'A. Revenue'!$C$30), ('B. Expenditures'!$F933/'A. Revenue'!$D$30), ('B. Expenditures'!$G933/'A. Revenue'!$E$30)))*'A. Revenue'!M$30, "")</f>
        <v/>
      </c>
      <c r="U933" s="14" t="str">
        <f>IFERROR((AVERAGE(($E933/'A. Revenue'!$C$30), ('B. Expenditures'!$F933/'A. Revenue'!$D$30), ('B. Expenditures'!$G933/'A. Revenue'!$E$30)))*'A. Revenue'!N$30, "")</f>
        <v/>
      </c>
      <c r="V933" s="8"/>
      <c r="W933" s="7"/>
      <c r="X933" s="7"/>
      <c r="Y933" s="7"/>
      <c r="Z933" s="7"/>
      <c r="AA933" s="7"/>
      <c r="AC933" s="40" t="s">
        <v>33</v>
      </c>
      <c r="AE933" s="14" t="str">
        <f>IF($AC933=Sheet1!$B$2,'B. Expenditures'!K933,IF('B. Expenditures'!$AC933=Sheet1!$B$4,'B. Expenditures'!W933,IF($AC933=Sheet1!$B$3,'B. Expenditures'!Q933,"")))</f>
        <v/>
      </c>
      <c r="AF933" s="14" t="str">
        <f>IF($AC933=Sheet1!$B$2,'B. Expenditures'!L933,IF('B. Expenditures'!$AC933=Sheet1!$B$4,'B. Expenditures'!X933,IF($AC933=Sheet1!$B$3,'B. Expenditures'!R933,"")))</f>
        <v/>
      </c>
      <c r="AG933" s="14" t="str">
        <f>IF($AC933=Sheet1!$B$2,'B. Expenditures'!M933,IF('B. Expenditures'!$AC933=Sheet1!$B$4,'B. Expenditures'!Y933,IF($AC933=Sheet1!$B$3,'B. Expenditures'!S933,"")))</f>
        <v/>
      </c>
      <c r="AH933" s="14" t="str">
        <f>IF($AC933=Sheet1!$B$2,'B. Expenditures'!N933,IF('B. Expenditures'!$AC933=Sheet1!$B$4,'B. Expenditures'!Z933,IF($AC933=Sheet1!$B$3,'B. Expenditures'!T933,"")))</f>
        <v/>
      </c>
      <c r="AI933" s="14" t="str">
        <f>IF($AC933=Sheet1!$B$2,'B. Expenditures'!O933,IF('B. Expenditures'!$AC933=Sheet1!$B$4,'B. Expenditures'!AA933,IF($AC933=Sheet1!$B$3,'B. Expenditures'!U933,"")))</f>
        <v/>
      </c>
    </row>
    <row r="934" spans="3:35" x14ac:dyDescent="0.35">
      <c r="C934" s="35"/>
      <c r="D934" s="35"/>
      <c r="E934" s="7"/>
      <c r="F934" s="7"/>
      <c r="G934" s="7"/>
      <c r="I934" s="24" t="str">
        <f t="shared" si="945"/>
        <v/>
      </c>
      <c r="K934" s="14" t="str">
        <f t="shared" si="954"/>
        <v/>
      </c>
      <c r="L934" s="14" t="str">
        <f t="shared" ref="L934:O934" si="964">IFERROR((1+$I934)*K934, "")</f>
        <v/>
      </c>
      <c r="M934" s="14" t="str">
        <f t="shared" si="964"/>
        <v/>
      </c>
      <c r="N934" s="14" t="str">
        <f t="shared" si="964"/>
        <v/>
      </c>
      <c r="O934" s="14" t="str">
        <f t="shared" si="964"/>
        <v/>
      </c>
      <c r="P934" s="8"/>
      <c r="Q934" s="14" t="str">
        <f>IFERROR((AVERAGE(($E934/'A. Revenue'!$C$30), ('B. Expenditures'!$F934/'A. Revenue'!$D$30), ('B. Expenditures'!$G934/'A. Revenue'!$E$30)))*'A. Revenue'!J$30, "")</f>
        <v/>
      </c>
      <c r="R934" s="14" t="str">
        <f>IFERROR((AVERAGE(($E934/'A. Revenue'!$C$30), ('B. Expenditures'!$F934/'A. Revenue'!$D$30), ('B. Expenditures'!$G934/'A. Revenue'!$E$30)))*'A. Revenue'!K$30, "")</f>
        <v/>
      </c>
      <c r="S934" s="14" t="str">
        <f>IFERROR((AVERAGE(($E934/'A. Revenue'!$C$30), ('B. Expenditures'!$F934/'A. Revenue'!$D$30), ('B. Expenditures'!$G934/'A. Revenue'!$E$30)))*'A. Revenue'!L$30, "")</f>
        <v/>
      </c>
      <c r="T934" s="14" t="str">
        <f>IFERROR((AVERAGE(($E934/'A. Revenue'!$C$30), ('B. Expenditures'!$F934/'A. Revenue'!$D$30), ('B. Expenditures'!$G934/'A. Revenue'!$E$30)))*'A. Revenue'!M$30, "")</f>
        <v/>
      </c>
      <c r="U934" s="14" t="str">
        <f>IFERROR((AVERAGE(($E934/'A. Revenue'!$C$30), ('B. Expenditures'!$F934/'A. Revenue'!$D$30), ('B. Expenditures'!$G934/'A. Revenue'!$E$30)))*'A. Revenue'!N$30, "")</f>
        <v/>
      </c>
      <c r="V934" s="8"/>
      <c r="W934" s="7"/>
      <c r="X934" s="7"/>
      <c r="Y934" s="7"/>
      <c r="Z934" s="7"/>
      <c r="AA934" s="7"/>
      <c r="AC934" s="40" t="s">
        <v>33</v>
      </c>
      <c r="AE934" s="14" t="str">
        <f>IF($AC934=Sheet1!$B$2,'B. Expenditures'!K934,IF('B. Expenditures'!$AC934=Sheet1!$B$4,'B. Expenditures'!W934,IF($AC934=Sheet1!$B$3,'B. Expenditures'!Q934,"")))</f>
        <v/>
      </c>
      <c r="AF934" s="14" t="str">
        <f>IF($AC934=Sheet1!$B$2,'B. Expenditures'!L934,IF('B. Expenditures'!$AC934=Sheet1!$B$4,'B. Expenditures'!X934,IF($AC934=Sheet1!$B$3,'B. Expenditures'!R934,"")))</f>
        <v/>
      </c>
      <c r="AG934" s="14" t="str">
        <f>IF($AC934=Sheet1!$B$2,'B. Expenditures'!M934,IF('B. Expenditures'!$AC934=Sheet1!$B$4,'B. Expenditures'!Y934,IF($AC934=Sheet1!$B$3,'B. Expenditures'!S934,"")))</f>
        <v/>
      </c>
      <c r="AH934" s="14" t="str">
        <f>IF($AC934=Sheet1!$B$2,'B. Expenditures'!N934,IF('B. Expenditures'!$AC934=Sheet1!$B$4,'B. Expenditures'!Z934,IF($AC934=Sheet1!$B$3,'B. Expenditures'!T934,"")))</f>
        <v/>
      </c>
      <c r="AI934" s="14" t="str">
        <f>IF($AC934=Sheet1!$B$2,'B. Expenditures'!O934,IF('B. Expenditures'!$AC934=Sheet1!$B$4,'B. Expenditures'!AA934,IF($AC934=Sheet1!$B$3,'B. Expenditures'!U934,"")))</f>
        <v/>
      </c>
    </row>
    <row r="935" spans="3:35" x14ac:dyDescent="0.35">
      <c r="C935" s="35"/>
      <c r="D935" s="35"/>
      <c r="E935" s="7"/>
      <c r="F935" s="7"/>
      <c r="G935" s="7"/>
      <c r="I935" s="24" t="str">
        <f t="shared" si="945"/>
        <v/>
      </c>
      <c r="K935" s="14" t="str">
        <f t="shared" si="954"/>
        <v/>
      </c>
      <c r="L935" s="14" t="str">
        <f t="shared" ref="L935:O935" si="965">IFERROR((1+$I935)*K935, "")</f>
        <v/>
      </c>
      <c r="M935" s="14" t="str">
        <f t="shared" si="965"/>
        <v/>
      </c>
      <c r="N935" s="14" t="str">
        <f t="shared" si="965"/>
        <v/>
      </c>
      <c r="O935" s="14" t="str">
        <f t="shared" si="965"/>
        <v/>
      </c>
      <c r="P935" s="8"/>
      <c r="Q935" s="14" t="str">
        <f>IFERROR((AVERAGE(($E935/'A. Revenue'!$C$30), ('B. Expenditures'!$F935/'A. Revenue'!$D$30), ('B. Expenditures'!$G935/'A. Revenue'!$E$30)))*'A. Revenue'!J$30, "")</f>
        <v/>
      </c>
      <c r="R935" s="14" t="str">
        <f>IFERROR((AVERAGE(($E935/'A. Revenue'!$C$30), ('B. Expenditures'!$F935/'A. Revenue'!$D$30), ('B. Expenditures'!$G935/'A. Revenue'!$E$30)))*'A. Revenue'!K$30, "")</f>
        <v/>
      </c>
      <c r="S935" s="14" t="str">
        <f>IFERROR((AVERAGE(($E935/'A. Revenue'!$C$30), ('B. Expenditures'!$F935/'A. Revenue'!$D$30), ('B. Expenditures'!$G935/'A. Revenue'!$E$30)))*'A. Revenue'!L$30, "")</f>
        <v/>
      </c>
      <c r="T935" s="14" t="str">
        <f>IFERROR((AVERAGE(($E935/'A. Revenue'!$C$30), ('B. Expenditures'!$F935/'A. Revenue'!$D$30), ('B. Expenditures'!$G935/'A. Revenue'!$E$30)))*'A. Revenue'!M$30, "")</f>
        <v/>
      </c>
      <c r="U935" s="14" t="str">
        <f>IFERROR((AVERAGE(($E935/'A. Revenue'!$C$30), ('B. Expenditures'!$F935/'A. Revenue'!$D$30), ('B. Expenditures'!$G935/'A. Revenue'!$E$30)))*'A. Revenue'!N$30, "")</f>
        <v/>
      </c>
      <c r="V935" s="8"/>
      <c r="W935" s="7"/>
      <c r="X935" s="7"/>
      <c r="Y935" s="7"/>
      <c r="Z935" s="7"/>
      <c r="AA935" s="7"/>
      <c r="AC935" s="40" t="s">
        <v>33</v>
      </c>
      <c r="AE935" s="14" t="str">
        <f>IF($AC935=Sheet1!$B$2,'B. Expenditures'!K935,IF('B. Expenditures'!$AC935=Sheet1!$B$4,'B. Expenditures'!W935,IF($AC935=Sheet1!$B$3,'B. Expenditures'!Q935,"")))</f>
        <v/>
      </c>
      <c r="AF935" s="14" t="str">
        <f>IF($AC935=Sheet1!$B$2,'B. Expenditures'!L935,IF('B. Expenditures'!$AC935=Sheet1!$B$4,'B. Expenditures'!X935,IF($AC935=Sheet1!$B$3,'B. Expenditures'!R935,"")))</f>
        <v/>
      </c>
      <c r="AG935" s="14" t="str">
        <f>IF($AC935=Sheet1!$B$2,'B. Expenditures'!M935,IF('B. Expenditures'!$AC935=Sheet1!$B$4,'B. Expenditures'!Y935,IF($AC935=Sheet1!$B$3,'B. Expenditures'!S935,"")))</f>
        <v/>
      </c>
      <c r="AH935" s="14" t="str">
        <f>IF($AC935=Sheet1!$B$2,'B. Expenditures'!N935,IF('B. Expenditures'!$AC935=Sheet1!$B$4,'B. Expenditures'!Z935,IF($AC935=Sheet1!$B$3,'B. Expenditures'!T935,"")))</f>
        <v/>
      </c>
      <c r="AI935" s="14" t="str">
        <f>IF($AC935=Sheet1!$B$2,'B. Expenditures'!O935,IF('B. Expenditures'!$AC935=Sheet1!$B$4,'B. Expenditures'!AA935,IF($AC935=Sheet1!$B$3,'B. Expenditures'!U935,"")))</f>
        <v/>
      </c>
    </row>
    <row r="936" spans="3:35" x14ac:dyDescent="0.35">
      <c r="C936" s="35"/>
      <c r="D936" s="35"/>
      <c r="E936" s="7"/>
      <c r="F936" s="7"/>
      <c r="G936" s="7"/>
      <c r="I936" s="24" t="str">
        <f t="shared" si="945"/>
        <v/>
      </c>
      <c r="K936" s="14" t="str">
        <f t="shared" si="954"/>
        <v/>
      </c>
      <c r="L936" s="14" t="str">
        <f t="shared" ref="L936:O936" si="966">IFERROR((1+$I936)*K936, "")</f>
        <v/>
      </c>
      <c r="M936" s="14" t="str">
        <f t="shared" si="966"/>
        <v/>
      </c>
      <c r="N936" s="14" t="str">
        <f t="shared" si="966"/>
        <v/>
      </c>
      <c r="O936" s="14" t="str">
        <f t="shared" si="966"/>
        <v/>
      </c>
      <c r="P936" s="8"/>
      <c r="Q936" s="14" t="str">
        <f>IFERROR((AVERAGE(($E936/'A. Revenue'!$C$30), ('B. Expenditures'!$F936/'A. Revenue'!$D$30), ('B. Expenditures'!$G936/'A. Revenue'!$E$30)))*'A. Revenue'!J$30, "")</f>
        <v/>
      </c>
      <c r="R936" s="14" t="str">
        <f>IFERROR((AVERAGE(($E936/'A. Revenue'!$C$30), ('B. Expenditures'!$F936/'A. Revenue'!$D$30), ('B. Expenditures'!$G936/'A. Revenue'!$E$30)))*'A. Revenue'!K$30, "")</f>
        <v/>
      </c>
      <c r="S936" s="14" t="str">
        <f>IFERROR((AVERAGE(($E936/'A. Revenue'!$C$30), ('B. Expenditures'!$F936/'A. Revenue'!$D$30), ('B. Expenditures'!$G936/'A. Revenue'!$E$30)))*'A. Revenue'!L$30, "")</f>
        <v/>
      </c>
      <c r="T936" s="14" t="str">
        <f>IFERROR((AVERAGE(($E936/'A. Revenue'!$C$30), ('B. Expenditures'!$F936/'A. Revenue'!$D$30), ('B. Expenditures'!$G936/'A. Revenue'!$E$30)))*'A. Revenue'!M$30, "")</f>
        <v/>
      </c>
      <c r="U936" s="14" t="str">
        <f>IFERROR((AVERAGE(($E936/'A. Revenue'!$C$30), ('B. Expenditures'!$F936/'A. Revenue'!$D$30), ('B. Expenditures'!$G936/'A. Revenue'!$E$30)))*'A. Revenue'!N$30, "")</f>
        <v/>
      </c>
      <c r="V936" s="8"/>
      <c r="W936" s="7"/>
      <c r="X936" s="7"/>
      <c r="Y936" s="7"/>
      <c r="Z936" s="7"/>
      <c r="AA936" s="7"/>
      <c r="AC936" s="40" t="s">
        <v>33</v>
      </c>
      <c r="AE936" s="14" t="str">
        <f>IF($AC936=Sheet1!$B$2,'B. Expenditures'!K936,IF('B. Expenditures'!$AC936=Sheet1!$B$4,'B. Expenditures'!W936,IF($AC936=Sheet1!$B$3,'B. Expenditures'!Q936,"")))</f>
        <v/>
      </c>
      <c r="AF936" s="14" t="str">
        <f>IF($AC936=Sheet1!$B$2,'B. Expenditures'!L936,IF('B. Expenditures'!$AC936=Sheet1!$B$4,'B. Expenditures'!X936,IF($AC936=Sheet1!$B$3,'B. Expenditures'!R936,"")))</f>
        <v/>
      </c>
      <c r="AG936" s="14" t="str">
        <f>IF($AC936=Sheet1!$B$2,'B. Expenditures'!M936,IF('B. Expenditures'!$AC936=Sheet1!$B$4,'B. Expenditures'!Y936,IF($AC936=Sheet1!$B$3,'B. Expenditures'!S936,"")))</f>
        <v/>
      </c>
      <c r="AH936" s="14" t="str">
        <f>IF($AC936=Sheet1!$B$2,'B. Expenditures'!N936,IF('B. Expenditures'!$AC936=Sheet1!$B$4,'B. Expenditures'!Z936,IF($AC936=Sheet1!$B$3,'B. Expenditures'!T936,"")))</f>
        <v/>
      </c>
      <c r="AI936" s="14" t="str">
        <f>IF($AC936=Sheet1!$B$2,'B. Expenditures'!O936,IF('B. Expenditures'!$AC936=Sheet1!$B$4,'B. Expenditures'!AA936,IF($AC936=Sheet1!$B$3,'B. Expenditures'!U936,"")))</f>
        <v/>
      </c>
    </row>
    <row r="937" spans="3:35" x14ac:dyDescent="0.35">
      <c r="C937" s="35"/>
      <c r="D937" s="35"/>
      <c r="E937" s="7"/>
      <c r="F937" s="7"/>
      <c r="G937" s="7"/>
      <c r="I937" s="24" t="str">
        <f t="shared" si="945"/>
        <v/>
      </c>
      <c r="K937" s="14" t="str">
        <f t="shared" si="954"/>
        <v/>
      </c>
      <c r="L937" s="14" t="str">
        <f t="shared" ref="L937:O937" si="967">IFERROR((1+$I937)*K937, "")</f>
        <v/>
      </c>
      <c r="M937" s="14" t="str">
        <f t="shared" si="967"/>
        <v/>
      </c>
      <c r="N937" s="14" t="str">
        <f t="shared" si="967"/>
        <v/>
      </c>
      <c r="O937" s="14" t="str">
        <f t="shared" si="967"/>
        <v/>
      </c>
      <c r="P937" s="8"/>
      <c r="Q937" s="14" t="str">
        <f>IFERROR((AVERAGE(($E937/'A. Revenue'!$C$30), ('B. Expenditures'!$F937/'A. Revenue'!$D$30), ('B. Expenditures'!$G937/'A. Revenue'!$E$30)))*'A. Revenue'!J$30, "")</f>
        <v/>
      </c>
      <c r="R937" s="14" t="str">
        <f>IFERROR((AVERAGE(($E937/'A. Revenue'!$C$30), ('B. Expenditures'!$F937/'A. Revenue'!$D$30), ('B. Expenditures'!$G937/'A. Revenue'!$E$30)))*'A. Revenue'!K$30, "")</f>
        <v/>
      </c>
      <c r="S937" s="14" t="str">
        <f>IFERROR((AVERAGE(($E937/'A. Revenue'!$C$30), ('B. Expenditures'!$F937/'A. Revenue'!$D$30), ('B. Expenditures'!$G937/'A. Revenue'!$E$30)))*'A. Revenue'!L$30, "")</f>
        <v/>
      </c>
      <c r="T937" s="14" t="str">
        <f>IFERROR((AVERAGE(($E937/'A. Revenue'!$C$30), ('B. Expenditures'!$F937/'A. Revenue'!$D$30), ('B. Expenditures'!$G937/'A. Revenue'!$E$30)))*'A. Revenue'!M$30, "")</f>
        <v/>
      </c>
      <c r="U937" s="14" t="str">
        <f>IFERROR((AVERAGE(($E937/'A. Revenue'!$C$30), ('B. Expenditures'!$F937/'A. Revenue'!$D$30), ('B. Expenditures'!$G937/'A. Revenue'!$E$30)))*'A. Revenue'!N$30, "")</f>
        <v/>
      </c>
      <c r="V937" s="8"/>
      <c r="W937" s="7"/>
      <c r="X937" s="7"/>
      <c r="Y937" s="7"/>
      <c r="Z937" s="7"/>
      <c r="AA937" s="7"/>
      <c r="AC937" s="40" t="s">
        <v>33</v>
      </c>
      <c r="AE937" s="14" t="str">
        <f>IF($AC937=Sheet1!$B$2,'B. Expenditures'!K937,IF('B. Expenditures'!$AC937=Sheet1!$B$4,'B. Expenditures'!W937,IF($AC937=Sheet1!$B$3,'B. Expenditures'!Q937,"")))</f>
        <v/>
      </c>
      <c r="AF937" s="14" t="str">
        <f>IF($AC937=Sheet1!$B$2,'B. Expenditures'!L937,IF('B. Expenditures'!$AC937=Sheet1!$B$4,'B. Expenditures'!X937,IF($AC937=Sheet1!$B$3,'B. Expenditures'!R937,"")))</f>
        <v/>
      </c>
      <c r="AG937" s="14" t="str">
        <f>IF($AC937=Sheet1!$B$2,'B. Expenditures'!M937,IF('B. Expenditures'!$AC937=Sheet1!$B$4,'B. Expenditures'!Y937,IF($AC937=Sheet1!$B$3,'B. Expenditures'!S937,"")))</f>
        <v/>
      </c>
      <c r="AH937" s="14" t="str">
        <f>IF($AC937=Sheet1!$B$2,'B. Expenditures'!N937,IF('B. Expenditures'!$AC937=Sheet1!$B$4,'B. Expenditures'!Z937,IF($AC937=Sheet1!$B$3,'B. Expenditures'!T937,"")))</f>
        <v/>
      </c>
      <c r="AI937" s="14" t="str">
        <f>IF($AC937=Sheet1!$B$2,'B. Expenditures'!O937,IF('B. Expenditures'!$AC937=Sheet1!$B$4,'B. Expenditures'!AA937,IF($AC937=Sheet1!$B$3,'B. Expenditures'!U937,"")))</f>
        <v/>
      </c>
    </row>
    <row r="938" spans="3:35" x14ac:dyDescent="0.35">
      <c r="C938" s="35"/>
      <c r="D938" s="35"/>
      <c r="E938" s="7"/>
      <c r="F938" s="7"/>
      <c r="G938" s="7"/>
      <c r="I938" s="24" t="str">
        <f t="shared" si="945"/>
        <v/>
      </c>
      <c r="K938" s="14" t="str">
        <f t="shared" si="954"/>
        <v/>
      </c>
      <c r="L938" s="14" t="str">
        <f t="shared" ref="L938:O938" si="968">IFERROR((1+$I938)*K938, "")</f>
        <v/>
      </c>
      <c r="M938" s="14" t="str">
        <f t="shared" si="968"/>
        <v/>
      </c>
      <c r="N938" s="14" t="str">
        <f t="shared" si="968"/>
        <v/>
      </c>
      <c r="O938" s="14" t="str">
        <f t="shared" si="968"/>
        <v/>
      </c>
      <c r="P938" s="8"/>
      <c r="Q938" s="14" t="str">
        <f>IFERROR((AVERAGE(($E938/'A. Revenue'!$C$30), ('B. Expenditures'!$F938/'A. Revenue'!$D$30), ('B. Expenditures'!$G938/'A. Revenue'!$E$30)))*'A. Revenue'!J$30, "")</f>
        <v/>
      </c>
      <c r="R938" s="14" t="str">
        <f>IFERROR((AVERAGE(($E938/'A. Revenue'!$C$30), ('B. Expenditures'!$F938/'A. Revenue'!$D$30), ('B. Expenditures'!$G938/'A. Revenue'!$E$30)))*'A. Revenue'!K$30, "")</f>
        <v/>
      </c>
      <c r="S938" s="14" t="str">
        <f>IFERROR((AVERAGE(($E938/'A. Revenue'!$C$30), ('B. Expenditures'!$F938/'A. Revenue'!$D$30), ('B. Expenditures'!$G938/'A. Revenue'!$E$30)))*'A. Revenue'!L$30, "")</f>
        <v/>
      </c>
      <c r="T938" s="14" t="str">
        <f>IFERROR((AVERAGE(($E938/'A. Revenue'!$C$30), ('B. Expenditures'!$F938/'A. Revenue'!$D$30), ('B. Expenditures'!$G938/'A. Revenue'!$E$30)))*'A. Revenue'!M$30, "")</f>
        <v/>
      </c>
      <c r="U938" s="14" t="str">
        <f>IFERROR((AVERAGE(($E938/'A. Revenue'!$C$30), ('B. Expenditures'!$F938/'A. Revenue'!$D$30), ('B. Expenditures'!$G938/'A. Revenue'!$E$30)))*'A. Revenue'!N$30, "")</f>
        <v/>
      </c>
      <c r="V938" s="8"/>
      <c r="W938" s="7"/>
      <c r="X938" s="7"/>
      <c r="Y938" s="7"/>
      <c r="Z938" s="7"/>
      <c r="AA938" s="7"/>
      <c r="AC938" s="40" t="s">
        <v>33</v>
      </c>
      <c r="AE938" s="14" t="str">
        <f>IF($AC938=Sheet1!$B$2,'B. Expenditures'!K938,IF('B. Expenditures'!$AC938=Sheet1!$B$4,'B. Expenditures'!W938,IF($AC938=Sheet1!$B$3,'B. Expenditures'!Q938,"")))</f>
        <v/>
      </c>
      <c r="AF938" s="14" t="str">
        <f>IF($AC938=Sheet1!$B$2,'B. Expenditures'!L938,IF('B. Expenditures'!$AC938=Sheet1!$B$4,'B. Expenditures'!X938,IF($AC938=Sheet1!$B$3,'B. Expenditures'!R938,"")))</f>
        <v/>
      </c>
      <c r="AG938" s="14" t="str">
        <f>IF($AC938=Sheet1!$B$2,'B. Expenditures'!M938,IF('B. Expenditures'!$AC938=Sheet1!$B$4,'B. Expenditures'!Y938,IF($AC938=Sheet1!$B$3,'B. Expenditures'!S938,"")))</f>
        <v/>
      </c>
      <c r="AH938" s="14" t="str">
        <f>IF($AC938=Sheet1!$B$2,'B. Expenditures'!N938,IF('B. Expenditures'!$AC938=Sheet1!$B$4,'B. Expenditures'!Z938,IF($AC938=Sheet1!$B$3,'B. Expenditures'!T938,"")))</f>
        <v/>
      </c>
      <c r="AI938" s="14" t="str">
        <f>IF($AC938=Sheet1!$B$2,'B. Expenditures'!O938,IF('B. Expenditures'!$AC938=Sheet1!$B$4,'B. Expenditures'!AA938,IF($AC938=Sheet1!$B$3,'B. Expenditures'!U938,"")))</f>
        <v/>
      </c>
    </row>
    <row r="939" spans="3:35" x14ac:dyDescent="0.35">
      <c r="C939" s="35"/>
      <c r="D939" s="35"/>
      <c r="E939" s="7"/>
      <c r="F939" s="7"/>
      <c r="G939" s="7"/>
      <c r="I939" s="24" t="str">
        <f t="shared" si="945"/>
        <v/>
      </c>
      <c r="K939" s="14" t="str">
        <f t="shared" si="954"/>
        <v/>
      </c>
      <c r="L939" s="14" t="str">
        <f t="shared" ref="L939:O939" si="969">IFERROR((1+$I939)*K939, "")</f>
        <v/>
      </c>
      <c r="M939" s="14" t="str">
        <f t="shared" si="969"/>
        <v/>
      </c>
      <c r="N939" s="14" t="str">
        <f t="shared" si="969"/>
        <v/>
      </c>
      <c r="O939" s="14" t="str">
        <f t="shared" si="969"/>
        <v/>
      </c>
      <c r="P939" s="8"/>
      <c r="Q939" s="14" t="str">
        <f>IFERROR((AVERAGE(($E939/'A. Revenue'!$C$30), ('B. Expenditures'!$F939/'A. Revenue'!$D$30), ('B. Expenditures'!$G939/'A. Revenue'!$E$30)))*'A. Revenue'!J$30, "")</f>
        <v/>
      </c>
      <c r="R939" s="14" t="str">
        <f>IFERROR((AVERAGE(($E939/'A. Revenue'!$C$30), ('B. Expenditures'!$F939/'A. Revenue'!$D$30), ('B. Expenditures'!$G939/'A. Revenue'!$E$30)))*'A. Revenue'!K$30, "")</f>
        <v/>
      </c>
      <c r="S939" s="14" t="str">
        <f>IFERROR((AVERAGE(($E939/'A. Revenue'!$C$30), ('B. Expenditures'!$F939/'A. Revenue'!$D$30), ('B. Expenditures'!$G939/'A. Revenue'!$E$30)))*'A. Revenue'!L$30, "")</f>
        <v/>
      </c>
      <c r="T939" s="14" t="str">
        <f>IFERROR((AVERAGE(($E939/'A. Revenue'!$C$30), ('B. Expenditures'!$F939/'A. Revenue'!$D$30), ('B. Expenditures'!$G939/'A. Revenue'!$E$30)))*'A. Revenue'!M$30, "")</f>
        <v/>
      </c>
      <c r="U939" s="14" t="str">
        <f>IFERROR((AVERAGE(($E939/'A. Revenue'!$C$30), ('B. Expenditures'!$F939/'A. Revenue'!$D$30), ('B. Expenditures'!$G939/'A. Revenue'!$E$30)))*'A. Revenue'!N$30, "")</f>
        <v/>
      </c>
      <c r="V939" s="8"/>
      <c r="W939" s="7"/>
      <c r="X939" s="7"/>
      <c r="Y939" s="7"/>
      <c r="Z939" s="7"/>
      <c r="AA939" s="7"/>
      <c r="AC939" s="40" t="s">
        <v>33</v>
      </c>
      <c r="AE939" s="14" t="str">
        <f>IF($AC939=Sheet1!$B$2,'B. Expenditures'!K939,IF('B. Expenditures'!$AC939=Sheet1!$B$4,'B. Expenditures'!W939,IF($AC939=Sheet1!$B$3,'B. Expenditures'!Q939,"")))</f>
        <v/>
      </c>
      <c r="AF939" s="14" t="str">
        <f>IF($AC939=Sheet1!$B$2,'B. Expenditures'!L939,IF('B. Expenditures'!$AC939=Sheet1!$B$4,'B. Expenditures'!X939,IF($AC939=Sheet1!$B$3,'B. Expenditures'!R939,"")))</f>
        <v/>
      </c>
      <c r="AG939" s="14" t="str">
        <f>IF($AC939=Sheet1!$B$2,'B. Expenditures'!M939,IF('B. Expenditures'!$AC939=Sheet1!$B$4,'B. Expenditures'!Y939,IF($AC939=Sheet1!$B$3,'B. Expenditures'!S939,"")))</f>
        <v/>
      </c>
      <c r="AH939" s="14" t="str">
        <f>IF($AC939=Sheet1!$B$2,'B. Expenditures'!N939,IF('B. Expenditures'!$AC939=Sheet1!$B$4,'B. Expenditures'!Z939,IF($AC939=Sheet1!$B$3,'B. Expenditures'!T939,"")))</f>
        <v/>
      </c>
      <c r="AI939" s="14" t="str">
        <f>IF($AC939=Sheet1!$B$2,'B. Expenditures'!O939,IF('B. Expenditures'!$AC939=Sheet1!$B$4,'B. Expenditures'!AA939,IF($AC939=Sheet1!$B$3,'B. Expenditures'!U939,"")))</f>
        <v/>
      </c>
    </row>
    <row r="940" spans="3:35" x14ac:dyDescent="0.35">
      <c r="C940" s="35"/>
      <c r="D940" s="35"/>
      <c r="E940" s="7"/>
      <c r="F940" s="7"/>
      <c r="G940" s="7"/>
      <c r="I940" s="24" t="str">
        <f t="shared" si="945"/>
        <v/>
      </c>
      <c r="K940" s="14" t="str">
        <f t="shared" si="954"/>
        <v/>
      </c>
      <c r="L940" s="14" t="str">
        <f t="shared" ref="L940:O940" si="970">IFERROR((1+$I940)*K940, "")</f>
        <v/>
      </c>
      <c r="M940" s="14" t="str">
        <f t="shared" si="970"/>
        <v/>
      </c>
      <c r="N940" s="14" t="str">
        <f t="shared" si="970"/>
        <v/>
      </c>
      <c r="O940" s="14" t="str">
        <f t="shared" si="970"/>
        <v/>
      </c>
      <c r="P940" s="8"/>
      <c r="Q940" s="14" t="str">
        <f>IFERROR((AVERAGE(($E940/'A. Revenue'!$C$30), ('B. Expenditures'!$F940/'A. Revenue'!$D$30), ('B. Expenditures'!$G940/'A. Revenue'!$E$30)))*'A. Revenue'!J$30, "")</f>
        <v/>
      </c>
      <c r="R940" s="14" t="str">
        <f>IFERROR((AVERAGE(($E940/'A. Revenue'!$C$30), ('B. Expenditures'!$F940/'A. Revenue'!$D$30), ('B. Expenditures'!$G940/'A. Revenue'!$E$30)))*'A. Revenue'!K$30, "")</f>
        <v/>
      </c>
      <c r="S940" s="14" t="str">
        <f>IFERROR((AVERAGE(($E940/'A. Revenue'!$C$30), ('B. Expenditures'!$F940/'A. Revenue'!$D$30), ('B. Expenditures'!$G940/'A. Revenue'!$E$30)))*'A. Revenue'!L$30, "")</f>
        <v/>
      </c>
      <c r="T940" s="14" t="str">
        <f>IFERROR((AVERAGE(($E940/'A. Revenue'!$C$30), ('B. Expenditures'!$F940/'A. Revenue'!$D$30), ('B. Expenditures'!$G940/'A. Revenue'!$E$30)))*'A. Revenue'!M$30, "")</f>
        <v/>
      </c>
      <c r="U940" s="14" t="str">
        <f>IFERROR((AVERAGE(($E940/'A. Revenue'!$C$30), ('B. Expenditures'!$F940/'A. Revenue'!$D$30), ('B. Expenditures'!$G940/'A. Revenue'!$E$30)))*'A. Revenue'!N$30, "")</f>
        <v/>
      </c>
      <c r="V940" s="8"/>
      <c r="W940" s="7"/>
      <c r="X940" s="7"/>
      <c r="Y940" s="7"/>
      <c r="Z940" s="7"/>
      <c r="AA940" s="7"/>
      <c r="AC940" s="40" t="s">
        <v>33</v>
      </c>
      <c r="AE940" s="14" t="str">
        <f>IF($AC940=Sheet1!$B$2,'B. Expenditures'!K940,IF('B. Expenditures'!$AC940=Sheet1!$B$4,'B. Expenditures'!W940,IF($AC940=Sheet1!$B$3,'B. Expenditures'!Q940,"")))</f>
        <v/>
      </c>
      <c r="AF940" s="14" t="str">
        <f>IF($AC940=Sheet1!$B$2,'B. Expenditures'!L940,IF('B. Expenditures'!$AC940=Sheet1!$B$4,'B. Expenditures'!X940,IF($AC940=Sheet1!$B$3,'B. Expenditures'!R940,"")))</f>
        <v/>
      </c>
      <c r="AG940" s="14" t="str">
        <f>IF($AC940=Sheet1!$B$2,'B. Expenditures'!M940,IF('B. Expenditures'!$AC940=Sheet1!$B$4,'B. Expenditures'!Y940,IF($AC940=Sheet1!$B$3,'B. Expenditures'!S940,"")))</f>
        <v/>
      </c>
      <c r="AH940" s="14" t="str">
        <f>IF($AC940=Sheet1!$B$2,'B. Expenditures'!N940,IF('B. Expenditures'!$AC940=Sheet1!$B$4,'B. Expenditures'!Z940,IF($AC940=Sheet1!$B$3,'B. Expenditures'!T940,"")))</f>
        <v/>
      </c>
      <c r="AI940" s="14" t="str">
        <f>IF($AC940=Sheet1!$B$2,'B. Expenditures'!O940,IF('B. Expenditures'!$AC940=Sheet1!$B$4,'B. Expenditures'!AA940,IF($AC940=Sheet1!$B$3,'B. Expenditures'!U940,"")))</f>
        <v/>
      </c>
    </row>
    <row r="941" spans="3:35" x14ac:dyDescent="0.35">
      <c r="C941" s="35"/>
      <c r="D941" s="35"/>
      <c r="E941" s="7"/>
      <c r="F941" s="7"/>
      <c r="G941" s="7"/>
      <c r="I941" s="24" t="str">
        <f t="shared" si="945"/>
        <v/>
      </c>
      <c r="K941" s="14" t="str">
        <f t="shared" si="954"/>
        <v/>
      </c>
      <c r="L941" s="14" t="str">
        <f t="shared" ref="L941:O941" si="971">IFERROR((1+$I941)*K941, "")</f>
        <v/>
      </c>
      <c r="M941" s="14" t="str">
        <f t="shared" si="971"/>
        <v/>
      </c>
      <c r="N941" s="14" t="str">
        <f t="shared" si="971"/>
        <v/>
      </c>
      <c r="O941" s="14" t="str">
        <f t="shared" si="971"/>
        <v/>
      </c>
      <c r="P941" s="8"/>
      <c r="Q941" s="14" t="str">
        <f>IFERROR((AVERAGE(($E941/'A. Revenue'!$C$30), ('B. Expenditures'!$F941/'A. Revenue'!$D$30), ('B. Expenditures'!$G941/'A. Revenue'!$E$30)))*'A. Revenue'!J$30, "")</f>
        <v/>
      </c>
      <c r="R941" s="14" t="str">
        <f>IFERROR((AVERAGE(($E941/'A. Revenue'!$C$30), ('B. Expenditures'!$F941/'A. Revenue'!$D$30), ('B. Expenditures'!$G941/'A. Revenue'!$E$30)))*'A. Revenue'!K$30, "")</f>
        <v/>
      </c>
      <c r="S941" s="14" t="str">
        <f>IFERROR((AVERAGE(($E941/'A. Revenue'!$C$30), ('B. Expenditures'!$F941/'A. Revenue'!$D$30), ('B. Expenditures'!$G941/'A. Revenue'!$E$30)))*'A. Revenue'!L$30, "")</f>
        <v/>
      </c>
      <c r="T941" s="14" t="str">
        <f>IFERROR((AVERAGE(($E941/'A. Revenue'!$C$30), ('B. Expenditures'!$F941/'A. Revenue'!$D$30), ('B. Expenditures'!$G941/'A. Revenue'!$E$30)))*'A. Revenue'!M$30, "")</f>
        <v/>
      </c>
      <c r="U941" s="14" t="str">
        <f>IFERROR((AVERAGE(($E941/'A. Revenue'!$C$30), ('B. Expenditures'!$F941/'A. Revenue'!$D$30), ('B. Expenditures'!$G941/'A. Revenue'!$E$30)))*'A. Revenue'!N$30, "")</f>
        <v/>
      </c>
      <c r="V941" s="8"/>
      <c r="W941" s="7"/>
      <c r="X941" s="7"/>
      <c r="Y941" s="7"/>
      <c r="Z941" s="7"/>
      <c r="AA941" s="7"/>
      <c r="AC941" s="40" t="s">
        <v>33</v>
      </c>
      <c r="AE941" s="14" t="str">
        <f>IF($AC941=Sheet1!$B$2,'B. Expenditures'!K941,IF('B. Expenditures'!$AC941=Sheet1!$B$4,'B. Expenditures'!W941,IF($AC941=Sheet1!$B$3,'B. Expenditures'!Q941,"")))</f>
        <v/>
      </c>
      <c r="AF941" s="14" t="str">
        <f>IF($AC941=Sheet1!$B$2,'B. Expenditures'!L941,IF('B. Expenditures'!$AC941=Sheet1!$B$4,'B. Expenditures'!X941,IF($AC941=Sheet1!$B$3,'B. Expenditures'!R941,"")))</f>
        <v/>
      </c>
      <c r="AG941" s="14" t="str">
        <f>IF($AC941=Sheet1!$B$2,'B. Expenditures'!M941,IF('B. Expenditures'!$AC941=Sheet1!$B$4,'B. Expenditures'!Y941,IF($AC941=Sheet1!$B$3,'B. Expenditures'!S941,"")))</f>
        <v/>
      </c>
      <c r="AH941" s="14" t="str">
        <f>IF($AC941=Sheet1!$B$2,'B. Expenditures'!N941,IF('B. Expenditures'!$AC941=Sheet1!$B$4,'B. Expenditures'!Z941,IF($AC941=Sheet1!$B$3,'B. Expenditures'!T941,"")))</f>
        <v/>
      </c>
      <c r="AI941" s="14" t="str">
        <f>IF($AC941=Sheet1!$B$2,'B. Expenditures'!O941,IF('B. Expenditures'!$AC941=Sheet1!$B$4,'B. Expenditures'!AA941,IF($AC941=Sheet1!$B$3,'B. Expenditures'!U941,"")))</f>
        <v/>
      </c>
    </row>
    <row r="942" spans="3:35" x14ac:dyDescent="0.35">
      <c r="C942" s="35"/>
      <c r="D942" s="35"/>
      <c r="E942" s="7"/>
      <c r="F942" s="7"/>
      <c r="G942" s="7"/>
      <c r="I942" s="24" t="str">
        <f t="shared" si="945"/>
        <v/>
      </c>
      <c r="K942" s="14" t="str">
        <f t="shared" si="954"/>
        <v/>
      </c>
      <c r="L942" s="14" t="str">
        <f t="shared" ref="L942:O942" si="972">IFERROR((1+$I942)*K942, "")</f>
        <v/>
      </c>
      <c r="M942" s="14" t="str">
        <f t="shared" si="972"/>
        <v/>
      </c>
      <c r="N942" s="14" t="str">
        <f t="shared" si="972"/>
        <v/>
      </c>
      <c r="O942" s="14" t="str">
        <f t="shared" si="972"/>
        <v/>
      </c>
      <c r="P942" s="8"/>
      <c r="Q942" s="14" t="str">
        <f>IFERROR((AVERAGE(($E942/'A. Revenue'!$C$30), ('B. Expenditures'!$F942/'A. Revenue'!$D$30), ('B. Expenditures'!$G942/'A. Revenue'!$E$30)))*'A. Revenue'!J$30, "")</f>
        <v/>
      </c>
      <c r="R942" s="14" t="str">
        <f>IFERROR((AVERAGE(($E942/'A. Revenue'!$C$30), ('B. Expenditures'!$F942/'A. Revenue'!$D$30), ('B. Expenditures'!$G942/'A. Revenue'!$E$30)))*'A. Revenue'!K$30, "")</f>
        <v/>
      </c>
      <c r="S942" s="14" t="str">
        <f>IFERROR((AVERAGE(($E942/'A. Revenue'!$C$30), ('B. Expenditures'!$F942/'A. Revenue'!$D$30), ('B. Expenditures'!$G942/'A. Revenue'!$E$30)))*'A. Revenue'!L$30, "")</f>
        <v/>
      </c>
      <c r="T942" s="14" t="str">
        <f>IFERROR((AVERAGE(($E942/'A. Revenue'!$C$30), ('B. Expenditures'!$F942/'A. Revenue'!$D$30), ('B. Expenditures'!$G942/'A. Revenue'!$E$30)))*'A. Revenue'!M$30, "")</f>
        <v/>
      </c>
      <c r="U942" s="14" t="str">
        <f>IFERROR((AVERAGE(($E942/'A. Revenue'!$C$30), ('B. Expenditures'!$F942/'A. Revenue'!$D$30), ('B. Expenditures'!$G942/'A. Revenue'!$E$30)))*'A. Revenue'!N$30, "")</f>
        <v/>
      </c>
      <c r="V942" s="8"/>
      <c r="W942" s="7"/>
      <c r="X942" s="7"/>
      <c r="Y942" s="7"/>
      <c r="Z942" s="7"/>
      <c r="AA942" s="7"/>
      <c r="AC942" s="40" t="s">
        <v>33</v>
      </c>
      <c r="AE942" s="14" t="str">
        <f>IF($AC942=Sheet1!$B$2,'B. Expenditures'!K942,IF('B. Expenditures'!$AC942=Sheet1!$B$4,'B. Expenditures'!W942,IF($AC942=Sheet1!$B$3,'B. Expenditures'!Q942,"")))</f>
        <v/>
      </c>
      <c r="AF942" s="14" t="str">
        <f>IF($AC942=Sheet1!$B$2,'B. Expenditures'!L942,IF('B. Expenditures'!$AC942=Sheet1!$B$4,'B. Expenditures'!X942,IF($AC942=Sheet1!$B$3,'B. Expenditures'!R942,"")))</f>
        <v/>
      </c>
      <c r="AG942" s="14" t="str">
        <f>IF($AC942=Sheet1!$B$2,'B. Expenditures'!M942,IF('B. Expenditures'!$AC942=Sheet1!$B$4,'B. Expenditures'!Y942,IF($AC942=Sheet1!$B$3,'B. Expenditures'!S942,"")))</f>
        <v/>
      </c>
      <c r="AH942" s="14" t="str">
        <f>IF($AC942=Sheet1!$B$2,'B. Expenditures'!N942,IF('B. Expenditures'!$AC942=Sheet1!$B$4,'B. Expenditures'!Z942,IF($AC942=Sheet1!$B$3,'B. Expenditures'!T942,"")))</f>
        <v/>
      </c>
      <c r="AI942" s="14" t="str">
        <f>IF($AC942=Sheet1!$B$2,'B. Expenditures'!O942,IF('B. Expenditures'!$AC942=Sheet1!$B$4,'B. Expenditures'!AA942,IF($AC942=Sheet1!$B$3,'B. Expenditures'!U942,"")))</f>
        <v/>
      </c>
    </row>
    <row r="943" spans="3:35" x14ac:dyDescent="0.35">
      <c r="C943" s="35"/>
      <c r="D943" s="35"/>
      <c r="E943" s="7"/>
      <c r="F943" s="7"/>
      <c r="G943" s="7"/>
      <c r="I943" s="24" t="str">
        <f t="shared" si="945"/>
        <v/>
      </c>
      <c r="K943" s="14" t="str">
        <f t="shared" si="954"/>
        <v/>
      </c>
      <c r="L943" s="14" t="str">
        <f t="shared" ref="L943:O943" si="973">IFERROR((1+$I943)*K943, "")</f>
        <v/>
      </c>
      <c r="M943" s="14" t="str">
        <f t="shared" si="973"/>
        <v/>
      </c>
      <c r="N943" s="14" t="str">
        <f t="shared" si="973"/>
        <v/>
      </c>
      <c r="O943" s="14" t="str">
        <f t="shared" si="973"/>
        <v/>
      </c>
      <c r="P943" s="8"/>
      <c r="Q943" s="14" t="str">
        <f>IFERROR((AVERAGE(($E943/'A. Revenue'!$C$30), ('B. Expenditures'!$F943/'A. Revenue'!$D$30), ('B. Expenditures'!$G943/'A. Revenue'!$E$30)))*'A. Revenue'!J$30, "")</f>
        <v/>
      </c>
      <c r="R943" s="14" t="str">
        <f>IFERROR((AVERAGE(($E943/'A. Revenue'!$C$30), ('B. Expenditures'!$F943/'A. Revenue'!$D$30), ('B. Expenditures'!$G943/'A. Revenue'!$E$30)))*'A. Revenue'!K$30, "")</f>
        <v/>
      </c>
      <c r="S943" s="14" t="str">
        <f>IFERROR((AVERAGE(($E943/'A. Revenue'!$C$30), ('B. Expenditures'!$F943/'A. Revenue'!$D$30), ('B. Expenditures'!$G943/'A. Revenue'!$E$30)))*'A. Revenue'!L$30, "")</f>
        <v/>
      </c>
      <c r="T943" s="14" t="str">
        <f>IFERROR((AVERAGE(($E943/'A. Revenue'!$C$30), ('B. Expenditures'!$F943/'A. Revenue'!$D$30), ('B. Expenditures'!$G943/'A. Revenue'!$E$30)))*'A. Revenue'!M$30, "")</f>
        <v/>
      </c>
      <c r="U943" s="14" t="str">
        <f>IFERROR((AVERAGE(($E943/'A. Revenue'!$C$30), ('B. Expenditures'!$F943/'A. Revenue'!$D$30), ('B. Expenditures'!$G943/'A. Revenue'!$E$30)))*'A. Revenue'!N$30, "")</f>
        <v/>
      </c>
      <c r="V943" s="8"/>
      <c r="W943" s="7"/>
      <c r="X943" s="7"/>
      <c r="Y943" s="7"/>
      <c r="Z943" s="7"/>
      <c r="AA943" s="7"/>
      <c r="AC943" s="40" t="s">
        <v>33</v>
      </c>
      <c r="AE943" s="14" t="str">
        <f>IF($AC943=Sheet1!$B$2,'B. Expenditures'!K943,IF('B. Expenditures'!$AC943=Sheet1!$B$4,'B. Expenditures'!W943,IF($AC943=Sheet1!$B$3,'B. Expenditures'!Q943,"")))</f>
        <v/>
      </c>
      <c r="AF943" s="14" t="str">
        <f>IF($AC943=Sheet1!$B$2,'B. Expenditures'!L943,IF('B. Expenditures'!$AC943=Sheet1!$B$4,'B. Expenditures'!X943,IF($AC943=Sheet1!$B$3,'B. Expenditures'!R943,"")))</f>
        <v/>
      </c>
      <c r="AG943" s="14" t="str">
        <f>IF($AC943=Sheet1!$B$2,'B. Expenditures'!M943,IF('B. Expenditures'!$AC943=Sheet1!$B$4,'B. Expenditures'!Y943,IF($AC943=Sheet1!$B$3,'B. Expenditures'!S943,"")))</f>
        <v/>
      </c>
      <c r="AH943" s="14" t="str">
        <f>IF($AC943=Sheet1!$B$2,'B. Expenditures'!N943,IF('B. Expenditures'!$AC943=Sheet1!$B$4,'B. Expenditures'!Z943,IF($AC943=Sheet1!$B$3,'B. Expenditures'!T943,"")))</f>
        <v/>
      </c>
      <c r="AI943" s="14" t="str">
        <f>IF($AC943=Sheet1!$B$2,'B. Expenditures'!O943,IF('B. Expenditures'!$AC943=Sheet1!$B$4,'B. Expenditures'!AA943,IF($AC943=Sheet1!$B$3,'B. Expenditures'!U943,"")))</f>
        <v/>
      </c>
    </row>
    <row r="944" spans="3:35" x14ac:dyDescent="0.35">
      <c r="C944" s="35"/>
      <c r="D944" s="35"/>
      <c r="E944" s="7"/>
      <c r="F944" s="7"/>
      <c r="G944" s="7"/>
      <c r="I944" s="24" t="str">
        <f t="shared" si="945"/>
        <v/>
      </c>
      <c r="K944" s="14" t="str">
        <f t="shared" si="954"/>
        <v/>
      </c>
      <c r="L944" s="14" t="str">
        <f t="shared" ref="L944:O944" si="974">IFERROR((1+$I944)*K944, "")</f>
        <v/>
      </c>
      <c r="M944" s="14" t="str">
        <f t="shared" si="974"/>
        <v/>
      </c>
      <c r="N944" s="14" t="str">
        <f t="shared" si="974"/>
        <v/>
      </c>
      <c r="O944" s="14" t="str">
        <f t="shared" si="974"/>
        <v/>
      </c>
      <c r="P944" s="8"/>
      <c r="Q944" s="14" t="str">
        <f>IFERROR((AVERAGE(($E944/'A. Revenue'!$C$30), ('B. Expenditures'!$F944/'A. Revenue'!$D$30), ('B. Expenditures'!$G944/'A. Revenue'!$E$30)))*'A. Revenue'!J$30, "")</f>
        <v/>
      </c>
      <c r="R944" s="14" t="str">
        <f>IFERROR((AVERAGE(($E944/'A. Revenue'!$C$30), ('B. Expenditures'!$F944/'A. Revenue'!$D$30), ('B. Expenditures'!$G944/'A. Revenue'!$E$30)))*'A. Revenue'!K$30, "")</f>
        <v/>
      </c>
      <c r="S944" s="14" t="str">
        <f>IFERROR((AVERAGE(($E944/'A. Revenue'!$C$30), ('B. Expenditures'!$F944/'A. Revenue'!$D$30), ('B. Expenditures'!$G944/'A. Revenue'!$E$30)))*'A. Revenue'!L$30, "")</f>
        <v/>
      </c>
      <c r="T944" s="14" t="str">
        <f>IFERROR((AVERAGE(($E944/'A. Revenue'!$C$30), ('B. Expenditures'!$F944/'A. Revenue'!$D$30), ('B. Expenditures'!$G944/'A. Revenue'!$E$30)))*'A. Revenue'!M$30, "")</f>
        <v/>
      </c>
      <c r="U944" s="14" t="str">
        <f>IFERROR((AVERAGE(($E944/'A. Revenue'!$C$30), ('B. Expenditures'!$F944/'A. Revenue'!$D$30), ('B. Expenditures'!$G944/'A. Revenue'!$E$30)))*'A. Revenue'!N$30, "")</f>
        <v/>
      </c>
      <c r="V944" s="8"/>
      <c r="W944" s="7"/>
      <c r="X944" s="7"/>
      <c r="Y944" s="7"/>
      <c r="Z944" s="7"/>
      <c r="AA944" s="7"/>
      <c r="AC944" s="40" t="s">
        <v>33</v>
      </c>
      <c r="AE944" s="14" t="str">
        <f>IF($AC944=Sheet1!$B$2,'B. Expenditures'!K944,IF('B. Expenditures'!$AC944=Sheet1!$B$4,'B. Expenditures'!W944,IF($AC944=Sheet1!$B$3,'B. Expenditures'!Q944,"")))</f>
        <v/>
      </c>
      <c r="AF944" s="14" t="str">
        <f>IF($AC944=Sheet1!$B$2,'B. Expenditures'!L944,IF('B. Expenditures'!$AC944=Sheet1!$B$4,'B. Expenditures'!X944,IF($AC944=Sheet1!$B$3,'B. Expenditures'!R944,"")))</f>
        <v/>
      </c>
      <c r="AG944" s="14" t="str">
        <f>IF($AC944=Sheet1!$B$2,'B. Expenditures'!M944,IF('B. Expenditures'!$AC944=Sheet1!$B$4,'B. Expenditures'!Y944,IF($AC944=Sheet1!$B$3,'B. Expenditures'!S944,"")))</f>
        <v/>
      </c>
      <c r="AH944" s="14" t="str">
        <f>IF($AC944=Sheet1!$B$2,'B. Expenditures'!N944,IF('B. Expenditures'!$AC944=Sheet1!$B$4,'B. Expenditures'!Z944,IF($AC944=Sheet1!$B$3,'B. Expenditures'!T944,"")))</f>
        <v/>
      </c>
      <c r="AI944" s="14" t="str">
        <f>IF($AC944=Sheet1!$B$2,'B. Expenditures'!O944,IF('B. Expenditures'!$AC944=Sheet1!$B$4,'B. Expenditures'!AA944,IF($AC944=Sheet1!$B$3,'B. Expenditures'!U944,"")))</f>
        <v/>
      </c>
    </row>
    <row r="945" spans="3:35" x14ac:dyDescent="0.35">
      <c r="C945" s="35"/>
      <c r="D945" s="35"/>
      <c r="E945" s="7"/>
      <c r="F945" s="7"/>
      <c r="G945" s="7"/>
      <c r="I945" s="24" t="str">
        <f t="shared" si="945"/>
        <v/>
      </c>
      <c r="K945" s="14" t="str">
        <f t="shared" si="954"/>
        <v/>
      </c>
      <c r="L945" s="14" t="str">
        <f t="shared" ref="L945:O945" si="975">IFERROR((1+$I945)*K945, "")</f>
        <v/>
      </c>
      <c r="M945" s="14" t="str">
        <f t="shared" si="975"/>
        <v/>
      </c>
      <c r="N945" s="14" t="str">
        <f t="shared" si="975"/>
        <v/>
      </c>
      <c r="O945" s="14" t="str">
        <f t="shared" si="975"/>
        <v/>
      </c>
      <c r="P945" s="8"/>
      <c r="Q945" s="14" t="str">
        <f>IFERROR((AVERAGE(($E945/'A. Revenue'!$C$30), ('B. Expenditures'!$F945/'A. Revenue'!$D$30), ('B. Expenditures'!$G945/'A. Revenue'!$E$30)))*'A. Revenue'!J$30, "")</f>
        <v/>
      </c>
      <c r="R945" s="14" t="str">
        <f>IFERROR((AVERAGE(($E945/'A. Revenue'!$C$30), ('B. Expenditures'!$F945/'A. Revenue'!$D$30), ('B. Expenditures'!$G945/'A. Revenue'!$E$30)))*'A. Revenue'!K$30, "")</f>
        <v/>
      </c>
      <c r="S945" s="14" t="str">
        <f>IFERROR((AVERAGE(($E945/'A. Revenue'!$C$30), ('B. Expenditures'!$F945/'A. Revenue'!$D$30), ('B. Expenditures'!$G945/'A. Revenue'!$E$30)))*'A. Revenue'!L$30, "")</f>
        <v/>
      </c>
      <c r="T945" s="14" t="str">
        <f>IFERROR((AVERAGE(($E945/'A. Revenue'!$C$30), ('B. Expenditures'!$F945/'A. Revenue'!$D$30), ('B. Expenditures'!$G945/'A. Revenue'!$E$30)))*'A. Revenue'!M$30, "")</f>
        <v/>
      </c>
      <c r="U945" s="14" t="str">
        <f>IFERROR((AVERAGE(($E945/'A. Revenue'!$C$30), ('B. Expenditures'!$F945/'A. Revenue'!$D$30), ('B. Expenditures'!$G945/'A. Revenue'!$E$30)))*'A. Revenue'!N$30, "")</f>
        <v/>
      </c>
      <c r="V945" s="8"/>
      <c r="W945" s="7"/>
      <c r="X945" s="7"/>
      <c r="Y945" s="7"/>
      <c r="Z945" s="7"/>
      <c r="AA945" s="7"/>
      <c r="AC945" s="40" t="s">
        <v>33</v>
      </c>
      <c r="AE945" s="14" t="str">
        <f>IF($AC945=Sheet1!$B$2,'B. Expenditures'!K945,IF('B. Expenditures'!$AC945=Sheet1!$B$4,'B. Expenditures'!W945,IF($AC945=Sheet1!$B$3,'B. Expenditures'!Q945,"")))</f>
        <v/>
      </c>
      <c r="AF945" s="14" t="str">
        <f>IF($AC945=Sheet1!$B$2,'B. Expenditures'!L945,IF('B. Expenditures'!$AC945=Sheet1!$B$4,'B. Expenditures'!X945,IF($AC945=Sheet1!$B$3,'B. Expenditures'!R945,"")))</f>
        <v/>
      </c>
      <c r="AG945" s="14" t="str">
        <f>IF($AC945=Sheet1!$B$2,'B. Expenditures'!M945,IF('B. Expenditures'!$AC945=Sheet1!$B$4,'B. Expenditures'!Y945,IF($AC945=Sheet1!$B$3,'B. Expenditures'!S945,"")))</f>
        <v/>
      </c>
      <c r="AH945" s="14" t="str">
        <f>IF($AC945=Sheet1!$B$2,'B. Expenditures'!N945,IF('B. Expenditures'!$AC945=Sheet1!$B$4,'B. Expenditures'!Z945,IF($AC945=Sheet1!$B$3,'B. Expenditures'!T945,"")))</f>
        <v/>
      </c>
      <c r="AI945" s="14" t="str">
        <f>IF($AC945=Sheet1!$B$2,'B. Expenditures'!O945,IF('B. Expenditures'!$AC945=Sheet1!$B$4,'B. Expenditures'!AA945,IF($AC945=Sheet1!$B$3,'B. Expenditures'!U945,"")))</f>
        <v/>
      </c>
    </row>
    <row r="946" spans="3:35" x14ac:dyDescent="0.35">
      <c r="C946" s="35"/>
      <c r="D946" s="35"/>
      <c r="E946" s="7"/>
      <c r="F946" s="7"/>
      <c r="G946" s="7"/>
      <c r="I946" s="24" t="str">
        <f t="shared" si="945"/>
        <v/>
      </c>
      <c r="K946" s="14" t="str">
        <f t="shared" si="954"/>
        <v/>
      </c>
      <c r="L946" s="14" t="str">
        <f t="shared" ref="L946:O946" si="976">IFERROR((1+$I946)*K946, "")</f>
        <v/>
      </c>
      <c r="M946" s="14" t="str">
        <f t="shared" si="976"/>
        <v/>
      </c>
      <c r="N946" s="14" t="str">
        <f t="shared" si="976"/>
        <v/>
      </c>
      <c r="O946" s="14" t="str">
        <f t="shared" si="976"/>
        <v/>
      </c>
      <c r="P946" s="8"/>
      <c r="Q946" s="14" t="str">
        <f>IFERROR((AVERAGE(($E946/'A. Revenue'!$C$30), ('B. Expenditures'!$F946/'A. Revenue'!$D$30), ('B. Expenditures'!$G946/'A. Revenue'!$E$30)))*'A. Revenue'!J$30, "")</f>
        <v/>
      </c>
      <c r="R946" s="14" t="str">
        <f>IFERROR((AVERAGE(($E946/'A. Revenue'!$C$30), ('B. Expenditures'!$F946/'A. Revenue'!$D$30), ('B. Expenditures'!$G946/'A. Revenue'!$E$30)))*'A. Revenue'!K$30, "")</f>
        <v/>
      </c>
      <c r="S946" s="14" t="str">
        <f>IFERROR((AVERAGE(($E946/'A. Revenue'!$C$30), ('B. Expenditures'!$F946/'A. Revenue'!$D$30), ('B. Expenditures'!$G946/'A. Revenue'!$E$30)))*'A. Revenue'!L$30, "")</f>
        <v/>
      </c>
      <c r="T946" s="14" t="str">
        <f>IFERROR((AVERAGE(($E946/'A. Revenue'!$C$30), ('B. Expenditures'!$F946/'A. Revenue'!$D$30), ('B. Expenditures'!$G946/'A. Revenue'!$E$30)))*'A. Revenue'!M$30, "")</f>
        <v/>
      </c>
      <c r="U946" s="14" t="str">
        <f>IFERROR((AVERAGE(($E946/'A. Revenue'!$C$30), ('B. Expenditures'!$F946/'A. Revenue'!$D$30), ('B. Expenditures'!$G946/'A. Revenue'!$E$30)))*'A. Revenue'!N$30, "")</f>
        <v/>
      </c>
      <c r="V946" s="8"/>
      <c r="W946" s="7"/>
      <c r="X946" s="7"/>
      <c r="Y946" s="7"/>
      <c r="Z946" s="7"/>
      <c r="AA946" s="7"/>
      <c r="AC946" s="40" t="s">
        <v>33</v>
      </c>
      <c r="AE946" s="14" t="str">
        <f>IF($AC946=Sheet1!$B$2,'B. Expenditures'!K946,IF('B. Expenditures'!$AC946=Sheet1!$B$4,'B. Expenditures'!W946,IF($AC946=Sheet1!$B$3,'B. Expenditures'!Q946,"")))</f>
        <v/>
      </c>
      <c r="AF946" s="14" t="str">
        <f>IF($AC946=Sheet1!$B$2,'B. Expenditures'!L946,IF('B. Expenditures'!$AC946=Sheet1!$B$4,'B. Expenditures'!X946,IF($AC946=Sheet1!$B$3,'B. Expenditures'!R946,"")))</f>
        <v/>
      </c>
      <c r="AG946" s="14" t="str">
        <f>IF($AC946=Sheet1!$B$2,'B. Expenditures'!M946,IF('B. Expenditures'!$AC946=Sheet1!$B$4,'B. Expenditures'!Y946,IF($AC946=Sheet1!$B$3,'B. Expenditures'!S946,"")))</f>
        <v/>
      </c>
      <c r="AH946" s="14" t="str">
        <f>IF($AC946=Sheet1!$B$2,'B. Expenditures'!N946,IF('B. Expenditures'!$AC946=Sheet1!$B$4,'B. Expenditures'!Z946,IF($AC946=Sheet1!$B$3,'B. Expenditures'!T946,"")))</f>
        <v/>
      </c>
      <c r="AI946" s="14" t="str">
        <f>IF($AC946=Sheet1!$B$2,'B. Expenditures'!O946,IF('B. Expenditures'!$AC946=Sheet1!$B$4,'B. Expenditures'!AA946,IF($AC946=Sheet1!$B$3,'B. Expenditures'!U946,"")))</f>
        <v/>
      </c>
    </row>
    <row r="947" spans="3:35" x14ac:dyDescent="0.35">
      <c r="C947" s="35"/>
      <c r="D947" s="35"/>
      <c r="E947" s="7"/>
      <c r="F947" s="7"/>
      <c r="G947" s="7"/>
      <c r="I947" s="24" t="str">
        <f t="shared" si="945"/>
        <v/>
      </c>
      <c r="K947" s="14" t="str">
        <f t="shared" si="954"/>
        <v/>
      </c>
      <c r="L947" s="14" t="str">
        <f t="shared" ref="L947:O947" si="977">IFERROR((1+$I947)*K947, "")</f>
        <v/>
      </c>
      <c r="M947" s="14" t="str">
        <f t="shared" si="977"/>
        <v/>
      </c>
      <c r="N947" s="14" t="str">
        <f t="shared" si="977"/>
        <v/>
      </c>
      <c r="O947" s="14" t="str">
        <f t="shared" si="977"/>
        <v/>
      </c>
      <c r="P947" s="8"/>
      <c r="Q947" s="14" t="str">
        <f>IFERROR((AVERAGE(($E947/'A. Revenue'!$C$30), ('B. Expenditures'!$F947/'A. Revenue'!$D$30), ('B. Expenditures'!$G947/'A. Revenue'!$E$30)))*'A. Revenue'!J$30, "")</f>
        <v/>
      </c>
      <c r="R947" s="14" t="str">
        <f>IFERROR((AVERAGE(($E947/'A. Revenue'!$C$30), ('B. Expenditures'!$F947/'A. Revenue'!$D$30), ('B. Expenditures'!$G947/'A. Revenue'!$E$30)))*'A. Revenue'!K$30, "")</f>
        <v/>
      </c>
      <c r="S947" s="14" t="str">
        <f>IFERROR((AVERAGE(($E947/'A. Revenue'!$C$30), ('B. Expenditures'!$F947/'A. Revenue'!$D$30), ('B. Expenditures'!$G947/'A. Revenue'!$E$30)))*'A. Revenue'!L$30, "")</f>
        <v/>
      </c>
      <c r="T947" s="14" t="str">
        <f>IFERROR((AVERAGE(($E947/'A. Revenue'!$C$30), ('B. Expenditures'!$F947/'A. Revenue'!$D$30), ('B. Expenditures'!$G947/'A. Revenue'!$E$30)))*'A. Revenue'!M$30, "")</f>
        <v/>
      </c>
      <c r="U947" s="14" t="str">
        <f>IFERROR((AVERAGE(($E947/'A. Revenue'!$C$30), ('B. Expenditures'!$F947/'A. Revenue'!$D$30), ('B. Expenditures'!$G947/'A. Revenue'!$E$30)))*'A. Revenue'!N$30, "")</f>
        <v/>
      </c>
      <c r="V947" s="8"/>
      <c r="W947" s="7"/>
      <c r="X947" s="7"/>
      <c r="Y947" s="7"/>
      <c r="Z947" s="7"/>
      <c r="AA947" s="7"/>
      <c r="AC947" s="40" t="s">
        <v>33</v>
      </c>
      <c r="AE947" s="14" t="str">
        <f>IF($AC947=Sheet1!$B$2,'B. Expenditures'!K947,IF('B. Expenditures'!$AC947=Sheet1!$B$4,'B. Expenditures'!W947,IF($AC947=Sheet1!$B$3,'B. Expenditures'!Q947,"")))</f>
        <v/>
      </c>
      <c r="AF947" s="14" t="str">
        <f>IF($AC947=Sheet1!$B$2,'B. Expenditures'!L947,IF('B. Expenditures'!$AC947=Sheet1!$B$4,'B. Expenditures'!X947,IF($AC947=Sheet1!$B$3,'B. Expenditures'!R947,"")))</f>
        <v/>
      </c>
      <c r="AG947" s="14" t="str">
        <f>IF($AC947=Sheet1!$B$2,'B. Expenditures'!M947,IF('B. Expenditures'!$AC947=Sheet1!$B$4,'B. Expenditures'!Y947,IF($AC947=Sheet1!$B$3,'B. Expenditures'!S947,"")))</f>
        <v/>
      </c>
      <c r="AH947" s="14" t="str">
        <f>IF($AC947=Sheet1!$B$2,'B. Expenditures'!N947,IF('B. Expenditures'!$AC947=Sheet1!$B$4,'B. Expenditures'!Z947,IF($AC947=Sheet1!$B$3,'B. Expenditures'!T947,"")))</f>
        <v/>
      </c>
      <c r="AI947" s="14" t="str">
        <f>IF($AC947=Sheet1!$B$2,'B. Expenditures'!O947,IF('B. Expenditures'!$AC947=Sheet1!$B$4,'B. Expenditures'!AA947,IF($AC947=Sheet1!$B$3,'B. Expenditures'!U947,"")))</f>
        <v/>
      </c>
    </row>
    <row r="948" spans="3:35" x14ac:dyDescent="0.35">
      <c r="C948" s="35"/>
      <c r="D948" s="35"/>
      <c r="E948" s="7"/>
      <c r="F948" s="7"/>
      <c r="G948" s="7"/>
      <c r="I948" s="24" t="str">
        <f t="shared" si="945"/>
        <v/>
      </c>
      <c r="K948" s="14" t="str">
        <f t="shared" si="954"/>
        <v/>
      </c>
      <c r="L948" s="14" t="str">
        <f t="shared" ref="L948:O948" si="978">IFERROR((1+$I948)*K948, "")</f>
        <v/>
      </c>
      <c r="M948" s="14" t="str">
        <f t="shared" si="978"/>
        <v/>
      </c>
      <c r="N948" s="14" t="str">
        <f t="shared" si="978"/>
        <v/>
      </c>
      <c r="O948" s="14" t="str">
        <f t="shared" si="978"/>
        <v/>
      </c>
      <c r="P948" s="8"/>
      <c r="Q948" s="14" t="str">
        <f>IFERROR((AVERAGE(($E948/'A. Revenue'!$C$30), ('B. Expenditures'!$F948/'A. Revenue'!$D$30), ('B. Expenditures'!$G948/'A. Revenue'!$E$30)))*'A. Revenue'!J$30, "")</f>
        <v/>
      </c>
      <c r="R948" s="14" t="str">
        <f>IFERROR((AVERAGE(($E948/'A. Revenue'!$C$30), ('B. Expenditures'!$F948/'A. Revenue'!$D$30), ('B. Expenditures'!$G948/'A. Revenue'!$E$30)))*'A. Revenue'!K$30, "")</f>
        <v/>
      </c>
      <c r="S948" s="14" t="str">
        <f>IFERROR((AVERAGE(($E948/'A. Revenue'!$C$30), ('B. Expenditures'!$F948/'A. Revenue'!$D$30), ('B. Expenditures'!$G948/'A. Revenue'!$E$30)))*'A. Revenue'!L$30, "")</f>
        <v/>
      </c>
      <c r="T948" s="14" t="str">
        <f>IFERROR((AVERAGE(($E948/'A. Revenue'!$C$30), ('B. Expenditures'!$F948/'A. Revenue'!$D$30), ('B. Expenditures'!$G948/'A. Revenue'!$E$30)))*'A. Revenue'!M$30, "")</f>
        <v/>
      </c>
      <c r="U948" s="14" t="str">
        <f>IFERROR((AVERAGE(($E948/'A. Revenue'!$C$30), ('B. Expenditures'!$F948/'A. Revenue'!$D$30), ('B. Expenditures'!$G948/'A. Revenue'!$E$30)))*'A. Revenue'!N$30, "")</f>
        <v/>
      </c>
      <c r="V948" s="8"/>
      <c r="W948" s="7"/>
      <c r="X948" s="7"/>
      <c r="Y948" s="7"/>
      <c r="Z948" s="7"/>
      <c r="AA948" s="7"/>
      <c r="AC948" s="40" t="s">
        <v>33</v>
      </c>
      <c r="AE948" s="14" t="str">
        <f>IF($AC948=Sheet1!$B$2,'B. Expenditures'!K948,IF('B. Expenditures'!$AC948=Sheet1!$B$4,'B. Expenditures'!W948,IF($AC948=Sheet1!$B$3,'B. Expenditures'!Q948,"")))</f>
        <v/>
      </c>
      <c r="AF948" s="14" t="str">
        <f>IF($AC948=Sheet1!$B$2,'B. Expenditures'!L948,IF('B. Expenditures'!$AC948=Sheet1!$B$4,'B. Expenditures'!X948,IF($AC948=Sheet1!$B$3,'B. Expenditures'!R948,"")))</f>
        <v/>
      </c>
      <c r="AG948" s="14" t="str">
        <f>IF($AC948=Sheet1!$B$2,'B. Expenditures'!M948,IF('B. Expenditures'!$AC948=Sheet1!$B$4,'B. Expenditures'!Y948,IF($AC948=Sheet1!$B$3,'B. Expenditures'!S948,"")))</f>
        <v/>
      </c>
      <c r="AH948" s="14" t="str">
        <f>IF($AC948=Sheet1!$B$2,'B. Expenditures'!N948,IF('B. Expenditures'!$AC948=Sheet1!$B$4,'B. Expenditures'!Z948,IF($AC948=Sheet1!$B$3,'B. Expenditures'!T948,"")))</f>
        <v/>
      </c>
      <c r="AI948" s="14" t="str">
        <f>IF($AC948=Sheet1!$B$2,'B. Expenditures'!O948,IF('B. Expenditures'!$AC948=Sheet1!$B$4,'B. Expenditures'!AA948,IF($AC948=Sheet1!$B$3,'B. Expenditures'!U948,"")))</f>
        <v/>
      </c>
    </row>
    <row r="949" spans="3:35" x14ac:dyDescent="0.35">
      <c r="C949" s="35"/>
      <c r="D949" s="35"/>
      <c r="E949" s="7"/>
      <c r="F949" s="7"/>
      <c r="G949" s="7"/>
      <c r="I949" s="24" t="str">
        <f t="shared" si="945"/>
        <v/>
      </c>
      <c r="K949" s="14" t="str">
        <f t="shared" si="954"/>
        <v/>
      </c>
      <c r="L949" s="14" t="str">
        <f t="shared" ref="L949:O949" si="979">IFERROR((1+$I949)*K949, "")</f>
        <v/>
      </c>
      <c r="M949" s="14" t="str">
        <f t="shared" si="979"/>
        <v/>
      </c>
      <c r="N949" s="14" t="str">
        <f t="shared" si="979"/>
        <v/>
      </c>
      <c r="O949" s="14" t="str">
        <f t="shared" si="979"/>
        <v/>
      </c>
      <c r="P949" s="8"/>
      <c r="Q949" s="14" t="str">
        <f>IFERROR((AVERAGE(($E949/'A. Revenue'!$C$30), ('B. Expenditures'!$F949/'A. Revenue'!$D$30), ('B. Expenditures'!$G949/'A. Revenue'!$E$30)))*'A. Revenue'!J$30, "")</f>
        <v/>
      </c>
      <c r="R949" s="14" t="str">
        <f>IFERROR((AVERAGE(($E949/'A. Revenue'!$C$30), ('B. Expenditures'!$F949/'A. Revenue'!$D$30), ('B. Expenditures'!$G949/'A. Revenue'!$E$30)))*'A. Revenue'!K$30, "")</f>
        <v/>
      </c>
      <c r="S949" s="14" t="str">
        <f>IFERROR((AVERAGE(($E949/'A. Revenue'!$C$30), ('B. Expenditures'!$F949/'A. Revenue'!$D$30), ('B. Expenditures'!$G949/'A. Revenue'!$E$30)))*'A. Revenue'!L$30, "")</f>
        <v/>
      </c>
      <c r="T949" s="14" t="str">
        <f>IFERROR((AVERAGE(($E949/'A. Revenue'!$C$30), ('B. Expenditures'!$F949/'A. Revenue'!$D$30), ('B. Expenditures'!$G949/'A. Revenue'!$E$30)))*'A. Revenue'!M$30, "")</f>
        <v/>
      </c>
      <c r="U949" s="14" t="str">
        <f>IFERROR((AVERAGE(($E949/'A. Revenue'!$C$30), ('B. Expenditures'!$F949/'A. Revenue'!$D$30), ('B. Expenditures'!$G949/'A. Revenue'!$E$30)))*'A. Revenue'!N$30, "")</f>
        <v/>
      </c>
      <c r="V949" s="8"/>
      <c r="W949" s="7"/>
      <c r="X949" s="7"/>
      <c r="Y949" s="7"/>
      <c r="Z949" s="7"/>
      <c r="AA949" s="7"/>
      <c r="AC949" s="40" t="s">
        <v>33</v>
      </c>
      <c r="AE949" s="14" t="str">
        <f>IF($AC949=Sheet1!$B$2,'B. Expenditures'!K949,IF('B. Expenditures'!$AC949=Sheet1!$B$4,'B. Expenditures'!W949,IF($AC949=Sheet1!$B$3,'B. Expenditures'!Q949,"")))</f>
        <v/>
      </c>
      <c r="AF949" s="14" t="str">
        <f>IF($AC949=Sheet1!$B$2,'B. Expenditures'!L949,IF('B. Expenditures'!$AC949=Sheet1!$B$4,'B. Expenditures'!X949,IF($AC949=Sheet1!$B$3,'B. Expenditures'!R949,"")))</f>
        <v/>
      </c>
      <c r="AG949" s="14" t="str">
        <f>IF($AC949=Sheet1!$B$2,'B. Expenditures'!M949,IF('B. Expenditures'!$AC949=Sheet1!$B$4,'B. Expenditures'!Y949,IF($AC949=Sheet1!$B$3,'B. Expenditures'!S949,"")))</f>
        <v/>
      </c>
      <c r="AH949" s="14" t="str">
        <f>IF($AC949=Sheet1!$B$2,'B. Expenditures'!N949,IF('B. Expenditures'!$AC949=Sheet1!$B$4,'B. Expenditures'!Z949,IF($AC949=Sheet1!$B$3,'B. Expenditures'!T949,"")))</f>
        <v/>
      </c>
      <c r="AI949" s="14" t="str">
        <f>IF($AC949=Sheet1!$B$2,'B. Expenditures'!O949,IF('B. Expenditures'!$AC949=Sheet1!$B$4,'B. Expenditures'!AA949,IF($AC949=Sheet1!$B$3,'B. Expenditures'!U949,"")))</f>
        <v/>
      </c>
    </row>
    <row r="950" spans="3:35" x14ac:dyDescent="0.35">
      <c r="C950" s="35"/>
      <c r="D950" s="35"/>
      <c r="E950" s="7"/>
      <c r="F950" s="7"/>
      <c r="G950" s="7"/>
      <c r="I950" s="24" t="str">
        <f t="shared" si="945"/>
        <v/>
      </c>
      <c r="K950" s="14" t="str">
        <f t="shared" si="954"/>
        <v/>
      </c>
      <c r="L950" s="14" t="str">
        <f t="shared" ref="L950:O950" si="980">IFERROR((1+$I950)*K950, "")</f>
        <v/>
      </c>
      <c r="M950" s="14" t="str">
        <f t="shared" si="980"/>
        <v/>
      </c>
      <c r="N950" s="14" t="str">
        <f t="shared" si="980"/>
        <v/>
      </c>
      <c r="O950" s="14" t="str">
        <f t="shared" si="980"/>
        <v/>
      </c>
      <c r="P950" s="8"/>
      <c r="Q950" s="14" t="str">
        <f>IFERROR((AVERAGE(($E950/'A. Revenue'!$C$30), ('B. Expenditures'!$F950/'A. Revenue'!$D$30), ('B. Expenditures'!$G950/'A. Revenue'!$E$30)))*'A. Revenue'!J$30, "")</f>
        <v/>
      </c>
      <c r="R950" s="14" t="str">
        <f>IFERROR((AVERAGE(($E950/'A. Revenue'!$C$30), ('B. Expenditures'!$F950/'A. Revenue'!$D$30), ('B. Expenditures'!$G950/'A. Revenue'!$E$30)))*'A. Revenue'!K$30, "")</f>
        <v/>
      </c>
      <c r="S950" s="14" t="str">
        <f>IFERROR((AVERAGE(($E950/'A. Revenue'!$C$30), ('B. Expenditures'!$F950/'A. Revenue'!$D$30), ('B. Expenditures'!$G950/'A. Revenue'!$E$30)))*'A. Revenue'!L$30, "")</f>
        <v/>
      </c>
      <c r="T950" s="14" t="str">
        <f>IFERROR((AVERAGE(($E950/'A. Revenue'!$C$30), ('B. Expenditures'!$F950/'A. Revenue'!$D$30), ('B. Expenditures'!$G950/'A. Revenue'!$E$30)))*'A. Revenue'!M$30, "")</f>
        <v/>
      </c>
      <c r="U950" s="14" t="str">
        <f>IFERROR((AVERAGE(($E950/'A. Revenue'!$C$30), ('B. Expenditures'!$F950/'A. Revenue'!$D$30), ('B. Expenditures'!$G950/'A. Revenue'!$E$30)))*'A. Revenue'!N$30, "")</f>
        <v/>
      </c>
      <c r="V950" s="8"/>
      <c r="W950" s="7"/>
      <c r="X950" s="7"/>
      <c r="Y950" s="7"/>
      <c r="Z950" s="7"/>
      <c r="AA950" s="7"/>
      <c r="AC950" s="40" t="s">
        <v>33</v>
      </c>
      <c r="AE950" s="14" t="str">
        <f>IF($AC950=Sheet1!$B$2,'B. Expenditures'!K950,IF('B. Expenditures'!$AC950=Sheet1!$B$4,'B. Expenditures'!W950,IF($AC950=Sheet1!$B$3,'B. Expenditures'!Q950,"")))</f>
        <v/>
      </c>
      <c r="AF950" s="14" t="str">
        <f>IF($AC950=Sheet1!$B$2,'B. Expenditures'!L950,IF('B. Expenditures'!$AC950=Sheet1!$B$4,'B. Expenditures'!X950,IF($AC950=Sheet1!$B$3,'B. Expenditures'!R950,"")))</f>
        <v/>
      </c>
      <c r="AG950" s="14" t="str">
        <f>IF($AC950=Sheet1!$B$2,'B. Expenditures'!M950,IF('B. Expenditures'!$AC950=Sheet1!$B$4,'B. Expenditures'!Y950,IF($AC950=Sheet1!$B$3,'B. Expenditures'!S950,"")))</f>
        <v/>
      </c>
      <c r="AH950" s="14" t="str">
        <f>IF($AC950=Sheet1!$B$2,'B. Expenditures'!N950,IF('B. Expenditures'!$AC950=Sheet1!$B$4,'B. Expenditures'!Z950,IF($AC950=Sheet1!$B$3,'B. Expenditures'!T950,"")))</f>
        <v/>
      </c>
      <c r="AI950" s="14" t="str">
        <f>IF($AC950=Sheet1!$B$2,'B. Expenditures'!O950,IF('B. Expenditures'!$AC950=Sheet1!$B$4,'B. Expenditures'!AA950,IF($AC950=Sheet1!$B$3,'B. Expenditures'!U950,"")))</f>
        <v/>
      </c>
    </row>
    <row r="951" spans="3:35" x14ac:dyDescent="0.35">
      <c r="C951" s="35"/>
      <c r="D951" s="35"/>
      <c r="E951" s="7"/>
      <c r="F951" s="7"/>
      <c r="G951" s="7"/>
      <c r="I951" s="24" t="str">
        <f t="shared" si="945"/>
        <v/>
      </c>
      <c r="K951" s="14" t="str">
        <f t="shared" si="954"/>
        <v/>
      </c>
      <c r="L951" s="14" t="str">
        <f t="shared" ref="L951:O951" si="981">IFERROR((1+$I951)*K951, "")</f>
        <v/>
      </c>
      <c r="M951" s="14" t="str">
        <f t="shared" si="981"/>
        <v/>
      </c>
      <c r="N951" s="14" t="str">
        <f t="shared" si="981"/>
        <v/>
      </c>
      <c r="O951" s="14" t="str">
        <f t="shared" si="981"/>
        <v/>
      </c>
      <c r="P951" s="8"/>
      <c r="Q951" s="14" t="str">
        <f>IFERROR((AVERAGE(($E951/'A. Revenue'!$C$30), ('B. Expenditures'!$F951/'A. Revenue'!$D$30), ('B. Expenditures'!$G951/'A. Revenue'!$E$30)))*'A. Revenue'!J$30, "")</f>
        <v/>
      </c>
      <c r="R951" s="14" t="str">
        <f>IFERROR((AVERAGE(($E951/'A. Revenue'!$C$30), ('B. Expenditures'!$F951/'A. Revenue'!$D$30), ('B. Expenditures'!$G951/'A. Revenue'!$E$30)))*'A. Revenue'!K$30, "")</f>
        <v/>
      </c>
      <c r="S951" s="14" t="str">
        <f>IFERROR((AVERAGE(($E951/'A. Revenue'!$C$30), ('B. Expenditures'!$F951/'A. Revenue'!$D$30), ('B. Expenditures'!$G951/'A. Revenue'!$E$30)))*'A. Revenue'!L$30, "")</f>
        <v/>
      </c>
      <c r="T951" s="14" t="str">
        <f>IFERROR((AVERAGE(($E951/'A. Revenue'!$C$30), ('B. Expenditures'!$F951/'A. Revenue'!$D$30), ('B. Expenditures'!$G951/'A. Revenue'!$E$30)))*'A. Revenue'!M$30, "")</f>
        <v/>
      </c>
      <c r="U951" s="14" t="str">
        <f>IFERROR((AVERAGE(($E951/'A. Revenue'!$C$30), ('B. Expenditures'!$F951/'A. Revenue'!$D$30), ('B. Expenditures'!$G951/'A. Revenue'!$E$30)))*'A. Revenue'!N$30, "")</f>
        <v/>
      </c>
      <c r="V951" s="8"/>
      <c r="W951" s="7"/>
      <c r="X951" s="7"/>
      <c r="Y951" s="7"/>
      <c r="Z951" s="7"/>
      <c r="AA951" s="7"/>
      <c r="AC951" s="40" t="s">
        <v>33</v>
      </c>
      <c r="AE951" s="14" t="str">
        <f>IF($AC951=Sheet1!$B$2,'B. Expenditures'!K951,IF('B. Expenditures'!$AC951=Sheet1!$B$4,'B. Expenditures'!W951,IF($AC951=Sheet1!$B$3,'B. Expenditures'!Q951,"")))</f>
        <v/>
      </c>
      <c r="AF951" s="14" t="str">
        <f>IF($AC951=Sheet1!$B$2,'B. Expenditures'!L951,IF('B. Expenditures'!$AC951=Sheet1!$B$4,'B. Expenditures'!X951,IF($AC951=Sheet1!$B$3,'B. Expenditures'!R951,"")))</f>
        <v/>
      </c>
      <c r="AG951" s="14" t="str">
        <f>IF($AC951=Sheet1!$B$2,'B. Expenditures'!M951,IF('B. Expenditures'!$AC951=Sheet1!$B$4,'B. Expenditures'!Y951,IF($AC951=Sheet1!$B$3,'B. Expenditures'!S951,"")))</f>
        <v/>
      </c>
      <c r="AH951" s="14" t="str">
        <f>IF($AC951=Sheet1!$B$2,'B. Expenditures'!N951,IF('B. Expenditures'!$AC951=Sheet1!$B$4,'B. Expenditures'!Z951,IF($AC951=Sheet1!$B$3,'B. Expenditures'!T951,"")))</f>
        <v/>
      </c>
      <c r="AI951" s="14" t="str">
        <f>IF($AC951=Sheet1!$B$2,'B. Expenditures'!O951,IF('B. Expenditures'!$AC951=Sheet1!$B$4,'B. Expenditures'!AA951,IF($AC951=Sheet1!$B$3,'B. Expenditures'!U951,"")))</f>
        <v/>
      </c>
    </row>
    <row r="952" spans="3:35" x14ac:dyDescent="0.35">
      <c r="C952" s="35"/>
      <c r="D952" s="35"/>
      <c r="E952" s="7"/>
      <c r="F952" s="7"/>
      <c r="G952" s="7"/>
      <c r="I952" s="24" t="str">
        <f t="shared" si="945"/>
        <v/>
      </c>
      <c r="K952" s="14" t="str">
        <f t="shared" si="954"/>
        <v/>
      </c>
      <c r="L952" s="14" t="str">
        <f t="shared" ref="L952:O952" si="982">IFERROR((1+$I952)*K952, "")</f>
        <v/>
      </c>
      <c r="M952" s="14" t="str">
        <f t="shared" si="982"/>
        <v/>
      </c>
      <c r="N952" s="14" t="str">
        <f t="shared" si="982"/>
        <v/>
      </c>
      <c r="O952" s="14" t="str">
        <f t="shared" si="982"/>
        <v/>
      </c>
      <c r="P952" s="8"/>
      <c r="Q952" s="14" t="str">
        <f>IFERROR((AVERAGE(($E952/'A. Revenue'!$C$30), ('B. Expenditures'!$F952/'A. Revenue'!$D$30), ('B. Expenditures'!$G952/'A. Revenue'!$E$30)))*'A. Revenue'!J$30, "")</f>
        <v/>
      </c>
      <c r="R952" s="14" t="str">
        <f>IFERROR((AVERAGE(($E952/'A. Revenue'!$C$30), ('B. Expenditures'!$F952/'A. Revenue'!$D$30), ('B. Expenditures'!$G952/'A. Revenue'!$E$30)))*'A. Revenue'!K$30, "")</f>
        <v/>
      </c>
      <c r="S952" s="14" t="str">
        <f>IFERROR((AVERAGE(($E952/'A. Revenue'!$C$30), ('B. Expenditures'!$F952/'A. Revenue'!$D$30), ('B. Expenditures'!$G952/'A. Revenue'!$E$30)))*'A. Revenue'!L$30, "")</f>
        <v/>
      </c>
      <c r="T952" s="14" t="str">
        <f>IFERROR((AVERAGE(($E952/'A. Revenue'!$C$30), ('B. Expenditures'!$F952/'A. Revenue'!$D$30), ('B. Expenditures'!$G952/'A. Revenue'!$E$30)))*'A. Revenue'!M$30, "")</f>
        <v/>
      </c>
      <c r="U952" s="14" t="str">
        <f>IFERROR((AVERAGE(($E952/'A. Revenue'!$C$30), ('B. Expenditures'!$F952/'A. Revenue'!$D$30), ('B. Expenditures'!$G952/'A. Revenue'!$E$30)))*'A. Revenue'!N$30, "")</f>
        <v/>
      </c>
      <c r="V952" s="8"/>
      <c r="W952" s="7"/>
      <c r="X952" s="7"/>
      <c r="Y952" s="7"/>
      <c r="Z952" s="7"/>
      <c r="AA952" s="7"/>
      <c r="AC952" s="40" t="s">
        <v>33</v>
      </c>
      <c r="AE952" s="14" t="str">
        <f>IF($AC952=Sheet1!$B$2,'B. Expenditures'!K952,IF('B. Expenditures'!$AC952=Sheet1!$B$4,'B. Expenditures'!W952,IF($AC952=Sheet1!$B$3,'B. Expenditures'!Q952,"")))</f>
        <v/>
      </c>
      <c r="AF952" s="14" t="str">
        <f>IF($AC952=Sheet1!$B$2,'B. Expenditures'!L952,IF('B. Expenditures'!$AC952=Sheet1!$B$4,'B. Expenditures'!X952,IF($AC952=Sheet1!$B$3,'B. Expenditures'!R952,"")))</f>
        <v/>
      </c>
      <c r="AG952" s="14" t="str">
        <f>IF($AC952=Sheet1!$B$2,'B. Expenditures'!M952,IF('B. Expenditures'!$AC952=Sheet1!$B$4,'B. Expenditures'!Y952,IF($AC952=Sheet1!$B$3,'B. Expenditures'!S952,"")))</f>
        <v/>
      </c>
      <c r="AH952" s="14" t="str">
        <f>IF($AC952=Sheet1!$B$2,'B. Expenditures'!N952,IF('B. Expenditures'!$AC952=Sheet1!$B$4,'B. Expenditures'!Z952,IF($AC952=Sheet1!$B$3,'B. Expenditures'!T952,"")))</f>
        <v/>
      </c>
      <c r="AI952" s="14" t="str">
        <f>IF($AC952=Sheet1!$B$2,'B. Expenditures'!O952,IF('B. Expenditures'!$AC952=Sheet1!$B$4,'B. Expenditures'!AA952,IF($AC952=Sheet1!$B$3,'B. Expenditures'!U952,"")))</f>
        <v/>
      </c>
    </row>
    <row r="953" spans="3:35" x14ac:dyDescent="0.35">
      <c r="C953" s="35"/>
      <c r="D953" s="35"/>
      <c r="E953" s="7"/>
      <c r="F953" s="7"/>
      <c r="G953" s="7"/>
      <c r="I953" s="24" t="str">
        <f t="shared" si="945"/>
        <v/>
      </c>
      <c r="K953" s="14" t="str">
        <f t="shared" si="954"/>
        <v/>
      </c>
      <c r="L953" s="14" t="str">
        <f t="shared" ref="L953:O953" si="983">IFERROR((1+$I953)*K953, "")</f>
        <v/>
      </c>
      <c r="M953" s="14" t="str">
        <f t="shared" si="983"/>
        <v/>
      </c>
      <c r="N953" s="14" t="str">
        <f t="shared" si="983"/>
        <v/>
      </c>
      <c r="O953" s="14" t="str">
        <f t="shared" si="983"/>
        <v/>
      </c>
      <c r="P953" s="8"/>
      <c r="Q953" s="14" t="str">
        <f>IFERROR((AVERAGE(($E953/'A. Revenue'!$C$30), ('B. Expenditures'!$F953/'A. Revenue'!$D$30), ('B. Expenditures'!$G953/'A. Revenue'!$E$30)))*'A. Revenue'!J$30, "")</f>
        <v/>
      </c>
      <c r="R953" s="14" t="str">
        <f>IFERROR((AVERAGE(($E953/'A. Revenue'!$C$30), ('B. Expenditures'!$F953/'A. Revenue'!$D$30), ('B. Expenditures'!$G953/'A. Revenue'!$E$30)))*'A. Revenue'!K$30, "")</f>
        <v/>
      </c>
      <c r="S953" s="14" t="str">
        <f>IFERROR((AVERAGE(($E953/'A. Revenue'!$C$30), ('B. Expenditures'!$F953/'A. Revenue'!$D$30), ('B. Expenditures'!$G953/'A. Revenue'!$E$30)))*'A. Revenue'!L$30, "")</f>
        <v/>
      </c>
      <c r="T953" s="14" t="str">
        <f>IFERROR((AVERAGE(($E953/'A. Revenue'!$C$30), ('B. Expenditures'!$F953/'A. Revenue'!$D$30), ('B. Expenditures'!$G953/'A. Revenue'!$E$30)))*'A. Revenue'!M$30, "")</f>
        <v/>
      </c>
      <c r="U953" s="14" t="str">
        <f>IFERROR((AVERAGE(($E953/'A. Revenue'!$C$30), ('B. Expenditures'!$F953/'A. Revenue'!$D$30), ('B. Expenditures'!$G953/'A. Revenue'!$E$30)))*'A. Revenue'!N$30, "")</f>
        <v/>
      </c>
      <c r="V953" s="8"/>
      <c r="W953" s="7"/>
      <c r="X953" s="7"/>
      <c r="Y953" s="7"/>
      <c r="Z953" s="7"/>
      <c r="AA953" s="7"/>
      <c r="AC953" s="40" t="s">
        <v>33</v>
      </c>
      <c r="AE953" s="14" t="str">
        <f>IF($AC953=Sheet1!$B$2,'B. Expenditures'!K953,IF('B. Expenditures'!$AC953=Sheet1!$B$4,'B. Expenditures'!W953,IF($AC953=Sheet1!$B$3,'B. Expenditures'!Q953,"")))</f>
        <v/>
      </c>
      <c r="AF953" s="14" t="str">
        <f>IF($AC953=Sheet1!$B$2,'B. Expenditures'!L953,IF('B. Expenditures'!$AC953=Sheet1!$B$4,'B. Expenditures'!X953,IF($AC953=Sheet1!$B$3,'B. Expenditures'!R953,"")))</f>
        <v/>
      </c>
      <c r="AG953" s="14" t="str">
        <f>IF($AC953=Sheet1!$B$2,'B. Expenditures'!M953,IF('B. Expenditures'!$AC953=Sheet1!$B$4,'B. Expenditures'!Y953,IF($AC953=Sheet1!$B$3,'B. Expenditures'!S953,"")))</f>
        <v/>
      </c>
      <c r="AH953" s="14" t="str">
        <f>IF($AC953=Sheet1!$B$2,'B. Expenditures'!N953,IF('B. Expenditures'!$AC953=Sheet1!$B$4,'B. Expenditures'!Z953,IF($AC953=Sheet1!$B$3,'B. Expenditures'!T953,"")))</f>
        <v/>
      </c>
      <c r="AI953" s="14" t="str">
        <f>IF($AC953=Sheet1!$B$2,'B. Expenditures'!O953,IF('B. Expenditures'!$AC953=Sheet1!$B$4,'B. Expenditures'!AA953,IF($AC953=Sheet1!$B$3,'B. Expenditures'!U953,"")))</f>
        <v/>
      </c>
    </row>
    <row r="954" spans="3:35" x14ac:dyDescent="0.35">
      <c r="C954" s="35"/>
      <c r="D954" s="35"/>
      <c r="E954" s="7"/>
      <c r="F954" s="7"/>
      <c r="G954" s="7"/>
      <c r="I954" s="24" t="str">
        <f t="shared" si="945"/>
        <v/>
      </c>
      <c r="K954" s="14" t="str">
        <f t="shared" si="954"/>
        <v/>
      </c>
      <c r="L954" s="14" t="str">
        <f t="shared" ref="L954:O954" si="984">IFERROR((1+$I954)*K954, "")</f>
        <v/>
      </c>
      <c r="M954" s="14" t="str">
        <f t="shared" si="984"/>
        <v/>
      </c>
      <c r="N954" s="14" t="str">
        <f t="shared" si="984"/>
        <v/>
      </c>
      <c r="O954" s="14" t="str">
        <f t="shared" si="984"/>
        <v/>
      </c>
      <c r="P954" s="8"/>
      <c r="Q954" s="14" t="str">
        <f>IFERROR((AVERAGE(($E954/'A. Revenue'!$C$30), ('B. Expenditures'!$F954/'A. Revenue'!$D$30), ('B. Expenditures'!$G954/'A. Revenue'!$E$30)))*'A. Revenue'!J$30, "")</f>
        <v/>
      </c>
      <c r="R954" s="14" t="str">
        <f>IFERROR((AVERAGE(($E954/'A. Revenue'!$C$30), ('B. Expenditures'!$F954/'A. Revenue'!$D$30), ('B. Expenditures'!$G954/'A. Revenue'!$E$30)))*'A. Revenue'!K$30, "")</f>
        <v/>
      </c>
      <c r="S954" s="14" t="str">
        <f>IFERROR((AVERAGE(($E954/'A. Revenue'!$C$30), ('B. Expenditures'!$F954/'A. Revenue'!$D$30), ('B. Expenditures'!$G954/'A. Revenue'!$E$30)))*'A. Revenue'!L$30, "")</f>
        <v/>
      </c>
      <c r="T954" s="14" t="str">
        <f>IFERROR((AVERAGE(($E954/'A. Revenue'!$C$30), ('B. Expenditures'!$F954/'A. Revenue'!$D$30), ('B. Expenditures'!$G954/'A. Revenue'!$E$30)))*'A. Revenue'!M$30, "")</f>
        <v/>
      </c>
      <c r="U954" s="14" t="str">
        <f>IFERROR((AVERAGE(($E954/'A. Revenue'!$C$30), ('B. Expenditures'!$F954/'A. Revenue'!$D$30), ('B. Expenditures'!$G954/'A. Revenue'!$E$30)))*'A. Revenue'!N$30, "")</f>
        <v/>
      </c>
      <c r="V954" s="8"/>
      <c r="W954" s="7"/>
      <c r="X954" s="7"/>
      <c r="Y954" s="7"/>
      <c r="Z954" s="7"/>
      <c r="AA954" s="7"/>
      <c r="AC954" s="40" t="s">
        <v>33</v>
      </c>
      <c r="AE954" s="14" t="str">
        <f>IF($AC954=Sheet1!$B$2,'B. Expenditures'!K954,IF('B. Expenditures'!$AC954=Sheet1!$B$4,'B. Expenditures'!W954,IF($AC954=Sheet1!$B$3,'B. Expenditures'!Q954,"")))</f>
        <v/>
      </c>
      <c r="AF954" s="14" t="str">
        <f>IF($AC954=Sheet1!$B$2,'B. Expenditures'!L954,IF('B. Expenditures'!$AC954=Sheet1!$B$4,'B. Expenditures'!X954,IF($AC954=Sheet1!$B$3,'B. Expenditures'!R954,"")))</f>
        <v/>
      </c>
      <c r="AG954" s="14" t="str">
        <f>IF($AC954=Sheet1!$B$2,'B. Expenditures'!M954,IF('B. Expenditures'!$AC954=Sheet1!$B$4,'B. Expenditures'!Y954,IF($AC954=Sheet1!$B$3,'B. Expenditures'!S954,"")))</f>
        <v/>
      </c>
      <c r="AH954" s="14" t="str">
        <f>IF($AC954=Sheet1!$B$2,'B. Expenditures'!N954,IF('B. Expenditures'!$AC954=Sheet1!$B$4,'B. Expenditures'!Z954,IF($AC954=Sheet1!$B$3,'B. Expenditures'!T954,"")))</f>
        <v/>
      </c>
      <c r="AI954" s="14" t="str">
        <f>IF($AC954=Sheet1!$B$2,'B. Expenditures'!O954,IF('B. Expenditures'!$AC954=Sheet1!$B$4,'B. Expenditures'!AA954,IF($AC954=Sheet1!$B$3,'B. Expenditures'!U954,"")))</f>
        <v/>
      </c>
    </row>
    <row r="955" spans="3:35" x14ac:dyDescent="0.35">
      <c r="C955" s="35"/>
      <c r="D955" s="35"/>
      <c r="E955" s="7"/>
      <c r="F955" s="7"/>
      <c r="G955" s="7"/>
      <c r="I955" s="24" t="str">
        <f t="shared" si="945"/>
        <v/>
      </c>
      <c r="K955" s="14" t="str">
        <f t="shared" si="954"/>
        <v/>
      </c>
      <c r="L955" s="14" t="str">
        <f t="shared" ref="L955:O955" si="985">IFERROR((1+$I955)*K955, "")</f>
        <v/>
      </c>
      <c r="M955" s="14" t="str">
        <f t="shared" si="985"/>
        <v/>
      </c>
      <c r="N955" s="14" t="str">
        <f t="shared" si="985"/>
        <v/>
      </c>
      <c r="O955" s="14" t="str">
        <f t="shared" si="985"/>
        <v/>
      </c>
      <c r="P955" s="8"/>
      <c r="Q955" s="14" t="str">
        <f>IFERROR((AVERAGE(($E955/'A. Revenue'!$C$30), ('B. Expenditures'!$F955/'A. Revenue'!$D$30), ('B. Expenditures'!$G955/'A. Revenue'!$E$30)))*'A. Revenue'!J$30, "")</f>
        <v/>
      </c>
      <c r="R955" s="14" t="str">
        <f>IFERROR((AVERAGE(($E955/'A. Revenue'!$C$30), ('B. Expenditures'!$F955/'A. Revenue'!$D$30), ('B. Expenditures'!$G955/'A. Revenue'!$E$30)))*'A. Revenue'!K$30, "")</f>
        <v/>
      </c>
      <c r="S955" s="14" t="str">
        <f>IFERROR((AVERAGE(($E955/'A. Revenue'!$C$30), ('B. Expenditures'!$F955/'A. Revenue'!$D$30), ('B. Expenditures'!$G955/'A. Revenue'!$E$30)))*'A. Revenue'!L$30, "")</f>
        <v/>
      </c>
      <c r="T955" s="14" t="str">
        <f>IFERROR((AVERAGE(($E955/'A. Revenue'!$C$30), ('B. Expenditures'!$F955/'A. Revenue'!$D$30), ('B. Expenditures'!$G955/'A. Revenue'!$E$30)))*'A. Revenue'!M$30, "")</f>
        <v/>
      </c>
      <c r="U955" s="14" t="str">
        <f>IFERROR((AVERAGE(($E955/'A. Revenue'!$C$30), ('B. Expenditures'!$F955/'A. Revenue'!$D$30), ('B. Expenditures'!$G955/'A. Revenue'!$E$30)))*'A. Revenue'!N$30, "")</f>
        <v/>
      </c>
      <c r="V955" s="8"/>
      <c r="W955" s="7"/>
      <c r="X955" s="7"/>
      <c r="Y955" s="7"/>
      <c r="Z955" s="7"/>
      <c r="AA955" s="7"/>
      <c r="AC955" s="40" t="s">
        <v>33</v>
      </c>
      <c r="AE955" s="14" t="str">
        <f>IF($AC955=Sheet1!$B$2,'B. Expenditures'!K955,IF('B. Expenditures'!$AC955=Sheet1!$B$4,'B. Expenditures'!W955,IF($AC955=Sheet1!$B$3,'B. Expenditures'!Q955,"")))</f>
        <v/>
      </c>
      <c r="AF955" s="14" t="str">
        <f>IF($AC955=Sheet1!$B$2,'B. Expenditures'!L955,IF('B. Expenditures'!$AC955=Sheet1!$B$4,'B. Expenditures'!X955,IF($AC955=Sheet1!$B$3,'B. Expenditures'!R955,"")))</f>
        <v/>
      </c>
      <c r="AG955" s="14" t="str">
        <f>IF($AC955=Sheet1!$B$2,'B. Expenditures'!M955,IF('B. Expenditures'!$AC955=Sheet1!$B$4,'B. Expenditures'!Y955,IF($AC955=Sheet1!$B$3,'B. Expenditures'!S955,"")))</f>
        <v/>
      </c>
      <c r="AH955" s="14" t="str">
        <f>IF($AC955=Sheet1!$B$2,'B. Expenditures'!N955,IF('B. Expenditures'!$AC955=Sheet1!$B$4,'B. Expenditures'!Z955,IF($AC955=Sheet1!$B$3,'B. Expenditures'!T955,"")))</f>
        <v/>
      </c>
      <c r="AI955" s="14" t="str">
        <f>IF($AC955=Sheet1!$B$2,'B. Expenditures'!O955,IF('B. Expenditures'!$AC955=Sheet1!$B$4,'B. Expenditures'!AA955,IF($AC955=Sheet1!$B$3,'B. Expenditures'!U955,"")))</f>
        <v/>
      </c>
    </row>
    <row r="956" spans="3:35" x14ac:dyDescent="0.35">
      <c r="C956" s="35"/>
      <c r="D956" s="35"/>
      <c r="E956" s="7"/>
      <c r="F956" s="7"/>
      <c r="G956" s="7"/>
      <c r="I956" s="24" t="str">
        <f t="shared" si="945"/>
        <v/>
      </c>
      <c r="K956" s="14" t="str">
        <f t="shared" si="954"/>
        <v/>
      </c>
      <c r="L956" s="14" t="str">
        <f t="shared" ref="L956:O956" si="986">IFERROR((1+$I956)*K956, "")</f>
        <v/>
      </c>
      <c r="M956" s="14" t="str">
        <f t="shared" si="986"/>
        <v/>
      </c>
      <c r="N956" s="14" t="str">
        <f t="shared" si="986"/>
        <v/>
      </c>
      <c r="O956" s="14" t="str">
        <f t="shared" si="986"/>
        <v/>
      </c>
      <c r="P956" s="8"/>
      <c r="Q956" s="14" t="str">
        <f>IFERROR((AVERAGE(($E956/'A. Revenue'!$C$30), ('B. Expenditures'!$F956/'A. Revenue'!$D$30), ('B. Expenditures'!$G956/'A. Revenue'!$E$30)))*'A. Revenue'!J$30, "")</f>
        <v/>
      </c>
      <c r="R956" s="14" t="str">
        <f>IFERROR((AVERAGE(($E956/'A. Revenue'!$C$30), ('B. Expenditures'!$F956/'A. Revenue'!$D$30), ('B. Expenditures'!$G956/'A. Revenue'!$E$30)))*'A. Revenue'!K$30, "")</f>
        <v/>
      </c>
      <c r="S956" s="14" t="str">
        <f>IFERROR((AVERAGE(($E956/'A. Revenue'!$C$30), ('B. Expenditures'!$F956/'A. Revenue'!$D$30), ('B. Expenditures'!$G956/'A. Revenue'!$E$30)))*'A. Revenue'!L$30, "")</f>
        <v/>
      </c>
      <c r="T956" s="14" t="str">
        <f>IFERROR((AVERAGE(($E956/'A. Revenue'!$C$30), ('B. Expenditures'!$F956/'A. Revenue'!$D$30), ('B. Expenditures'!$G956/'A. Revenue'!$E$30)))*'A. Revenue'!M$30, "")</f>
        <v/>
      </c>
      <c r="U956" s="14" t="str">
        <f>IFERROR((AVERAGE(($E956/'A. Revenue'!$C$30), ('B. Expenditures'!$F956/'A. Revenue'!$D$30), ('B. Expenditures'!$G956/'A. Revenue'!$E$30)))*'A. Revenue'!N$30, "")</f>
        <v/>
      </c>
      <c r="V956" s="8"/>
      <c r="W956" s="7"/>
      <c r="X956" s="7"/>
      <c r="Y956" s="7"/>
      <c r="Z956" s="7"/>
      <c r="AA956" s="7"/>
      <c r="AC956" s="40" t="s">
        <v>33</v>
      </c>
      <c r="AE956" s="14" t="str">
        <f>IF($AC956=Sheet1!$B$2,'B. Expenditures'!K956,IF('B. Expenditures'!$AC956=Sheet1!$B$4,'B. Expenditures'!W956,IF($AC956=Sheet1!$B$3,'B. Expenditures'!Q956,"")))</f>
        <v/>
      </c>
      <c r="AF956" s="14" t="str">
        <f>IF($AC956=Sheet1!$B$2,'B. Expenditures'!L956,IF('B. Expenditures'!$AC956=Sheet1!$B$4,'B. Expenditures'!X956,IF($AC956=Sheet1!$B$3,'B. Expenditures'!R956,"")))</f>
        <v/>
      </c>
      <c r="AG956" s="14" t="str">
        <f>IF($AC956=Sheet1!$B$2,'B. Expenditures'!M956,IF('B. Expenditures'!$AC956=Sheet1!$B$4,'B. Expenditures'!Y956,IF($AC956=Sheet1!$B$3,'B. Expenditures'!S956,"")))</f>
        <v/>
      </c>
      <c r="AH956" s="14" t="str">
        <f>IF($AC956=Sheet1!$B$2,'B. Expenditures'!N956,IF('B. Expenditures'!$AC956=Sheet1!$B$4,'B. Expenditures'!Z956,IF($AC956=Sheet1!$B$3,'B. Expenditures'!T956,"")))</f>
        <v/>
      </c>
      <c r="AI956" s="14" t="str">
        <f>IF($AC956=Sheet1!$B$2,'B. Expenditures'!O956,IF('B. Expenditures'!$AC956=Sheet1!$B$4,'B. Expenditures'!AA956,IF($AC956=Sheet1!$B$3,'B. Expenditures'!U956,"")))</f>
        <v/>
      </c>
    </row>
    <row r="957" spans="3:35" x14ac:dyDescent="0.35">
      <c r="C957" s="35"/>
      <c r="D957" s="35"/>
      <c r="E957" s="7"/>
      <c r="F957" s="7"/>
      <c r="G957" s="7"/>
      <c r="I957" s="24" t="str">
        <f t="shared" si="945"/>
        <v/>
      </c>
      <c r="K957" s="14" t="str">
        <f t="shared" si="954"/>
        <v/>
      </c>
      <c r="L957" s="14" t="str">
        <f t="shared" ref="L957:O957" si="987">IFERROR((1+$I957)*K957, "")</f>
        <v/>
      </c>
      <c r="M957" s="14" t="str">
        <f t="shared" si="987"/>
        <v/>
      </c>
      <c r="N957" s="14" t="str">
        <f t="shared" si="987"/>
        <v/>
      </c>
      <c r="O957" s="14" t="str">
        <f t="shared" si="987"/>
        <v/>
      </c>
      <c r="P957" s="8"/>
      <c r="Q957" s="14" t="str">
        <f>IFERROR((AVERAGE(($E957/'A. Revenue'!$C$30), ('B. Expenditures'!$F957/'A. Revenue'!$D$30), ('B. Expenditures'!$G957/'A. Revenue'!$E$30)))*'A. Revenue'!J$30, "")</f>
        <v/>
      </c>
      <c r="R957" s="14" t="str">
        <f>IFERROR((AVERAGE(($E957/'A. Revenue'!$C$30), ('B. Expenditures'!$F957/'A. Revenue'!$D$30), ('B. Expenditures'!$G957/'A. Revenue'!$E$30)))*'A. Revenue'!K$30, "")</f>
        <v/>
      </c>
      <c r="S957" s="14" t="str">
        <f>IFERROR((AVERAGE(($E957/'A. Revenue'!$C$30), ('B. Expenditures'!$F957/'A. Revenue'!$D$30), ('B. Expenditures'!$G957/'A. Revenue'!$E$30)))*'A. Revenue'!L$30, "")</f>
        <v/>
      </c>
      <c r="T957" s="14" t="str">
        <f>IFERROR((AVERAGE(($E957/'A. Revenue'!$C$30), ('B. Expenditures'!$F957/'A. Revenue'!$D$30), ('B. Expenditures'!$G957/'A. Revenue'!$E$30)))*'A. Revenue'!M$30, "")</f>
        <v/>
      </c>
      <c r="U957" s="14" t="str">
        <f>IFERROR((AVERAGE(($E957/'A. Revenue'!$C$30), ('B. Expenditures'!$F957/'A. Revenue'!$D$30), ('B. Expenditures'!$G957/'A. Revenue'!$E$30)))*'A. Revenue'!N$30, "")</f>
        <v/>
      </c>
      <c r="V957" s="8"/>
      <c r="W957" s="7"/>
      <c r="X957" s="7"/>
      <c r="Y957" s="7"/>
      <c r="Z957" s="7"/>
      <c r="AA957" s="7"/>
      <c r="AC957" s="40" t="s">
        <v>33</v>
      </c>
      <c r="AE957" s="14" t="str">
        <f>IF($AC957=Sheet1!$B$2,'B. Expenditures'!K957,IF('B. Expenditures'!$AC957=Sheet1!$B$4,'B. Expenditures'!W957,IF($AC957=Sheet1!$B$3,'B. Expenditures'!Q957,"")))</f>
        <v/>
      </c>
      <c r="AF957" s="14" t="str">
        <f>IF($AC957=Sheet1!$B$2,'B. Expenditures'!L957,IF('B. Expenditures'!$AC957=Sheet1!$B$4,'B. Expenditures'!X957,IF($AC957=Sheet1!$B$3,'B. Expenditures'!R957,"")))</f>
        <v/>
      </c>
      <c r="AG957" s="14" t="str">
        <f>IF($AC957=Sheet1!$B$2,'B. Expenditures'!M957,IF('B. Expenditures'!$AC957=Sheet1!$B$4,'B. Expenditures'!Y957,IF($AC957=Sheet1!$B$3,'B. Expenditures'!S957,"")))</f>
        <v/>
      </c>
      <c r="AH957" s="14" t="str">
        <f>IF($AC957=Sheet1!$B$2,'B. Expenditures'!N957,IF('B. Expenditures'!$AC957=Sheet1!$B$4,'B. Expenditures'!Z957,IF($AC957=Sheet1!$B$3,'B. Expenditures'!T957,"")))</f>
        <v/>
      </c>
      <c r="AI957" s="14" t="str">
        <f>IF($AC957=Sheet1!$B$2,'B. Expenditures'!O957,IF('B. Expenditures'!$AC957=Sheet1!$B$4,'B. Expenditures'!AA957,IF($AC957=Sheet1!$B$3,'B. Expenditures'!U957,"")))</f>
        <v/>
      </c>
    </row>
    <row r="958" spans="3:35" x14ac:dyDescent="0.35">
      <c r="C958" s="35"/>
      <c r="D958" s="35"/>
      <c r="E958" s="7"/>
      <c r="F958" s="7"/>
      <c r="G958" s="7"/>
      <c r="I958" s="24" t="str">
        <f t="shared" si="945"/>
        <v/>
      </c>
      <c r="K958" s="14" t="str">
        <f t="shared" si="954"/>
        <v/>
      </c>
      <c r="L958" s="14" t="str">
        <f t="shared" ref="L958:O958" si="988">IFERROR((1+$I958)*K958, "")</f>
        <v/>
      </c>
      <c r="M958" s="14" t="str">
        <f t="shared" si="988"/>
        <v/>
      </c>
      <c r="N958" s="14" t="str">
        <f t="shared" si="988"/>
        <v/>
      </c>
      <c r="O958" s="14" t="str">
        <f t="shared" si="988"/>
        <v/>
      </c>
      <c r="P958" s="8"/>
      <c r="Q958" s="14" t="str">
        <f>IFERROR((AVERAGE(($E958/'A. Revenue'!$C$30), ('B. Expenditures'!$F958/'A. Revenue'!$D$30), ('B. Expenditures'!$G958/'A. Revenue'!$E$30)))*'A. Revenue'!J$30, "")</f>
        <v/>
      </c>
      <c r="R958" s="14" t="str">
        <f>IFERROR((AVERAGE(($E958/'A. Revenue'!$C$30), ('B. Expenditures'!$F958/'A. Revenue'!$D$30), ('B. Expenditures'!$G958/'A. Revenue'!$E$30)))*'A. Revenue'!K$30, "")</f>
        <v/>
      </c>
      <c r="S958" s="14" t="str">
        <f>IFERROR((AVERAGE(($E958/'A. Revenue'!$C$30), ('B. Expenditures'!$F958/'A. Revenue'!$D$30), ('B. Expenditures'!$G958/'A. Revenue'!$E$30)))*'A. Revenue'!L$30, "")</f>
        <v/>
      </c>
      <c r="T958" s="14" t="str">
        <f>IFERROR((AVERAGE(($E958/'A. Revenue'!$C$30), ('B. Expenditures'!$F958/'A. Revenue'!$D$30), ('B. Expenditures'!$G958/'A. Revenue'!$E$30)))*'A. Revenue'!M$30, "")</f>
        <v/>
      </c>
      <c r="U958" s="14" t="str">
        <f>IFERROR((AVERAGE(($E958/'A. Revenue'!$C$30), ('B. Expenditures'!$F958/'A. Revenue'!$D$30), ('B. Expenditures'!$G958/'A. Revenue'!$E$30)))*'A. Revenue'!N$30, "")</f>
        <v/>
      </c>
      <c r="V958" s="8"/>
      <c r="W958" s="7"/>
      <c r="X958" s="7"/>
      <c r="Y958" s="7"/>
      <c r="Z958" s="7"/>
      <c r="AA958" s="7"/>
      <c r="AC958" s="40" t="s">
        <v>33</v>
      </c>
      <c r="AE958" s="14" t="str">
        <f>IF($AC958=Sheet1!$B$2,'B. Expenditures'!K958,IF('B. Expenditures'!$AC958=Sheet1!$B$4,'B. Expenditures'!W958,IF($AC958=Sheet1!$B$3,'B. Expenditures'!Q958,"")))</f>
        <v/>
      </c>
      <c r="AF958" s="14" t="str">
        <f>IF($AC958=Sheet1!$B$2,'B. Expenditures'!L958,IF('B. Expenditures'!$AC958=Sheet1!$B$4,'B. Expenditures'!X958,IF($AC958=Sheet1!$B$3,'B. Expenditures'!R958,"")))</f>
        <v/>
      </c>
      <c r="AG958" s="14" t="str">
        <f>IF($AC958=Sheet1!$B$2,'B. Expenditures'!M958,IF('B. Expenditures'!$AC958=Sheet1!$B$4,'B. Expenditures'!Y958,IF($AC958=Sheet1!$B$3,'B. Expenditures'!S958,"")))</f>
        <v/>
      </c>
      <c r="AH958" s="14" t="str">
        <f>IF($AC958=Sheet1!$B$2,'B. Expenditures'!N958,IF('B. Expenditures'!$AC958=Sheet1!$B$4,'B. Expenditures'!Z958,IF($AC958=Sheet1!$B$3,'B. Expenditures'!T958,"")))</f>
        <v/>
      </c>
      <c r="AI958" s="14" t="str">
        <f>IF($AC958=Sheet1!$B$2,'B. Expenditures'!O958,IF('B. Expenditures'!$AC958=Sheet1!$B$4,'B. Expenditures'!AA958,IF($AC958=Sheet1!$B$3,'B. Expenditures'!U958,"")))</f>
        <v/>
      </c>
    </row>
    <row r="959" spans="3:35" x14ac:dyDescent="0.35">
      <c r="C959" s="35"/>
      <c r="D959" s="35"/>
      <c r="E959" s="7"/>
      <c r="F959" s="7"/>
      <c r="G959" s="7"/>
      <c r="I959" s="24" t="str">
        <f t="shared" si="945"/>
        <v/>
      </c>
      <c r="K959" s="14" t="str">
        <f t="shared" si="954"/>
        <v/>
      </c>
      <c r="L959" s="14" t="str">
        <f t="shared" ref="L959:O959" si="989">IFERROR((1+$I959)*K959, "")</f>
        <v/>
      </c>
      <c r="M959" s="14" t="str">
        <f t="shared" si="989"/>
        <v/>
      </c>
      <c r="N959" s="14" t="str">
        <f t="shared" si="989"/>
        <v/>
      </c>
      <c r="O959" s="14" t="str">
        <f t="shared" si="989"/>
        <v/>
      </c>
      <c r="P959" s="8"/>
      <c r="Q959" s="14" t="str">
        <f>IFERROR((AVERAGE(($E959/'A. Revenue'!$C$30), ('B. Expenditures'!$F959/'A. Revenue'!$D$30), ('B. Expenditures'!$G959/'A. Revenue'!$E$30)))*'A. Revenue'!J$30, "")</f>
        <v/>
      </c>
      <c r="R959" s="14" t="str">
        <f>IFERROR((AVERAGE(($E959/'A. Revenue'!$C$30), ('B. Expenditures'!$F959/'A. Revenue'!$D$30), ('B. Expenditures'!$G959/'A. Revenue'!$E$30)))*'A. Revenue'!K$30, "")</f>
        <v/>
      </c>
      <c r="S959" s="14" t="str">
        <f>IFERROR((AVERAGE(($E959/'A. Revenue'!$C$30), ('B. Expenditures'!$F959/'A. Revenue'!$D$30), ('B. Expenditures'!$G959/'A. Revenue'!$E$30)))*'A. Revenue'!L$30, "")</f>
        <v/>
      </c>
      <c r="T959" s="14" t="str">
        <f>IFERROR((AVERAGE(($E959/'A. Revenue'!$C$30), ('B. Expenditures'!$F959/'A. Revenue'!$D$30), ('B. Expenditures'!$G959/'A. Revenue'!$E$30)))*'A. Revenue'!M$30, "")</f>
        <v/>
      </c>
      <c r="U959" s="14" t="str">
        <f>IFERROR((AVERAGE(($E959/'A. Revenue'!$C$30), ('B. Expenditures'!$F959/'A. Revenue'!$D$30), ('B. Expenditures'!$G959/'A. Revenue'!$E$30)))*'A. Revenue'!N$30, "")</f>
        <v/>
      </c>
      <c r="V959" s="8"/>
      <c r="W959" s="7"/>
      <c r="X959" s="7"/>
      <c r="Y959" s="7"/>
      <c r="Z959" s="7"/>
      <c r="AA959" s="7"/>
      <c r="AC959" s="40" t="s">
        <v>33</v>
      </c>
      <c r="AE959" s="14" t="str">
        <f>IF($AC959=Sheet1!$B$2,'B. Expenditures'!K959,IF('B. Expenditures'!$AC959=Sheet1!$B$4,'B. Expenditures'!W959,IF($AC959=Sheet1!$B$3,'B. Expenditures'!Q959,"")))</f>
        <v/>
      </c>
      <c r="AF959" s="14" t="str">
        <f>IF($AC959=Sheet1!$B$2,'B. Expenditures'!L959,IF('B. Expenditures'!$AC959=Sheet1!$B$4,'B. Expenditures'!X959,IF($AC959=Sheet1!$B$3,'B. Expenditures'!R959,"")))</f>
        <v/>
      </c>
      <c r="AG959" s="14" t="str">
        <f>IF($AC959=Sheet1!$B$2,'B. Expenditures'!M959,IF('B. Expenditures'!$AC959=Sheet1!$B$4,'B. Expenditures'!Y959,IF($AC959=Sheet1!$B$3,'B. Expenditures'!S959,"")))</f>
        <v/>
      </c>
      <c r="AH959" s="14" t="str">
        <f>IF($AC959=Sheet1!$B$2,'B. Expenditures'!N959,IF('B. Expenditures'!$AC959=Sheet1!$B$4,'B. Expenditures'!Z959,IF($AC959=Sheet1!$B$3,'B. Expenditures'!T959,"")))</f>
        <v/>
      </c>
      <c r="AI959" s="14" t="str">
        <f>IF($AC959=Sheet1!$B$2,'B. Expenditures'!O959,IF('B. Expenditures'!$AC959=Sheet1!$B$4,'B. Expenditures'!AA959,IF($AC959=Sheet1!$B$3,'B. Expenditures'!U959,"")))</f>
        <v/>
      </c>
    </row>
    <row r="960" spans="3:35" x14ac:dyDescent="0.35">
      <c r="C960" s="35"/>
      <c r="D960" s="35"/>
      <c r="E960" s="7"/>
      <c r="F960" s="7"/>
      <c r="G960" s="7"/>
      <c r="I960" s="24" t="str">
        <f t="shared" si="945"/>
        <v/>
      </c>
      <c r="K960" s="14" t="str">
        <f t="shared" si="954"/>
        <v/>
      </c>
      <c r="L960" s="14" t="str">
        <f t="shared" ref="L960:O960" si="990">IFERROR((1+$I960)*K960, "")</f>
        <v/>
      </c>
      <c r="M960" s="14" t="str">
        <f t="shared" si="990"/>
        <v/>
      </c>
      <c r="N960" s="14" t="str">
        <f t="shared" si="990"/>
        <v/>
      </c>
      <c r="O960" s="14" t="str">
        <f t="shared" si="990"/>
        <v/>
      </c>
      <c r="P960" s="8"/>
      <c r="Q960" s="14" t="str">
        <f>IFERROR((AVERAGE(($E960/'A. Revenue'!$C$30), ('B. Expenditures'!$F960/'A. Revenue'!$D$30), ('B. Expenditures'!$G960/'A. Revenue'!$E$30)))*'A. Revenue'!J$30, "")</f>
        <v/>
      </c>
      <c r="R960" s="14" t="str">
        <f>IFERROR((AVERAGE(($E960/'A. Revenue'!$C$30), ('B. Expenditures'!$F960/'A. Revenue'!$D$30), ('B. Expenditures'!$G960/'A. Revenue'!$E$30)))*'A. Revenue'!K$30, "")</f>
        <v/>
      </c>
      <c r="S960" s="14" t="str">
        <f>IFERROR((AVERAGE(($E960/'A. Revenue'!$C$30), ('B. Expenditures'!$F960/'A. Revenue'!$D$30), ('B. Expenditures'!$G960/'A. Revenue'!$E$30)))*'A. Revenue'!L$30, "")</f>
        <v/>
      </c>
      <c r="T960" s="14" t="str">
        <f>IFERROR((AVERAGE(($E960/'A. Revenue'!$C$30), ('B. Expenditures'!$F960/'A. Revenue'!$D$30), ('B. Expenditures'!$G960/'A. Revenue'!$E$30)))*'A. Revenue'!M$30, "")</f>
        <v/>
      </c>
      <c r="U960" s="14" t="str">
        <f>IFERROR((AVERAGE(($E960/'A. Revenue'!$C$30), ('B. Expenditures'!$F960/'A. Revenue'!$D$30), ('B. Expenditures'!$G960/'A. Revenue'!$E$30)))*'A. Revenue'!N$30, "")</f>
        <v/>
      </c>
      <c r="V960" s="8"/>
      <c r="W960" s="7"/>
      <c r="X960" s="7"/>
      <c r="Y960" s="7"/>
      <c r="Z960" s="7"/>
      <c r="AA960" s="7"/>
      <c r="AC960" s="40" t="s">
        <v>33</v>
      </c>
      <c r="AE960" s="14" t="str">
        <f>IF($AC960=Sheet1!$B$2,'B. Expenditures'!K960,IF('B. Expenditures'!$AC960=Sheet1!$B$4,'B. Expenditures'!W960,IF($AC960=Sheet1!$B$3,'B. Expenditures'!Q960,"")))</f>
        <v/>
      </c>
      <c r="AF960" s="14" t="str">
        <f>IF($AC960=Sheet1!$B$2,'B. Expenditures'!L960,IF('B. Expenditures'!$AC960=Sheet1!$B$4,'B. Expenditures'!X960,IF($AC960=Sheet1!$B$3,'B. Expenditures'!R960,"")))</f>
        <v/>
      </c>
      <c r="AG960" s="14" t="str">
        <f>IF($AC960=Sheet1!$B$2,'B. Expenditures'!M960,IF('B. Expenditures'!$AC960=Sheet1!$B$4,'B. Expenditures'!Y960,IF($AC960=Sheet1!$B$3,'B. Expenditures'!S960,"")))</f>
        <v/>
      </c>
      <c r="AH960" s="14" t="str">
        <f>IF($AC960=Sheet1!$B$2,'B. Expenditures'!N960,IF('B. Expenditures'!$AC960=Sheet1!$B$4,'B. Expenditures'!Z960,IF($AC960=Sheet1!$B$3,'B. Expenditures'!T960,"")))</f>
        <v/>
      </c>
      <c r="AI960" s="14" t="str">
        <f>IF($AC960=Sheet1!$B$2,'B. Expenditures'!O960,IF('B. Expenditures'!$AC960=Sheet1!$B$4,'B. Expenditures'!AA960,IF($AC960=Sheet1!$B$3,'B. Expenditures'!U960,"")))</f>
        <v/>
      </c>
    </row>
    <row r="961" spans="3:35" x14ac:dyDescent="0.35">
      <c r="C961" s="35"/>
      <c r="D961" s="35"/>
      <c r="E961" s="7"/>
      <c r="F961" s="7"/>
      <c r="G961" s="7"/>
      <c r="I961" s="24" t="str">
        <f t="shared" si="945"/>
        <v/>
      </c>
      <c r="K961" s="14" t="str">
        <f t="shared" si="954"/>
        <v/>
      </c>
      <c r="L961" s="14" t="str">
        <f t="shared" ref="L961:O961" si="991">IFERROR((1+$I961)*K961, "")</f>
        <v/>
      </c>
      <c r="M961" s="14" t="str">
        <f t="shared" si="991"/>
        <v/>
      </c>
      <c r="N961" s="14" t="str">
        <f t="shared" si="991"/>
        <v/>
      </c>
      <c r="O961" s="14" t="str">
        <f t="shared" si="991"/>
        <v/>
      </c>
      <c r="P961" s="8"/>
      <c r="Q961" s="14" t="str">
        <f>IFERROR((AVERAGE(($E961/'A. Revenue'!$C$30), ('B. Expenditures'!$F961/'A. Revenue'!$D$30), ('B. Expenditures'!$G961/'A. Revenue'!$E$30)))*'A. Revenue'!J$30, "")</f>
        <v/>
      </c>
      <c r="R961" s="14" t="str">
        <f>IFERROR((AVERAGE(($E961/'A. Revenue'!$C$30), ('B. Expenditures'!$F961/'A. Revenue'!$D$30), ('B. Expenditures'!$G961/'A. Revenue'!$E$30)))*'A. Revenue'!K$30, "")</f>
        <v/>
      </c>
      <c r="S961" s="14" t="str">
        <f>IFERROR((AVERAGE(($E961/'A. Revenue'!$C$30), ('B. Expenditures'!$F961/'A. Revenue'!$D$30), ('B. Expenditures'!$G961/'A. Revenue'!$E$30)))*'A. Revenue'!L$30, "")</f>
        <v/>
      </c>
      <c r="T961" s="14" t="str">
        <f>IFERROR((AVERAGE(($E961/'A. Revenue'!$C$30), ('B. Expenditures'!$F961/'A. Revenue'!$D$30), ('B. Expenditures'!$G961/'A. Revenue'!$E$30)))*'A. Revenue'!M$30, "")</f>
        <v/>
      </c>
      <c r="U961" s="14" t="str">
        <f>IFERROR((AVERAGE(($E961/'A. Revenue'!$C$30), ('B. Expenditures'!$F961/'A. Revenue'!$D$30), ('B. Expenditures'!$G961/'A. Revenue'!$E$30)))*'A. Revenue'!N$30, "")</f>
        <v/>
      </c>
      <c r="V961" s="8"/>
      <c r="W961" s="7"/>
      <c r="X961" s="7"/>
      <c r="Y961" s="7"/>
      <c r="Z961" s="7"/>
      <c r="AA961" s="7"/>
      <c r="AC961" s="40" t="s">
        <v>33</v>
      </c>
      <c r="AE961" s="14" t="str">
        <f>IF($AC961=Sheet1!$B$2,'B. Expenditures'!K961,IF('B. Expenditures'!$AC961=Sheet1!$B$4,'B. Expenditures'!W961,IF($AC961=Sheet1!$B$3,'B. Expenditures'!Q961,"")))</f>
        <v/>
      </c>
      <c r="AF961" s="14" t="str">
        <f>IF($AC961=Sheet1!$B$2,'B. Expenditures'!L961,IF('B. Expenditures'!$AC961=Sheet1!$B$4,'B. Expenditures'!X961,IF($AC961=Sheet1!$B$3,'B. Expenditures'!R961,"")))</f>
        <v/>
      </c>
      <c r="AG961" s="14" t="str">
        <f>IF($AC961=Sheet1!$B$2,'B. Expenditures'!M961,IF('B. Expenditures'!$AC961=Sheet1!$B$4,'B. Expenditures'!Y961,IF($AC961=Sheet1!$B$3,'B. Expenditures'!S961,"")))</f>
        <v/>
      </c>
      <c r="AH961" s="14" t="str">
        <f>IF($AC961=Sheet1!$B$2,'B. Expenditures'!N961,IF('B. Expenditures'!$AC961=Sheet1!$B$4,'B. Expenditures'!Z961,IF($AC961=Sheet1!$B$3,'B. Expenditures'!T961,"")))</f>
        <v/>
      </c>
      <c r="AI961" s="14" t="str">
        <f>IF($AC961=Sheet1!$B$2,'B. Expenditures'!O961,IF('B. Expenditures'!$AC961=Sheet1!$B$4,'B. Expenditures'!AA961,IF($AC961=Sheet1!$B$3,'B. Expenditures'!U961,"")))</f>
        <v/>
      </c>
    </row>
    <row r="962" spans="3:35" x14ac:dyDescent="0.35">
      <c r="C962" s="35"/>
      <c r="D962" s="35"/>
      <c r="E962" s="7"/>
      <c r="F962" s="7"/>
      <c r="G962" s="7"/>
      <c r="I962" s="24" t="str">
        <f t="shared" si="945"/>
        <v/>
      </c>
      <c r="K962" s="14" t="str">
        <f t="shared" si="954"/>
        <v/>
      </c>
      <c r="L962" s="14" t="str">
        <f t="shared" ref="L962:O962" si="992">IFERROR((1+$I962)*K962, "")</f>
        <v/>
      </c>
      <c r="M962" s="14" t="str">
        <f t="shared" si="992"/>
        <v/>
      </c>
      <c r="N962" s="14" t="str">
        <f t="shared" si="992"/>
        <v/>
      </c>
      <c r="O962" s="14" t="str">
        <f t="shared" si="992"/>
        <v/>
      </c>
      <c r="P962" s="8"/>
      <c r="Q962" s="14" t="str">
        <f>IFERROR((AVERAGE(($E962/'A. Revenue'!$C$30), ('B. Expenditures'!$F962/'A. Revenue'!$D$30), ('B. Expenditures'!$G962/'A. Revenue'!$E$30)))*'A. Revenue'!J$30, "")</f>
        <v/>
      </c>
      <c r="R962" s="14" t="str">
        <f>IFERROR((AVERAGE(($E962/'A. Revenue'!$C$30), ('B. Expenditures'!$F962/'A. Revenue'!$D$30), ('B. Expenditures'!$G962/'A. Revenue'!$E$30)))*'A. Revenue'!K$30, "")</f>
        <v/>
      </c>
      <c r="S962" s="14" t="str">
        <f>IFERROR((AVERAGE(($E962/'A. Revenue'!$C$30), ('B. Expenditures'!$F962/'A. Revenue'!$D$30), ('B. Expenditures'!$G962/'A. Revenue'!$E$30)))*'A. Revenue'!L$30, "")</f>
        <v/>
      </c>
      <c r="T962" s="14" t="str">
        <f>IFERROR((AVERAGE(($E962/'A. Revenue'!$C$30), ('B. Expenditures'!$F962/'A. Revenue'!$D$30), ('B. Expenditures'!$G962/'A. Revenue'!$E$30)))*'A. Revenue'!M$30, "")</f>
        <v/>
      </c>
      <c r="U962" s="14" t="str">
        <f>IFERROR((AVERAGE(($E962/'A. Revenue'!$C$30), ('B. Expenditures'!$F962/'A. Revenue'!$D$30), ('B. Expenditures'!$G962/'A. Revenue'!$E$30)))*'A. Revenue'!N$30, "")</f>
        <v/>
      </c>
      <c r="V962" s="8"/>
      <c r="W962" s="7"/>
      <c r="X962" s="7"/>
      <c r="Y962" s="7"/>
      <c r="Z962" s="7"/>
      <c r="AA962" s="7"/>
      <c r="AC962" s="40" t="s">
        <v>33</v>
      </c>
      <c r="AE962" s="14" t="str">
        <f>IF($AC962=Sheet1!$B$2,'B. Expenditures'!K962,IF('B. Expenditures'!$AC962=Sheet1!$B$4,'B. Expenditures'!W962,IF($AC962=Sheet1!$B$3,'B. Expenditures'!Q962,"")))</f>
        <v/>
      </c>
      <c r="AF962" s="14" t="str">
        <f>IF($AC962=Sheet1!$B$2,'B. Expenditures'!L962,IF('B. Expenditures'!$AC962=Sheet1!$B$4,'B. Expenditures'!X962,IF($AC962=Sheet1!$B$3,'B. Expenditures'!R962,"")))</f>
        <v/>
      </c>
      <c r="AG962" s="14" t="str">
        <f>IF($AC962=Sheet1!$B$2,'B. Expenditures'!M962,IF('B. Expenditures'!$AC962=Sheet1!$B$4,'B. Expenditures'!Y962,IF($AC962=Sheet1!$B$3,'B. Expenditures'!S962,"")))</f>
        <v/>
      </c>
      <c r="AH962" s="14" t="str">
        <f>IF($AC962=Sheet1!$B$2,'B. Expenditures'!N962,IF('B. Expenditures'!$AC962=Sheet1!$B$4,'B. Expenditures'!Z962,IF($AC962=Sheet1!$B$3,'B. Expenditures'!T962,"")))</f>
        <v/>
      </c>
      <c r="AI962" s="14" t="str">
        <f>IF($AC962=Sheet1!$B$2,'B. Expenditures'!O962,IF('B. Expenditures'!$AC962=Sheet1!$B$4,'B. Expenditures'!AA962,IF($AC962=Sheet1!$B$3,'B. Expenditures'!U962,"")))</f>
        <v/>
      </c>
    </row>
    <row r="963" spans="3:35" x14ac:dyDescent="0.35">
      <c r="C963" s="35"/>
      <c r="D963" s="35"/>
      <c r="E963" s="7"/>
      <c r="F963" s="7"/>
      <c r="G963" s="7"/>
      <c r="I963" s="24" t="str">
        <f t="shared" si="945"/>
        <v/>
      </c>
      <c r="K963" s="14" t="str">
        <f t="shared" si="954"/>
        <v/>
      </c>
      <c r="L963" s="14" t="str">
        <f t="shared" ref="L963:O963" si="993">IFERROR((1+$I963)*K963, "")</f>
        <v/>
      </c>
      <c r="M963" s="14" t="str">
        <f t="shared" si="993"/>
        <v/>
      </c>
      <c r="N963" s="14" t="str">
        <f t="shared" si="993"/>
        <v/>
      </c>
      <c r="O963" s="14" t="str">
        <f t="shared" si="993"/>
        <v/>
      </c>
      <c r="P963" s="8"/>
      <c r="Q963" s="14" t="str">
        <f>IFERROR((AVERAGE(($E963/'A. Revenue'!$C$30), ('B. Expenditures'!$F963/'A. Revenue'!$D$30), ('B. Expenditures'!$G963/'A. Revenue'!$E$30)))*'A. Revenue'!J$30, "")</f>
        <v/>
      </c>
      <c r="R963" s="14" t="str">
        <f>IFERROR((AVERAGE(($E963/'A. Revenue'!$C$30), ('B. Expenditures'!$F963/'A. Revenue'!$D$30), ('B. Expenditures'!$G963/'A. Revenue'!$E$30)))*'A. Revenue'!K$30, "")</f>
        <v/>
      </c>
      <c r="S963" s="14" t="str">
        <f>IFERROR((AVERAGE(($E963/'A. Revenue'!$C$30), ('B. Expenditures'!$F963/'A. Revenue'!$D$30), ('B. Expenditures'!$G963/'A. Revenue'!$E$30)))*'A. Revenue'!L$30, "")</f>
        <v/>
      </c>
      <c r="T963" s="14" t="str">
        <f>IFERROR((AVERAGE(($E963/'A. Revenue'!$C$30), ('B. Expenditures'!$F963/'A. Revenue'!$D$30), ('B. Expenditures'!$G963/'A. Revenue'!$E$30)))*'A. Revenue'!M$30, "")</f>
        <v/>
      </c>
      <c r="U963" s="14" t="str">
        <f>IFERROR((AVERAGE(($E963/'A. Revenue'!$C$30), ('B. Expenditures'!$F963/'A. Revenue'!$D$30), ('B. Expenditures'!$G963/'A. Revenue'!$E$30)))*'A. Revenue'!N$30, "")</f>
        <v/>
      </c>
      <c r="V963" s="8"/>
      <c r="W963" s="7"/>
      <c r="X963" s="7"/>
      <c r="Y963" s="7"/>
      <c r="Z963" s="7"/>
      <c r="AA963" s="7"/>
      <c r="AC963" s="40" t="s">
        <v>33</v>
      </c>
      <c r="AE963" s="14" t="str">
        <f>IF($AC963=Sheet1!$B$2,'B. Expenditures'!K963,IF('B. Expenditures'!$AC963=Sheet1!$B$4,'B. Expenditures'!W963,IF($AC963=Sheet1!$B$3,'B. Expenditures'!Q963,"")))</f>
        <v/>
      </c>
      <c r="AF963" s="14" t="str">
        <f>IF($AC963=Sheet1!$B$2,'B. Expenditures'!L963,IF('B. Expenditures'!$AC963=Sheet1!$B$4,'B. Expenditures'!X963,IF($AC963=Sheet1!$B$3,'B. Expenditures'!R963,"")))</f>
        <v/>
      </c>
      <c r="AG963" s="14" t="str">
        <f>IF($AC963=Sheet1!$B$2,'B. Expenditures'!M963,IF('B. Expenditures'!$AC963=Sheet1!$B$4,'B. Expenditures'!Y963,IF($AC963=Sheet1!$B$3,'B. Expenditures'!S963,"")))</f>
        <v/>
      </c>
      <c r="AH963" s="14" t="str">
        <f>IF($AC963=Sheet1!$B$2,'B. Expenditures'!N963,IF('B. Expenditures'!$AC963=Sheet1!$B$4,'B. Expenditures'!Z963,IF($AC963=Sheet1!$B$3,'B. Expenditures'!T963,"")))</f>
        <v/>
      </c>
      <c r="AI963" s="14" t="str">
        <f>IF($AC963=Sheet1!$B$2,'B. Expenditures'!O963,IF('B. Expenditures'!$AC963=Sheet1!$B$4,'B. Expenditures'!AA963,IF($AC963=Sheet1!$B$3,'B. Expenditures'!U963,"")))</f>
        <v/>
      </c>
    </row>
    <row r="964" spans="3:35" x14ac:dyDescent="0.35">
      <c r="C964" s="35"/>
      <c r="D964" s="35"/>
      <c r="E964" s="7"/>
      <c r="F964" s="7"/>
      <c r="G964" s="7"/>
      <c r="I964" s="24" t="str">
        <f t="shared" si="945"/>
        <v/>
      </c>
      <c r="K964" s="14" t="str">
        <f t="shared" si="954"/>
        <v/>
      </c>
      <c r="L964" s="14" t="str">
        <f t="shared" ref="L964:O964" si="994">IFERROR((1+$I964)*K964, "")</f>
        <v/>
      </c>
      <c r="M964" s="14" t="str">
        <f t="shared" si="994"/>
        <v/>
      </c>
      <c r="N964" s="14" t="str">
        <f t="shared" si="994"/>
        <v/>
      </c>
      <c r="O964" s="14" t="str">
        <f t="shared" si="994"/>
        <v/>
      </c>
      <c r="P964" s="8"/>
      <c r="Q964" s="14" t="str">
        <f>IFERROR((AVERAGE(($E964/'A. Revenue'!$C$30), ('B. Expenditures'!$F964/'A. Revenue'!$D$30), ('B. Expenditures'!$G964/'A. Revenue'!$E$30)))*'A. Revenue'!J$30, "")</f>
        <v/>
      </c>
      <c r="R964" s="14" t="str">
        <f>IFERROR((AVERAGE(($E964/'A. Revenue'!$C$30), ('B. Expenditures'!$F964/'A. Revenue'!$D$30), ('B. Expenditures'!$G964/'A. Revenue'!$E$30)))*'A. Revenue'!K$30, "")</f>
        <v/>
      </c>
      <c r="S964" s="14" t="str">
        <f>IFERROR((AVERAGE(($E964/'A. Revenue'!$C$30), ('B. Expenditures'!$F964/'A. Revenue'!$D$30), ('B. Expenditures'!$G964/'A. Revenue'!$E$30)))*'A. Revenue'!L$30, "")</f>
        <v/>
      </c>
      <c r="T964" s="14" t="str">
        <f>IFERROR((AVERAGE(($E964/'A. Revenue'!$C$30), ('B. Expenditures'!$F964/'A. Revenue'!$D$30), ('B. Expenditures'!$G964/'A. Revenue'!$E$30)))*'A. Revenue'!M$30, "")</f>
        <v/>
      </c>
      <c r="U964" s="14" t="str">
        <f>IFERROR((AVERAGE(($E964/'A. Revenue'!$C$30), ('B. Expenditures'!$F964/'A. Revenue'!$D$30), ('B. Expenditures'!$G964/'A. Revenue'!$E$30)))*'A. Revenue'!N$30, "")</f>
        <v/>
      </c>
      <c r="V964" s="8"/>
      <c r="W964" s="7"/>
      <c r="X964" s="7"/>
      <c r="Y964" s="7"/>
      <c r="Z964" s="7"/>
      <c r="AA964" s="7"/>
      <c r="AC964" s="40" t="s">
        <v>33</v>
      </c>
      <c r="AE964" s="14" t="str">
        <f>IF($AC964=Sheet1!$B$2,'B. Expenditures'!K964,IF('B. Expenditures'!$AC964=Sheet1!$B$4,'B. Expenditures'!W964,IF($AC964=Sheet1!$B$3,'B. Expenditures'!Q964,"")))</f>
        <v/>
      </c>
      <c r="AF964" s="14" t="str">
        <f>IF($AC964=Sheet1!$B$2,'B. Expenditures'!L964,IF('B. Expenditures'!$AC964=Sheet1!$B$4,'B. Expenditures'!X964,IF($AC964=Sheet1!$B$3,'B. Expenditures'!R964,"")))</f>
        <v/>
      </c>
      <c r="AG964" s="14" t="str">
        <f>IF($AC964=Sheet1!$B$2,'B. Expenditures'!M964,IF('B. Expenditures'!$AC964=Sheet1!$B$4,'B. Expenditures'!Y964,IF($AC964=Sheet1!$B$3,'B. Expenditures'!S964,"")))</f>
        <v/>
      </c>
      <c r="AH964" s="14" t="str">
        <f>IF($AC964=Sheet1!$B$2,'B. Expenditures'!N964,IF('B. Expenditures'!$AC964=Sheet1!$B$4,'B. Expenditures'!Z964,IF($AC964=Sheet1!$B$3,'B. Expenditures'!T964,"")))</f>
        <v/>
      </c>
      <c r="AI964" s="14" t="str">
        <f>IF($AC964=Sheet1!$B$2,'B. Expenditures'!O964,IF('B. Expenditures'!$AC964=Sheet1!$B$4,'B. Expenditures'!AA964,IF($AC964=Sheet1!$B$3,'B. Expenditures'!U964,"")))</f>
        <v/>
      </c>
    </row>
    <row r="965" spans="3:35" x14ac:dyDescent="0.35">
      <c r="C965" s="35"/>
      <c r="D965" s="35"/>
      <c r="E965" s="7"/>
      <c r="F965" s="7"/>
      <c r="G965" s="7"/>
      <c r="I965" s="24" t="str">
        <f t="shared" si="945"/>
        <v/>
      </c>
      <c r="K965" s="14" t="str">
        <f t="shared" si="954"/>
        <v/>
      </c>
      <c r="L965" s="14" t="str">
        <f t="shared" ref="L965:O965" si="995">IFERROR((1+$I965)*K965, "")</f>
        <v/>
      </c>
      <c r="M965" s="14" t="str">
        <f t="shared" si="995"/>
        <v/>
      </c>
      <c r="N965" s="14" t="str">
        <f t="shared" si="995"/>
        <v/>
      </c>
      <c r="O965" s="14" t="str">
        <f t="shared" si="995"/>
        <v/>
      </c>
      <c r="P965" s="8"/>
      <c r="Q965" s="14" t="str">
        <f>IFERROR((AVERAGE(($E965/'A. Revenue'!$C$30), ('B. Expenditures'!$F965/'A. Revenue'!$D$30), ('B. Expenditures'!$G965/'A. Revenue'!$E$30)))*'A. Revenue'!J$30, "")</f>
        <v/>
      </c>
      <c r="R965" s="14" t="str">
        <f>IFERROR((AVERAGE(($E965/'A. Revenue'!$C$30), ('B. Expenditures'!$F965/'A. Revenue'!$D$30), ('B. Expenditures'!$G965/'A. Revenue'!$E$30)))*'A. Revenue'!K$30, "")</f>
        <v/>
      </c>
      <c r="S965" s="14" t="str">
        <f>IFERROR((AVERAGE(($E965/'A. Revenue'!$C$30), ('B. Expenditures'!$F965/'A. Revenue'!$D$30), ('B. Expenditures'!$G965/'A. Revenue'!$E$30)))*'A. Revenue'!L$30, "")</f>
        <v/>
      </c>
      <c r="T965" s="14" t="str">
        <f>IFERROR((AVERAGE(($E965/'A. Revenue'!$C$30), ('B. Expenditures'!$F965/'A. Revenue'!$D$30), ('B. Expenditures'!$G965/'A. Revenue'!$E$30)))*'A. Revenue'!M$30, "")</f>
        <v/>
      </c>
      <c r="U965" s="14" t="str">
        <f>IFERROR((AVERAGE(($E965/'A. Revenue'!$C$30), ('B. Expenditures'!$F965/'A. Revenue'!$D$30), ('B. Expenditures'!$G965/'A. Revenue'!$E$30)))*'A. Revenue'!N$30, "")</f>
        <v/>
      </c>
      <c r="V965" s="8"/>
      <c r="W965" s="7"/>
      <c r="X965" s="7"/>
      <c r="Y965" s="7"/>
      <c r="Z965" s="7"/>
      <c r="AA965" s="7"/>
      <c r="AC965" s="40" t="s">
        <v>33</v>
      </c>
      <c r="AE965" s="14" t="str">
        <f>IF($AC965=Sheet1!$B$2,'B. Expenditures'!K965,IF('B. Expenditures'!$AC965=Sheet1!$B$4,'B. Expenditures'!W965,IF($AC965=Sheet1!$B$3,'B. Expenditures'!Q965,"")))</f>
        <v/>
      </c>
      <c r="AF965" s="14" t="str">
        <f>IF($AC965=Sheet1!$B$2,'B. Expenditures'!L965,IF('B. Expenditures'!$AC965=Sheet1!$B$4,'B. Expenditures'!X965,IF($AC965=Sheet1!$B$3,'B. Expenditures'!R965,"")))</f>
        <v/>
      </c>
      <c r="AG965" s="14" t="str">
        <f>IF($AC965=Sheet1!$B$2,'B. Expenditures'!M965,IF('B. Expenditures'!$AC965=Sheet1!$B$4,'B. Expenditures'!Y965,IF($AC965=Sheet1!$B$3,'B. Expenditures'!S965,"")))</f>
        <v/>
      </c>
      <c r="AH965" s="14" t="str">
        <f>IF($AC965=Sheet1!$B$2,'B. Expenditures'!N965,IF('B. Expenditures'!$AC965=Sheet1!$B$4,'B. Expenditures'!Z965,IF($AC965=Sheet1!$B$3,'B. Expenditures'!T965,"")))</f>
        <v/>
      </c>
      <c r="AI965" s="14" t="str">
        <f>IF($AC965=Sheet1!$B$2,'B. Expenditures'!O965,IF('B. Expenditures'!$AC965=Sheet1!$B$4,'B. Expenditures'!AA965,IF($AC965=Sheet1!$B$3,'B. Expenditures'!U965,"")))</f>
        <v/>
      </c>
    </row>
    <row r="966" spans="3:35" x14ac:dyDescent="0.35">
      <c r="C966" s="35"/>
      <c r="D966" s="35"/>
      <c r="E966" s="7"/>
      <c r="F966" s="7"/>
      <c r="G966" s="7"/>
      <c r="I966" s="24" t="str">
        <f t="shared" si="945"/>
        <v/>
      </c>
      <c r="K966" s="14" t="str">
        <f t="shared" si="954"/>
        <v/>
      </c>
      <c r="L966" s="14" t="str">
        <f t="shared" ref="L966:O966" si="996">IFERROR((1+$I966)*K966, "")</f>
        <v/>
      </c>
      <c r="M966" s="14" t="str">
        <f t="shared" si="996"/>
        <v/>
      </c>
      <c r="N966" s="14" t="str">
        <f t="shared" si="996"/>
        <v/>
      </c>
      <c r="O966" s="14" t="str">
        <f t="shared" si="996"/>
        <v/>
      </c>
      <c r="P966" s="8"/>
      <c r="Q966" s="14" t="str">
        <f>IFERROR((AVERAGE(($E966/'A. Revenue'!$C$30), ('B. Expenditures'!$F966/'A. Revenue'!$D$30), ('B. Expenditures'!$G966/'A. Revenue'!$E$30)))*'A. Revenue'!J$30, "")</f>
        <v/>
      </c>
      <c r="R966" s="14" t="str">
        <f>IFERROR((AVERAGE(($E966/'A. Revenue'!$C$30), ('B. Expenditures'!$F966/'A. Revenue'!$D$30), ('B. Expenditures'!$G966/'A. Revenue'!$E$30)))*'A. Revenue'!K$30, "")</f>
        <v/>
      </c>
      <c r="S966" s="14" t="str">
        <f>IFERROR((AVERAGE(($E966/'A. Revenue'!$C$30), ('B. Expenditures'!$F966/'A. Revenue'!$D$30), ('B. Expenditures'!$G966/'A. Revenue'!$E$30)))*'A. Revenue'!L$30, "")</f>
        <v/>
      </c>
      <c r="T966" s="14" t="str">
        <f>IFERROR((AVERAGE(($E966/'A. Revenue'!$C$30), ('B. Expenditures'!$F966/'A. Revenue'!$D$30), ('B. Expenditures'!$G966/'A. Revenue'!$E$30)))*'A. Revenue'!M$30, "")</f>
        <v/>
      </c>
      <c r="U966" s="14" t="str">
        <f>IFERROR((AVERAGE(($E966/'A. Revenue'!$C$30), ('B. Expenditures'!$F966/'A. Revenue'!$D$30), ('B. Expenditures'!$G966/'A. Revenue'!$E$30)))*'A. Revenue'!N$30, "")</f>
        <v/>
      </c>
      <c r="V966" s="8"/>
      <c r="W966" s="7"/>
      <c r="X966" s="7"/>
      <c r="Y966" s="7"/>
      <c r="Z966" s="7"/>
      <c r="AA966" s="7"/>
      <c r="AC966" s="40" t="s">
        <v>33</v>
      </c>
      <c r="AE966" s="14" t="str">
        <f>IF($AC966=Sheet1!$B$2,'B. Expenditures'!K966,IF('B. Expenditures'!$AC966=Sheet1!$B$4,'B. Expenditures'!W966,IF($AC966=Sheet1!$B$3,'B. Expenditures'!Q966,"")))</f>
        <v/>
      </c>
      <c r="AF966" s="14" t="str">
        <f>IF($AC966=Sheet1!$B$2,'B. Expenditures'!L966,IF('B. Expenditures'!$AC966=Sheet1!$B$4,'B. Expenditures'!X966,IF($AC966=Sheet1!$B$3,'B. Expenditures'!R966,"")))</f>
        <v/>
      </c>
      <c r="AG966" s="14" t="str">
        <f>IF($AC966=Sheet1!$B$2,'B. Expenditures'!M966,IF('B. Expenditures'!$AC966=Sheet1!$B$4,'B. Expenditures'!Y966,IF($AC966=Sheet1!$B$3,'B. Expenditures'!S966,"")))</f>
        <v/>
      </c>
      <c r="AH966" s="14" t="str">
        <f>IF($AC966=Sheet1!$B$2,'B. Expenditures'!N966,IF('B. Expenditures'!$AC966=Sheet1!$B$4,'B. Expenditures'!Z966,IF($AC966=Sheet1!$B$3,'B. Expenditures'!T966,"")))</f>
        <v/>
      </c>
      <c r="AI966" s="14" t="str">
        <f>IF($AC966=Sheet1!$B$2,'B. Expenditures'!O966,IF('B. Expenditures'!$AC966=Sheet1!$B$4,'B. Expenditures'!AA966,IF($AC966=Sheet1!$B$3,'B. Expenditures'!U966,"")))</f>
        <v/>
      </c>
    </row>
    <row r="967" spans="3:35" x14ac:dyDescent="0.35">
      <c r="C967" s="35"/>
      <c r="D967" s="35"/>
      <c r="E967" s="7"/>
      <c r="F967" s="7"/>
      <c r="G967" s="7"/>
      <c r="I967" s="24" t="str">
        <f t="shared" si="945"/>
        <v/>
      </c>
      <c r="K967" s="14" t="str">
        <f t="shared" si="954"/>
        <v/>
      </c>
      <c r="L967" s="14" t="str">
        <f t="shared" ref="L967:O967" si="997">IFERROR((1+$I967)*K967, "")</f>
        <v/>
      </c>
      <c r="M967" s="14" t="str">
        <f t="shared" si="997"/>
        <v/>
      </c>
      <c r="N967" s="14" t="str">
        <f t="shared" si="997"/>
        <v/>
      </c>
      <c r="O967" s="14" t="str">
        <f t="shared" si="997"/>
        <v/>
      </c>
      <c r="P967" s="8"/>
      <c r="Q967" s="14" t="str">
        <f>IFERROR((AVERAGE(($E967/'A. Revenue'!$C$30), ('B. Expenditures'!$F967/'A. Revenue'!$D$30), ('B. Expenditures'!$G967/'A. Revenue'!$E$30)))*'A. Revenue'!J$30, "")</f>
        <v/>
      </c>
      <c r="R967" s="14" t="str">
        <f>IFERROR((AVERAGE(($E967/'A. Revenue'!$C$30), ('B. Expenditures'!$F967/'A. Revenue'!$D$30), ('B. Expenditures'!$G967/'A. Revenue'!$E$30)))*'A. Revenue'!K$30, "")</f>
        <v/>
      </c>
      <c r="S967" s="14" t="str">
        <f>IFERROR((AVERAGE(($E967/'A. Revenue'!$C$30), ('B. Expenditures'!$F967/'A. Revenue'!$D$30), ('B. Expenditures'!$G967/'A. Revenue'!$E$30)))*'A. Revenue'!L$30, "")</f>
        <v/>
      </c>
      <c r="T967" s="14" t="str">
        <f>IFERROR((AVERAGE(($E967/'A. Revenue'!$C$30), ('B. Expenditures'!$F967/'A. Revenue'!$D$30), ('B. Expenditures'!$G967/'A. Revenue'!$E$30)))*'A. Revenue'!M$30, "")</f>
        <v/>
      </c>
      <c r="U967" s="14" t="str">
        <f>IFERROR((AVERAGE(($E967/'A. Revenue'!$C$30), ('B. Expenditures'!$F967/'A. Revenue'!$D$30), ('B. Expenditures'!$G967/'A. Revenue'!$E$30)))*'A. Revenue'!N$30, "")</f>
        <v/>
      </c>
      <c r="V967" s="8"/>
      <c r="W967" s="7"/>
      <c r="X967" s="7"/>
      <c r="Y967" s="7"/>
      <c r="Z967" s="7"/>
      <c r="AA967" s="7"/>
      <c r="AC967" s="40" t="s">
        <v>33</v>
      </c>
      <c r="AE967" s="14" t="str">
        <f>IF($AC967=Sheet1!$B$2,'B. Expenditures'!K967,IF('B. Expenditures'!$AC967=Sheet1!$B$4,'B. Expenditures'!W967,IF($AC967=Sheet1!$B$3,'B. Expenditures'!Q967,"")))</f>
        <v/>
      </c>
      <c r="AF967" s="14" t="str">
        <f>IF($AC967=Sheet1!$B$2,'B. Expenditures'!L967,IF('B. Expenditures'!$AC967=Sheet1!$B$4,'B. Expenditures'!X967,IF($AC967=Sheet1!$B$3,'B. Expenditures'!R967,"")))</f>
        <v/>
      </c>
      <c r="AG967" s="14" t="str">
        <f>IF($AC967=Sheet1!$B$2,'B. Expenditures'!M967,IF('B. Expenditures'!$AC967=Sheet1!$B$4,'B. Expenditures'!Y967,IF($AC967=Sheet1!$B$3,'B. Expenditures'!S967,"")))</f>
        <v/>
      </c>
      <c r="AH967" s="14" t="str">
        <f>IF($AC967=Sheet1!$B$2,'B. Expenditures'!N967,IF('B. Expenditures'!$AC967=Sheet1!$B$4,'B. Expenditures'!Z967,IF($AC967=Sheet1!$B$3,'B. Expenditures'!T967,"")))</f>
        <v/>
      </c>
      <c r="AI967" s="14" t="str">
        <f>IF($AC967=Sheet1!$B$2,'B. Expenditures'!O967,IF('B. Expenditures'!$AC967=Sheet1!$B$4,'B. Expenditures'!AA967,IF($AC967=Sheet1!$B$3,'B. Expenditures'!U967,"")))</f>
        <v/>
      </c>
    </row>
    <row r="968" spans="3:35" x14ac:dyDescent="0.35">
      <c r="C968" s="35"/>
      <c r="D968" s="35"/>
      <c r="E968" s="7"/>
      <c r="F968" s="7"/>
      <c r="G968" s="7"/>
      <c r="I968" s="24" t="str">
        <f t="shared" si="945"/>
        <v/>
      </c>
      <c r="K968" s="14" t="str">
        <f t="shared" si="954"/>
        <v/>
      </c>
      <c r="L968" s="14" t="str">
        <f t="shared" ref="L968:O968" si="998">IFERROR((1+$I968)*K968, "")</f>
        <v/>
      </c>
      <c r="M968" s="14" t="str">
        <f t="shared" si="998"/>
        <v/>
      </c>
      <c r="N968" s="14" t="str">
        <f t="shared" si="998"/>
        <v/>
      </c>
      <c r="O968" s="14" t="str">
        <f t="shared" si="998"/>
        <v/>
      </c>
      <c r="P968" s="8"/>
      <c r="Q968" s="14" t="str">
        <f>IFERROR((AVERAGE(($E968/'A. Revenue'!$C$30), ('B. Expenditures'!$F968/'A. Revenue'!$D$30), ('B. Expenditures'!$G968/'A. Revenue'!$E$30)))*'A. Revenue'!J$30, "")</f>
        <v/>
      </c>
      <c r="R968" s="14" t="str">
        <f>IFERROR((AVERAGE(($E968/'A. Revenue'!$C$30), ('B. Expenditures'!$F968/'A. Revenue'!$D$30), ('B. Expenditures'!$G968/'A. Revenue'!$E$30)))*'A. Revenue'!K$30, "")</f>
        <v/>
      </c>
      <c r="S968" s="14" t="str">
        <f>IFERROR((AVERAGE(($E968/'A. Revenue'!$C$30), ('B. Expenditures'!$F968/'A. Revenue'!$D$30), ('B. Expenditures'!$G968/'A. Revenue'!$E$30)))*'A. Revenue'!L$30, "")</f>
        <v/>
      </c>
      <c r="T968" s="14" t="str">
        <f>IFERROR((AVERAGE(($E968/'A. Revenue'!$C$30), ('B. Expenditures'!$F968/'A. Revenue'!$D$30), ('B. Expenditures'!$G968/'A. Revenue'!$E$30)))*'A. Revenue'!M$30, "")</f>
        <v/>
      </c>
      <c r="U968" s="14" t="str">
        <f>IFERROR((AVERAGE(($E968/'A. Revenue'!$C$30), ('B. Expenditures'!$F968/'A. Revenue'!$D$30), ('B. Expenditures'!$G968/'A. Revenue'!$E$30)))*'A. Revenue'!N$30, "")</f>
        <v/>
      </c>
      <c r="V968" s="8"/>
      <c r="W968" s="7"/>
      <c r="X968" s="7"/>
      <c r="Y968" s="7"/>
      <c r="Z968" s="7"/>
      <c r="AA968" s="7"/>
      <c r="AC968" s="40" t="s">
        <v>33</v>
      </c>
      <c r="AE968" s="14" t="str">
        <f>IF($AC968=Sheet1!$B$2,'B. Expenditures'!K968,IF('B. Expenditures'!$AC968=Sheet1!$B$4,'B. Expenditures'!W968,IF($AC968=Sheet1!$B$3,'B. Expenditures'!Q968,"")))</f>
        <v/>
      </c>
      <c r="AF968" s="14" t="str">
        <f>IF($AC968=Sheet1!$B$2,'B. Expenditures'!L968,IF('B. Expenditures'!$AC968=Sheet1!$B$4,'B. Expenditures'!X968,IF($AC968=Sheet1!$B$3,'B. Expenditures'!R968,"")))</f>
        <v/>
      </c>
      <c r="AG968" s="14" t="str">
        <f>IF($AC968=Sheet1!$B$2,'B. Expenditures'!M968,IF('B. Expenditures'!$AC968=Sheet1!$B$4,'B. Expenditures'!Y968,IF($AC968=Sheet1!$B$3,'B. Expenditures'!S968,"")))</f>
        <v/>
      </c>
      <c r="AH968" s="14" t="str">
        <f>IF($AC968=Sheet1!$B$2,'B. Expenditures'!N968,IF('B. Expenditures'!$AC968=Sheet1!$B$4,'B. Expenditures'!Z968,IF($AC968=Sheet1!$B$3,'B. Expenditures'!T968,"")))</f>
        <v/>
      </c>
      <c r="AI968" s="14" t="str">
        <f>IF($AC968=Sheet1!$B$2,'B. Expenditures'!O968,IF('B. Expenditures'!$AC968=Sheet1!$B$4,'B. Expenditures'!AA968,IF($AC968=Sheet1!$B$3,'B. Expenditures'!U968,"")))</f>
        <v/>
      </c>
    </row>
    <row r="969" spans="3:35" x14ac:dyDescent="0.35">
      <c r="C969" s="35"/>
      <c r="D969" s="35"/>
      <c r="E969" s="7"/>
      <c r="F969" s="7"/>
      <c r="G969" s="7"/>
      <c r="I969" s="24" t="str">
        <f t="shared" si="945"/>
        <v/>
      </c>
      <c r="K969" s="14" t="str">
        <f t="shared" si="954"/>
        <v/>
      </c>
      <c r="L969" s="14" t="str">
        <f t="shared" ref="L969:O969" si="999">IFERROR((1+$I969)*K969, "")</f>
        <v/>
      </c>
      <c r="M969" s="14" t="str">
        <f t="shared" si="999"/>
        <v/>
      </c>
      <c r="N969" s="14" t="str">
        <f t="shared" si="999"/>
        <v/>
      </c>
      <c r="O969" s="14" t="str">
        <f t="shared" si="999"/>
        <v/>
      </c>
      <c r="P969" s="8"/>
      <c r="Q969" s="14" t="str">
        <f>IFERROR((AVERAGE(($E969/'A. Revenue'!$C$30), ('B. Expenditures'!$F969/'A. Revenue'!$D$30), ('B. Expenditures'!$G969/'A. Revenue'!$E$30)))*'A. Revenue'!J$30, "")</f>
        <v/>
      </c>
      <c r="R969" s="14" t="str">
        <f>IFERROR((AVERAGE(($E969/'A. Revenue'!$C$30), ('B. Expenditures'!$F969/'A. Revenue'!$D$30), ('B. Expenditures'!$G969/'A. Revenue'!$E$30)))*'A. Revenue'!K$30, "")</f>
        <v/>
      </c>
      <c r="S969" s="14" t="str">
        <f>IFERROR((AVERAGE(($E969/'A. Revenue'!$C$30), ('B. Expenditures'!$F969/'A. Revenue'!$D$30), ('B. Expenditures'!$G969/'A. Revenue'!$E$30)))*'A. Revenue'!L$30, "")</f>
        <v/>
      </c>
      <c r="T969" s="14" t="str">
        <f>IFERROR((AVERAGE(($E969/'A. Revenue'!$C$30), ('B. Expenditures'!$F969/'A. Revenue'!$D$30), ('B. Expenditures'!$G969/'A. Revenue'!$E$30)))*'A. Revenue'!M$30, "")</f>
        <v/>
      </c>
      <c r="U969" s="14" t="str">
        <f>IFERROR((AVERAGE(($E969/'A. Revenue'!$C$30), ('B. Expenditures'!$F969/'A. Revenue'!$D$30), ('B. Expenditures'!$G969/'A. Revenue'!$E$30)))*'A. Revenue'!N$30, "")</f>
        <v/>
      </c>
      <c r="V969" s="8"/>
      <c r="W969" s="7"/>
      <c r="X969" s="7"/>
      <c r="Y969" s="7"/>
      <c r="Z969" s="7"/>
      <c r="AA969" s="7"/>
      <c r="AC969" s="40" t="s">
        <v>33</v>
      </c>
      <c r="AE969" s="14" t="str">
        <f>IF($AC969=Sheet1!$B$2,'B. Expenditures'!K969,IF('B. Expenditures'!$AC969=Sheet1!$B$4,'B. Expenditures'!W969,IF($AC969=Sheet1!$B$3,'B. Expenditures'!Q969,"")))</f>
        <v/>
      </c>
      <c r="AF969" s="14" t="str">
        <f>IF($AC969=Sheet1!$B$2,'B. Expenditures'!L969,IF('B. Expenditures'!$AC969=Sheet1!$B$4,'B. Expenditures'!X969,IF($AC969=Sheet1!$B$3,'B. Expenditures'!R969,"")))</f>
        <v/>
      </c>
      <c r="AG969" s="14" t="str">
        <f>IF($AC969=Sheet1!$B$2,'B. Expenditures'!M969,IF('B. Expenditures'!$AC969=Sheet1!$B$4,'B. Expenditures'!Y969,IF($AC969=Sheet1!$B$3,'B. Expenditures'!S969,"")))</f>
        <v/>
      </c>
      <c r="AH969" s="14" t="str">
        <f>IF($AC969=Sheet1!$B$2,'B. Expenditures'!N969,IF('B. Expenditures'!$AC969=Sheet1!$B$4,'B. Expenditures'!Z969,IF($AC969=Sheet1!$B$3,'B. Expenditures'!T969,"")))</f>
        <v/>
      </c>
      <c r="AI969" s="14" t="str">
        <f>IF($AC969=Sheet1!$B$2,'B. Expenditures'!O969,IF('B. Expenditures'!$AC969=Sheet1!$B$4,'B. Expenditures'!AA969,IF($AC969=Sheet1!$B$3,'B. Expenditures'!U969,"")))</f>
        <v/>
      </c>
    </row>
    <row r="970" spans="3:35" x14ac:dyDescent="0.35">
      <c r="C970" s="35"/>
      <c r="D970" s="35"/>
      <c r="E970" s="7"/>
      <c r="F970" s="7"/>
      <c r="G970" s="7"/>
      <c r="I970" s="24" t="str">
        <f t="shared" si="945"/>
        <v/>
      </c>
      <c r="K970" s="14" t="str">
        <f t="shared" si="954"/>
        <v/>
      </c>
      <c r="L970" s="14" t="str">
        <f t="shared" ref="L970:O970" si="1000">IFERROR((1+$I970)*K970, "")</f>
        <v/>
      </c>
      <c r="M970" s="14" t="str">
        <f t="shared" si="1000"/>
        <v/>
      </c>
      <c r="N970" s="14" t="str">
        <f t="shared" si="1000"/>
        <v/>
      </c>
      <c r="O970" s="14" t="str">
        <f t="shared" si="1000"/>
        <v/>
      </c>
      <c r="P970" s="8"/>
      <c r="Q970" s="14" t="str">
        <f>IFERROR((AVERAGE(($E970/'A. Revenue'!$C$30), ('B. Expenditures'!$F970/'A. Revenue'!$D$30), ('B. Expenditures'!$G970/'A. Revenue'!$E$30)))*'A. Revenue'!J$30, "")</f>
        <v/>
      </c>
      <c r="R970" s="14" t="str">
        <f>IFERROR((AVERAGE(($E970/'A. Revenue'!$C$30), ('B. Expenditures'!$F970/'A. Revenue'!$D$30), ('B. Expenditures'!$G970/'A. Revenue'!$E$30)))*'A. Revenue'!K$30, "")</f>
        <v/>
      </c>
      <c r="S970" s="14" t="str">
        <f>IFERROR((AVERAGE(($E970/'A. Revenue'!$C$30), ('B. Expenditures'!$F970/'A. Revenue'!$D$30), ('B. Expenditures'!$G970/'A. Revenue'!$E$30)))*'A. Revenue'!L$30, "")</f>
        <v/>
      </c>
      <c r="T970" s="14" t="str">
        <f>IFERROR((AVERAGE(($E970/'A. Revenue'!$C$30), ('B. Expenditures'!$F970/'A. Revenue'!$D$30), ('B. Expenditures'!$G970/'A. Revenue'!$E$30)))*'A. Revenue'!M$30, "")</f>
        <v/>
      </c>
      <c r="U970" s="14" t="str">
        <f>IFERROR((AVERAGE(($E970/'A. Revenue'!$C$30), ('B. Expenditures'!$F970/'A. Revenue'!$D$30), ('B. Expenditures'!$G970/'A. Revenue'!$E$30)))*'A. Revenue'!N$30, "")</f>
        <v/>
      </c>
      <c r="V970" s="8"/>
      <c r="W970" s="7"/>
      <c r="X970" s="7"/>
      <c r="Y970" s="7"/>
      <c r="Z970" s="7"/>
      <c r="AA970" s="7"/>
      <c r="AC970" s="40" t="s">
        <v>33</v>
      </c>
      <c r="AE970" s="14" t="str">
        <f>IF($AC970=Sheet1!$B$2,'B. Expenditures'!K970,IF('B. Expenditures'!$AC970=Sheet1!$B$4,'B. Expenditures'!W970,IF($AC970=Sheet1!$B$3,'B. Expenditures'!Q970,"")))</f>
        <v/>
      </c>
      <c r="AF970" s="14" t="str">
        <f>IF($AC970=Sheet1!$B$2,'B. Expenditures'!L970,IF('B. Expenditures'!$AC970=Sheet1!$B$4,'B. Expenditures'!X970,IF($AC970=Sheet1!$B$3,'B. Expenditures'!R970,"")))</f>
        <v/>
      </c>
      <c r="AG970" s="14" t="str">
        <f>IF($AC970=Sheet1!$B$2,'B. Expenditures'!M970,IF('B. Expenditures'!$AC970=Sheet1!$B$4,'B. Expenditures'!Y970,IF($AC970=Sheet1!$B$3,'B. Expenditures'!S970,"")))</f>
        <v/>
      </c>
      <c r="AH970" s="14" t="str">
        <f>IF($AC970=Sheet1!$B$2,'B. Expenditures'!N970,IF('B. Expenditures'!$AC970=Sheet1!$B$4,'B. Expenditures'!Z970,IF($AC970=Sheet1!$B$3,'B. Expenditures'!T970,"")))</f>
        <v/>
      </c>
      <c r="AI970" s="14" t="str">
        <f>IF($AC970=Sheet1!$B$2,'B. Expenditures'!O970,IF('B. Expenditures'!$AC970=Sheet1!$B$4,'B. Expenditures'!AA970,IF($AC970=Sheet1!$B$3,'B. Expenditures'!U970,"")))</f>
        <v/>
      </c>
    </row>
    <row r="971" spans="3:35" x14ac:dyDescent="0.35">
      <c r="C971" s="35"/>
      <c r="D971" s="35"/>
      <c r="E971" s="7"/>
      <c r="F971" s="7"/>
      <c r="G971" s="7"/>
      <c r="I971" s="24" t="str">
        <f t="shared" si="945"/>
        <v/>
      </c>
      <c r="K971" s="14" t="str">
        <f t="shared" si="954"/>
        <v/>
      </c>
      <c r="L971" s="14" t="str">
        <f t="shared" ref="L971:O971" si="1001">IFERROR((1+$I971)*K971, "")</f>
        <v/>
      </c>
      <c r="M971" s="14" t="str">
        <f t="shared" si="1001"/>
        <v/>
      </c>
      <c r="N971" s="14" t="str">
        <f t="shared" si="1001"/>
        <v/>
      </c>
      <c r="O971" s="14" t="str">
        <f t="shared" si="1001"/>
        <v/>
      </c>
      <c r="P971" s="8"/>
      <c r="Q971" s="14" t="str">
        <f>IFERROR((AVERAGE(($E971/'A. Revenue'!$C$30), ('B. Expenditures'!$F971/'A. Revenue'!$D$30), ('B. Expenditures'!$G971/'A. Revenue'!$E$30)))*'A. Revenue'!J$30, "")</f>
        <v/>
      </c>
      <c r="R971" s="14" t="str">
        <f>IFERROR((AVERAGE(($E971/'A. Revenue'!$C$30), ('B. Expenditures'!$F971/'A. Revenue'!$D$30), ('B. Expenditures'!$G971/'A. Revenue'!$E$30)))*'A. Revenue'!K$30, "")</f>
        <v/>
      </c>
      <c r="S971" s="14" t="str">
        <f>IFERROR((AVERAGE(($E971/'A. Revenue'!$C$30), ('B. Expenditures'!$F971/'A. Revenue'!$D$30), ('B. Expenditures'!$G971/'A. Revenue'!$E$30)))*'A. Revenue'!L$30, "")</f>
        <v/>
      </c>
      <c r="T971" s="14" t="str">
        <f>IFERROR((AVERAGE(($E971/'A. Revenue'!$C$30), ('B. Expenditures'!$F971/'A. Revenue'!$D$30), ('B. Expenditures'!$G971/'A. Revenue'!$E$30)))*'A. Revenue'!M$30, "")</f>
        <v/>
      </c>
      <c r="U971" s="14" t="str">
        <f>IFERROR((AVERAGE(($E971/'A. Revenue'!$C$30), ('B. Expenditures'!$F971/'A. Revenue'!$D$30), ('B. Expenditures'!$G971/'A. Revenue'!$E$30)))*'A. Revenue'!N$30, "")</f>
        <v/>
      </c>
      <c r="V971" s="8"/>
      <c r="W971" s="7"/>
      <c r="X971" s="7"/>
      <c r="Y971" s="7"/>
      <c r="Z971" s="7"/>
      <c r="AA971" s="7"/>
      <c r="AC971" s="40" t="s">
        <v>33</v>
      </c>
      <c r="AE971" s="14" t="str">
        <f>IF($AC971=Sheet1!$B$2,'B. Expenditures'!K971,IF('B. Expenditures'!$AC971=Sheet1!$B$4,'B. Expenditures'!W971,IF($AC971=Sheet1!$B$3,'B. Expenditures'!Q971,"")))</f>
        <v/>
      </c>
      <c r="AF971" s="14" t="str">
        <f>IF($AC971=Sheet1!$B$2,'B. Expenditures'!L971,IF('B. Expenditures'!$AC971=Sheet1!$B$4,'B. Expenditures'!X971,IF($AC971=Sheet1!$B$3,'B. Expenditures'!R971,"")))</f>
        <v/>
      </c>
      <c r="AG971" s="14" t="str">
        <f>IF($AC971=Sheet1!$B$2,'B. Expenditures'!M971,IF('B. Expenditures'!$AC971=Sheet1!$B$4,'B. Expenditures'!Y971,IF($AC971=Sheet1!$B$3,'B. Expenditures'!S971,"")))</f>
        <v/>
      </c>
      <c r="AH971" s="14" t="str">
        <f>IF($AC971=Sheet1!$B$2,'B. Expenditures'!N971,IF('B. Expenditures'!$AC971=Sheet1!$B$4,'B. Expenditures'!Z971,IF($AC971=Sheet1!$B$3,'B. Expenditures'!T971,"")))</f>
        <v/>
      </c>
      <c r="AI971" s="14" t="str">
        <f>IF($AC971=Sheet1!$B$2,'B. Expenditures'!O971,IF('B. Expenditures'!$AC971=Sheet1!$B$4,'B. Expenditures'!AA971,IF($AC971=Sheet1!$B$3,'B. Expenditures'!U971,"")))</f>
        <v/>
      </c>
    </row>
    <row r="972" spans="3:35" x14ac:dyDescent="0.35">
      <c r="C972" s="35"/>
      <c r="D972" s="35"/>
      <c r="E972" s="7"/>
      <c r="F972" s="7"/>
      <c r="G972" s="7"/>
      <c r="I972" s="24" t="str">
        <f t="shared" si="945"/>
        <v/>
      </c>
      <c r="K972" s="14" t="str">
        <f t="shared" si="954"/>
        <v/>
      </c>
      <c r="L972" s="14" t="str">
        <f t="shared" ref="L972:O972" si="1002">IFERROR((1+$I972)*K972, "")</f>
        <v/>
      </c>
      <c r="M972" s="14" t="str">
        <f t="shared" si="1002"/>
        <v/>
      </c>
      <c r="N972" s="14" t="str">
        <f t="shared" si="1002"/>
        <v/>
      </c>
      <c r="O972" s="14" t="str">
        <f t="shared" si="1002"/>
        <v/>
      </c>
      <c r="P972" s="8"/>
      <c r="Q972" s="14" t="str">
        <f>IFERROR((AVERAGE(($E972/'A. Revenue'!$C$30), ('B. Expenditures'!$F972/'A. Revenue'!$D$30), ('B. Expenditures'!$G972/'A. Revenue'!$E$30)))*'A. Revenue'!J$30, "")</f>
        <v/>
      </c>
      <c r="R972" s="14" t="str">
        <f>IFERROR((AVERAGE(($E972/'A. Revenue'!$C$30), ('B. Expenditures'!$F972/'A. Revenue'!$D$30), ('B. Expenditures'!$G972/'A. Revenue'!$E$30)))*'A. Revenue'!K$30, "")</f>
        <v/>
      </c>
      <c r="S972" s="14" t="str">
        <f>IFERROR((AVERAGE(($E972/'A. Revenue'!$C$30), ('B. Expenditures'!$F972/'A. Revenue'!$D$30), ('B. Expenditures'!$G972/'A. Revenue'!$E$30)))*'A. Revenue'!L$30, "")</f>
        <v/>
      </c>
      <c r="T972" s="14" t="str">
        <f>IFERROR((AVERAGE(($E972/'A. Revenue'!$C$30), ('B. Expenditures'!$F972/'A. Revenue'!$D$30), ('B. Expenditures'!$G972/'A. Revenue'!$E$30)))*'A. Revenue'!M$30, "")</f>
        <v/>
      </c>
      <c r="U972" s="14" t="str">
        <f>IFERROR((AVERAGE(($E972/'A. Revenue'!$C$30), ('B. Expenditures'!$F972/'A. Revenue'!$D$30), ('B. Expenditures'!$G972/'A. Revenue'!$E$30)))*'A. Revenue'!N$30, "")</f>
        <v/>
      </c>
      <c r="V972" s="8"/>
      <c r="W972" s="7"/>
      <c r="X972" s="7"/>
      <c r="Y972" s="7"/>
      <c r="Z972" s="7"/>
      <c r="AA972" s="7"/>
      <c r="AC972" s="40" t="s">
        <v>33</v>
      </c>
      <c r="AE972" s="14" t="str">
        <f>IF($AC972=Sheet1!$B$2,'B. Expenditures'!K972,IF('B. Expenditures'!$AC972=Sheet1!$B$4,'B. Expenditures'!W972,IF($AC972=Sheet1!$B$3,'B. Expenditures'!Q972,"")))</f>
        <v/>
      </c>
      <c r="AF972" s="14" t="str">
        <f>IF($AC972=Sheet1!$B$2,'B. Expenditures'!L972,IF('B. Expenditures'!$AC972=Sheet1!$B$4,'B. Expenditures'!X972,IF($AC972=Sheet1!$B$3,'B. Expenditures'!R972,"")))</f>
        <v/>
      </c>
      <c r="AG972" s="14" t="str">
        <f>IF($AC972=Sheet1!$B$2,'B. Expenditures'!M972,IF('B. Expenditures'!$AC972=Sheet1!$B$4,'B. Expenditures'!Y972,IF($AC972=Sheet1!$B$3,'B. Expenditures'!S972,"")))</f>
        <v/>
      </c>
      <c r="AH972" s="14" t="str">
        <f>IF($AC972=Sheet1!$B$2,'B. Expenditures'!N972,IF('B. Expenditures'!$AC972=Sheet1!$B$4,'B. Expenditures'!Z972,IF($AC972=Sheet1!$B$3,'B. Expenditures'!T972,"")))</f>
        <v/>
      </c>
      <c r="AI972" s="14" t="str">
        <f>IF($AC972=Sheet1!$B$2,'B. Expenditures'!O972,IF('B. Expenditures'!$AC972=Sheet1!$B$4,'B. Expenditures'!AA972,IF($AC972=Sheet1!$B$3,'B. Expenditures'!U972,"")))</f>
        <v/>
      </c>
    </row>
    <row r="973" spans="3:35" x14ac:dyDescent="0.35">
      <c r="C973" s="35"/>
      <c r="D973" s="35"/>
      <c r="E973" s="7"/>
      <c r="F973" s="7"/>
      <c r="G973" s="7"/>
      <c r="I973" s="24" t="str">
        <f t="shared" si="945"/>
        <v/>
      </c>
      <c r="K973" s="14" t="str">
        <f t="shared" si="954"/>
        <v/>
      </c>
      <c r="L973" s="14" t="str">
        <f t="shared" ref="L973:O973" si="1003">IFERROR((1+$I973)*K973, "")</f>
        <v/>
      </c>
      <c r="M973" s="14" t="str">
        <f t="shared" si="1003"/>
        <v/>
      </c>
      <c r="N973" s="14" t="str">
        <f t="shared" si="1003"/>
        <v/>
      </c>
      <c r="O973" s="14" t="str">
        <f t="shared" si="1003"/>
        <v/>
      </c>
      <c r="P973" s="8"/>
      <c r="Q973" s="14" t="str">
        <f>IFERROR((AVERAGE(($E973/'A. Revenue'!$C$30), ('B. Expenditures'!$F973/'A. Revenue'!$D$30), ('B. Expenditures'!$G973/'A. Revenue'!$E$30)))*'A. Revenue'!J$30, "")</f>
        <v/>
      </c>
      <c r="R973" s="14" t="str">
        <f>IFERROR((AVERAGE(($E973/'A. Revenue'!$C$30), ('B. Expenditures'!$F973/'A. Revenue'!$D$30), ('B. Expenditures'!$G973/'A. Revenue'!$E$30)))*'A. Revenue'!K$30, "")</f>
        <v/>
      </c>
      <c r="S973" s="14" t="str">
        <f>IFERROR((AVERAGE(($E973/'A. Revenue'!$C$30), ('B. Expenditures'!$F973/'A. Revenue'!$D$30), ('B. Expenditures'!$G973/'A. Revenue'!$E$30)))*'A. Revenue'!L$30, "")</f>
        <v/>
      </c>
      <c r="T973" s="14" t="str">
        <f>IFERROR((AVERAGE(($E973/'A. Revenue'!$C$30), ('B. Expenditures'!$F973/'A. Revenue'!$D$30), ('B. Expenditures'!$G973/'A. Revenue'!$E$30)))*'A. Revenue'!M$30, "")</f>
        <v/>
      </c>
      <c r="U973" s="14" t="str">
        <f>IFERROR((AVERAGE(($E973/'A. Revenue'!$C$30), ('B. Expenditures'!$F973/'A. Revenue'!$D$30), ('B. Expenditures'!$G973/'A. Revenue'!$E$30)))*'A. Revenue'!N$30, "")</f>
        <v/>
      </c>
      <c r="V973" s="8"/>
      <c r="W973" s="7"/>
      <c r="X973" s="7"/>
      <c r="Y973" s="7"/>
      <c r="Z973" s="7"/>
      <c r="AA973" s="7"/>
      <c r="AC973" s="40" t="s">
        <v>33</v>
      </c>
      <c r="AE973" s="14" t="str">
        <f>IF($AC973=Sheet1!$B$2,'B. Expenditures'!K973,IF('B. Expenditures'!$AC973=Sheet1!$B$4,'B. Expenditures'!W973,IF($AC973=Sheet1!$B$3,'B. Expenditures'!Q973,"")))</f>
        <v/>
      </c>
      <c r="AF973" s="14" t="str">
        <f>IF($AC973=Sheet1!$B$2,'B. Expenditures'!L973,IF('B. Expenditures'!$AC973=Sheet1!$B$4,'B. Expenditures'!X973,IF($AC973=Sheet1!$B$3,'B. Expenditures'!R973,"")))</f>
        <v/>
      </c>
      <c r="AG973" s="14" t="str">
        <f>IF($AC973=Sheet1!$B$2,'B. Expenditures'!M973,IF('B. Expenditures'!$AC973=Sheet1!$B$4,'B. Expenditures'!Y973,IF($AC973=Sheet1!$B$3,'B. Expenditures'!S973,"")))</f>
        <v/>
      </c>
      <c r="AH973" s="14" t="str">
        <f>IF($AC973=Sheet1!$B$2,'B. Expenditures'!N973,IF('B. Expenditures'!$AC973=Sheet1!$B$4,'B. Expenditures'!Z973,IF($AC973=Sheet1!$B$3,'B. Expenditures'!T973,"")))</f>
        <v/>
      </c>
      <c r="AI973" s="14" t="str">
        <f>IF($AC973=Sheet1!$B$2,'B. Expenditures'!O973,IF('B. Expenditures'!$AC973=Sheet1!$B$4,'B. Expenditures'!AA973,IF($AC973=Sheet1!$B$3,'B. Expenditures'!U973,"")))</f>
        <v/>
      </c>
    </row>
    <row r="974" spans="3:35" x14ac:dyDescent="0.35">
      <c r="C974" s="35"/>
      <c r="D974" s="35"/>
      <c r="E974" s="7"/>
      <c r="F974" s="7"/>
      <c r="G974" s="7"/>
      <c r="I974" s="24" t="str">
        <f t="shared" si="945"/>
        <v/>
      </c>
      <c r="K974" s="14" t="str">
        <f t="shared" si="954"/>
        <v/>
      </c>
      <c r="L974" s="14" t="str">
        <f t="shared" ref="L974:O974" si="1004">IFERROR((1+$I974)*K974, "")</f>
        <v/>
      </c>
      <c r="M974" s="14" t="str">
        <f t="shared" si="1004"/>
        <v/>
      </c>
      <c r="N974" s="14" t="str">
        <f t="shared" si="1004"/>
        <v/>
      </c>
      <c r="O974" s="14" t="str">
        <f t="shared" si="1004"/>
        <v/>
      </c>
      <c r="P974" s="8"/>
      <c r="Q974" s="14" t="str">
        <f>IFERROR((AVERAGE(($E974/'A. Revenue'!$C$30), ('B. Expenditures'!$F974/'A. Revenue'!$D$30), ('B. Expenditures'!$G974/'A. Revenue'!$E$30)))*'A. Revenue'!J$30, "")</f>
        <v/>
      </c>
      <c r="R974" s="14" t="str">
        <f>IFERROR((AVERAGE(($E974/'A. Revenue'!$C$30), ('B. Expenditures'!$F974/'A. Revenue'!$D$30), ('B. Expenditures'!$G974/'A. Revenue'!$E$30)))*'A. Revenue'!K$30, "")</f>
        <v/>
      </c>
      <c r="S974" s="14" t="str">
        <f>IFERROR((AVERAGE(($E974/'A. Revenue'!$C$30), ('B. Expenditures'!$F974/'A. Revenue'!$D$30), ('B. Expenditures'!$G974/'A. Revenue'!$E$30)))*'A. Revenue'!L$30, "")</f>
        <v/>
      </c>
      <c r="T974" s="14" t="str">
        <f>IFERROR((AVERAGE(($E974/'A. Revenue'!$C$30), ('B. Expenditures'!$F974/'A. Revenue'!$D$30), ('B. Expenditures'!$G974/'A. Revenue'!$E$30)))*'A. Revenue'!M$30, "")</f>
        <v/>
      </c>
      <c r="U974" s="14" t="str">
        <f>IFERROR((AVERAGE(($E974/'A. Revenue'!$C$30), ('B. Expenditures'!$F974/'A. Revenue'!$D$30), ('B. Expenditures'!$G974/'A. Revenue'!$E$30)))*'A. Revenue'!N$30, "")</f>
        <v/>
      </c>
      <c r="V974" s="8"/>
      <c r="W974" s="7"/>
      <c r="X974" s="7"/>
      <c r="Y974" s="7"/>
      <c r="Z974" s="7"/>
      <c r="AA974" s="7"/>
      <c r="AC974" s="40" t="s">
        <v>33</v>
      </c>
      <c r="AE974" s="14" t="str">
        <f>IF($AC974=Sheet1!$B$2,'B. Expenditures'!K974,IF('B. Expenditures'!$AC974=Sheet1!$B$4,'B. Expenditures'!W974,IF($AC974=Sheet1!$B$3,'B. Expenditures'!Q974,"")))</f>
        <v/>
      </c>
      <c r="AF974" s="14" t="str">
        <f>IF($AC974=Sheet1!$B$2,'B. Expenditures'!L974,IF('B. Expenditures'!$AC974=Sheet1!$B$4,'B. Expenditures'!X974,IF($AC974=Sheet1!$B$3,'B. Expenditures'!R974,"")))</f>
        <v/>
      </c>
      <c r="AG974" s="14" t="str">
        <f>IF($AC974=Sheet1!$B$2,'B. Expenditures'!M974,IF('B. Expenditures'!$AC974=Sheet1!$B$4,'B. Expenditures'!Y974,IF($AC974=Sheet1!$B$3,'B. Expenditures'!S974,"")))</f>
        <v/>
      </c>
      <c r="AH974" s="14" t="str">
        <f>IF($AC974=Sheet1!$B$2,'B. Expenditures'!N974,IF('B. Expenditures'!$AC974=Sheet1!$B$4,'B. Expenditures'!Z974,IF($AC974=Sheet1!$B$3,'B. Expenditures'!T974,"")))</f>
        <v/>
      </c>
      <c r="AI974" s="14" t="str">
        <f>IF($AC974=Sheet1!$B$2,'B. Expenditures'!O974,IF('B. Expenditures'!$AC974=Sheet1!$B$4,'B. Expenditures'!AA974,IF($AC974=Sheet1!$B$3,'B. Expenditures'!U974,"")))</f>
        <v/>
      </c>
    </row>
    <row r="975" spans="3:35" x14ac:dyDescent="0.35">
      <c r="C975" s="35"/>
      <c r="D975" s="35"/>
      <c r="E975" s="7"/>
      <c r="F975" s="7"/>
      <c r="G975" s="7"/>
      <c r="I975" s="24" t="str">
        <f t="shared" si="945"/>
        <v/>
      </c>
      <c r="K975" s="14" t="str">
        <f t="shared" si="954"/>
        <v/>
      </c>
      <c r="L975" s="14" t="str">
        <f t="shared" ref="L975:O975" si="1005">IFERROR((1+$I975)*K975, "")</f>
        <v/>
      </c>
      <c r="M975" s="14" t="str">
        <f t="shared" si="1005"/>
        <v/>
      </c>
      <c r="N975" s="14" t="str">
        <f t="shared" si="1005"/>
        <v/>
      </c>
      <c r="O975" s="14" t="str">
        <f t="shared" si="1005"/>
        <v/>
      </c>
      <c r="P975" s="8"/>
      <c r="Q975" s="14" t="str">
        <f>IFERROR((AVERAGE(($E975/'A. Revenue'!$C$30), ('B. Expenditures'!$F975/'A. Revenue'!$D$30), ('B. Expenditures'!$G975/'A. Revenue'!$E$30)))*'A. Revenue'!J$30, "")</f>
        <v/>
      </c>
      <c r="R975" s="14" t="str">
        <f>IFERROR((AVERAGE(($E975/'A. Revenue'!$C$30), ('B. Expenditures'!$F975/'A. Revenue'!$D$30), ('B. Expenditures'!$G975/'A. Revenue'!$E$30)))*'A. Revenue'!K$30, "")</f>
        <v/>
      </c>
      <c r="S975" s="14" t="str">
        <f>IFERROR((AVERAGE(($E975/'A. Revenue'!$C$30), ('B. Expenditures'!$F975/'A. Revenue'!$D$30), ('B. Expenditures'!$G975/'A. Revenue'!$E$30)))*'A. Revenue'!L$30, "")</f>
        <v/>
      </c>
      <c r="T975" s="14" t="str">
        <f>IFERROR((AVERAGE(($E975/'A. Revenue'!$C$30), ('B. Expenditures'!$F975/'A. Revenue'!$D$30), ('B. Expenditures'!$G975/'A. Revenue'!$E$30)))*'A. Revenue'!M$30, "")</f>
        <v/>
      </c>
      <c r="U975" s="14" t="str">
        <f>IFERROR((AVERAGE(($E975/'A. Revenue'!$C$30), ('B. Expenditures'!$F975/'A. Revenue'!$D$30), ('B. Expenditures'!$G975/'A. Revenue'!$E$30)))*'A. Revenue'!N$30, "")</f>
        <v/>
      </c>
      <c r="V975" s="8"/>
      <c r="W975" s="7"/>
      <c r="X975" s="7"/>
      <c r="Y975" s="7"/>
      <c r="Z975" s="7"/>
      <c r="AA975" s="7"/>
      <c r="AC975" s="40" t="s">
        <v>33</v>
      </c>
      <c r="AE975" s="14" t="str">
        <f>IF($AC975=Sheet1!$B$2,'B. Expenditures'!K975,IF('B. Expenditures'!$AC975=Sheet1!$B$4,'B. Expenditures'!W975,IF($AC975=Sheet1!$B$3,'B. Expenditures'!Q975,"")))</f>
        <v/>
      </c>
      <c r="AF975" s="14" t="str">
        <f>IF($AC975=Sheet1!$B$2,'B. Expenditures'!L975,IF('B. Expenditures'!$AC975=Sheet1!$B$4,'B. Expenditures'!X975,IF($AC975=Sheet1!$B$3,'B. Expenditures'!R975,"")))</f>
        <v/>
      </c>
      <c r="AG975" s="14" t="str">
        <f>IF($AC975=Sheet1!$B$2,'B. Expenditures'!M975,IF('B. Expenditures'!$AC975=Sheet1!$B$4,'B. Expenditures'!Y975,IF($AC975=Sheet1!$B$3,'B. Expenditures'!S975,"")))</f>
        <v/>
      </c>
      <c r="AH975" s="14" t="str">
        <f>IF($AC975=Sheet1!$B$2,'B. Expenditures'!N975,IF('B. Expenditures'!$AC975=Sheet1!$B$4,'B. Expenditures'!Z975,IF($AC975=Sheet1!$B$3,'B. Expenditures'!T975,"")))</f>
        <v/>
      </c>
      <c r="AI975" s="14" t="str">
        <f>IF($AC975=Sheet1!$B$2,'B. Expenditures'!O975,IF('B. Expenditures'!$AC975=Sheet1!$B$4,'B. Expenditures'!AA975,IF($AC975=Sheet1!$B$3,'B. Expenditures'!U975,"")))</f>
        <v/>
      </c>
    </row>
    <row r="976" spans="3:35" x14ac:dyDescent="0.35">
      <c r="C976" s="35"/>
      <c r="D976" s="35"/>
      <c r="E976" s="7"/>
      <c r="F976" s="7"/>
      <c r="G976" s="7"/>
      <c r="I976" s="24" t="str">
        <f t="shared" si="945"/>
        <v/>
      </c>
      <c r="K976" s="14" t="str">
        <f t="shared" si="954"/>
        <v/>
      </c>
      <c r="L976" s="14" t="str">
        <f t="shared" ref="L976:O976" si="1006">IFERROR((1+$I976)*K976, "")</f>
        <v/>
      </c>
      <c r="M976" s="14" t="str">
        <f t="shared" si="1006"/>
        <v/>
      </c>
      <c r="N976" s="14" t="str">
        <f t="shared" si="1006"/>
        <v/>
      </c>
      <c r="O976" s="14" t="str">
        <f t="shared" si="1006"/>
        <v/>
      </c>
      <c r="P976" s="8"/>
      <c r="Q976" s="14" t="str">
        <f>IFERROR((AVERAGE(($E976/'A. Revenue'!$C$30), ('B. Expenditures'!$F976/'A. Revenue'!$D$30), ('B. Expenditures'!$G976/'A. Revenue'!$E$30)))*'A. Revenue'!J$30, "")</f>
        <v/>
      </c>
      <c r="R976" s="14" t="str">
        <f>IFERROR((AVERAGE(($E976/'A. Revenue'!$C$30), ('B. Expenditures'!$F976/'A. Revenue'!$D$30), ('B. Expenditures'!$G976/'A. Revenue'!$E$30)))*'A. Revenue'!K$30, "")</f>
        <v/>
      </c>
      <c r="S976" s="14" t="str">
        <f>IFERROR((AVERAGE(($E976/'A. Revenue'!$C$30), ('B. Expenditures'!$F976/'A. Revenue'!$D$30), ('B. Expenditures'!$G976/'A. Revenue'!$E$30)))*'A. Revenue'!L$30, "")</f>
        <v/>
      </c>
      <c r="T976" s="14" t="str">
        <f>IFERROR((AVERAGE(($E976/'A. Revenue'!$C$30), ('B. Expenditures'!$F976/'A. Revenue'!$D$30), ('B. Expenditures'!$G976/'A. Revenue'!$E$30)))*'A. Revenue'!M$30, "")</f>
        <v/>
      </c>
      <c r="U976" s="14" t="str">
        <f>IFERROR((AVERAGE(($E976/'A. Revenue'!$C$30), ('B. Expenditures'!$F976/'A. Revenue'!$D$30), ('B. Expenditures'!$G976/'A. Revenue'!$E$30)))*'A. Revenue'!N$30, "")</f>
        <v/>
      </c>
      <c r="V976" s="8"/>
      <c r="W976" s="7"/>
      <c r="X976" s="7"/>
      <c r="Y976" s="7"/>
      <c r="Z976" s="7"/>
      <c r="AA976" s="7"/>
      <c r="AC976" s="40" t="s">
        <v>33</v>
      </c>
      <c r="AE976" s="14" t="str">
        <f>IF($AC976=Sheet1!$B$2,'B. Expenditures'!K976,IF('B. Expenditures'!$AC976=Sheet1!$B$4,'B. Expenditures'!W976,IF($AC976=Sheet1!$B$3,'B. Expenditures'!Q976,"")))</f>
        <v/>
      </c>
      <c r="AF976" s="14" t="str">
        <f>IF($AC976=Sheet1!$B$2,'B. Expenditures'!L976,IF('B. Expenditures'!$AC976=Sheet1!$B$4,'B. Expenditures'!X976,IF($AC976=Sheet1!$B$3,'B. Expenditures'!R976,"")))</f>
        <v/>
      </c>
      <c r="AG976" s="14" t="str">
        <f>IF($AC976=Sheet1!$B$2,'B. Expenditures'!M976,IF('B. Expenditures'!$AC976=Sheet1!$B$4,'B. Expenditures'!Y976,IF($AC976=Sheet1!$B$3,'B. Expenditures'!S976,"")))</f>
        <v/>
      </c>
      <c r="AH976" s="14" t="str">
        <f>IF($AC976=Sheet1!$B$2,'B. Expenditures'!N976,IF('B. Expenditures'!$AC976=Sheet1!$B$4,'B. Expenditures'!Z976,IF($AC976=Sheet1!$B$3,'B. Expenditures'!T976,"")))</f>
        <v/>
      </c>
      <c r="AI976" s="14" t="str">
        <f>IF($AC976=Sheet1!$B$2,'B. Expenditures'!O976,IF('B. Expenditures'!$AC976=Sheet1!$B$4,'B. Expenditures'!AA976,IF($AC976=Sheet1!$B$3,'B. Expenditures'!U976,"")))</f>
        <v/>
      </c>
    </row>
    <row r="977" spans="3:35" x14ac:dyDescent="0.35">
      <c r="C977" s="35"/>
      <c r="D977" s="35"/>
      <c r="E977" s="7"/>
      <c r="F977" s="7"/>
      <c r="G977" s="7"/>
      <c r="I977" s="24" t="str">
        <f t="shared" si="945"/>
        <v/>
      </c>
      <c r="K977" s="14" t="str">
        <f t="shared" si="954"/>
        <v/>
      </c>
      <c r="L977" s="14" t="str">
        <f t="shared" ref="L977:O977" si="1007">IFERROR((1+$I977)*K977, "")</f>
        <v/>
      </c>
      <c r="M977" s="14" t="str">
        <f t="shared" si="1007"/>
        <v/>
      </c>
      <c r="N977" s="14" t="str">
        <f t="shared" si="1007"/>
        <v/>
      </c>
      <c r="O977" s="14" t="str">
        <f t="shared" si="1007"/>
        <v/>
      </c>
      <c r="P977" s="8"/>
      <c r="Q977" s="14" t="str">
        <f>IFERROR((AVERAGE(($E977/'A. Revenue'!$C$30), ('B. Expenditures'!$F977/'A. Revenue'!$D$30), ('B. Expenditures'!$G977/'A. Revenue'!$E$30)))*'A. Revenue'!J$30, "")</f>
        <v/>
      </c>
      <c r="R977" s="14" t="str">
        <f>IFERROR((AVERAGE(($E977/'A. Revenue'!$C$30), ('B. Expenditures'!$F977/'A. Revenue'!$D$30), ('B. Expenditures'!$G977/'A. Revenue'!$E$30)))*'A. Revenue'!K$30, "")</f>
        <v/>
      </c>
      <c r="S977" s="14" t="str">
        <f>IFERROR((AVERAGE(($E977/'A. Revenue'!$C$30), ('B. Expenditures'!$F977/'A. Revenue'!$D$30), ('B. Expenditures'!$G977/'A. Revenue'!$E$30)))*'A. Revenue'!L$30, "")</f>
        <v/>
      </c>
      <c r="T977" s="14" t="str">
        <f>IFERROR((AVERAGE(($E977/'A. Revenue'!$C$30), ('B. Expenditures'!$F977/'A. Revenue'!$D$30), ('B. Expenditures'!$G977/'A. Revenue'!$E$30)))*'A. Revenue'!M$30, "")</f>
        <v/>
      </c>
      <c r="U977" s="14" t="str">
        <f>IFERROR((AVERAGE(($E977/'A. Revenue'!$C$30), ('B. Expenditures'!$F977/'A. Revenue'!$D$30), ('B. Expenditures'!$G977/'A. Revenue'!$E$30)))*'A. Revenue'!N$30, "")</f>
        <v/>
      </c>
      <c r="V977" s="8"/>
      <c r="W977" s="7"/>
      <c r="X977" s="7"/>
      <c r="Y977" s="7"/>
      <c r="Z977" s="7"/>
      <c r="AA977" s="7"/>
      <c r="AC977" s="40" t="s">
        <v>33</v>
      </c>
      <c r="AE977" s="14" t="str">
        <f>IF($AC977=Sheet1!$B$2,'B. Expenditures'!K977,IF('B. Expenditures'!$AC977=Sheet1!$B$4,'B. Expenditures'!W977,IF($AC977=Sheet1!$B$3,'B. Expenditures'!Q977,"")))</f>
        <v/>
      </c>
      <c r="AF977" s="14" t="str">
        <f>IF($AC977=Sheet1!$B$2,'B. Expenditures'!L977,IF('B. Expenditures'!$AC977=Sheet1!$B$4,'B. Expenditures'!X977,IF($AC977=Sheet1!$B$3,'B. Expenditures'!R977,"")))</f>
        <v/>
      </c>
      <c r="AG977" s="14" t="str">
        <f>IF($AC977=Sheet1!$B$2,'B. Expenditures'!M977,IF('B. Expenditures'!$AC977=Sheet1!$B$4,'B. Expenditures'!Y977,IF($AC977=Sheet1!$B$3,'B. Expenditures'!S977,"")))</f>
        <v/>
      </c>
      <c r="AH977" s="14" t="str">
        <f>IF($AC977=Sheet1!$B$2,'B. Expenditures'!N977,IF('B. Expenditures'!$AC977=Sheet1!$B$4,'B. Expenditures'!Z977,IF($AC977=Sheet1!$B$3,'B. Expenditures'!T977,"")))</f>
        <v/>
      </c>
      <c r="AI977" s="14" t="str">
        <f>IF($AC977=Sheet1!$B$2,'B. Expenditures'!O977,IF('B. Expenditures'!$AC977=Sheet1!$B$4,'B. Expenditures'!AA977,IF($AC977=Sheet1!$B$3,'B. Expenditures'!U977,"")))</f>
        <v/>
      </c>
    </row>
    <row r="978" spans="3:35" x14ac:dyDescent="0.35">
      <c r="C978" s="35"/>
      <c r="D978" s="35"/>
      <c r="E978" s="7"/>
      <c r="F978" s="7"/>
      <c r="G978" s="7"/>
      <c r="I978" s="24" t="str">
        <f t="shared" si="945"/>
        <v/>
      </c>
      <c r="K978" s="14" t="str">
        <f t="shared" si="954"/>
        <v/>
      </c>
      <c r="L978" s="14" t="str">
        <f t="shared" ref="L978:O978" si="1008">IFERROR((1+$I978)*K978, "")</f>
        <v/>
      </c>
      <c r="M978" s="14" t="str">
        <f t="shared" si="1008"/>
        <v/>
      </c>
      <c r="N978" s="14" t="str">
        <f t="shared" si="1008"/>
        <v/>
      </c>
      <c r="O978" s="14" t="str">
        <f t="shared" si="1008"/>
        <v/>
      </c>
      <c r="P978" s="8"/>
      <c r="Q978" s="14" t="str">
        <f>IFERROR((AVERAGE(($E978/'A. Revenue'!$C$30), ('B. Expenditures'!$F978/'A. Revenue'!$D$30), ('B. Expenditures'!$G978/'A. Revenue'!$E$30)))*'A. Revenue'!J$30, "")</f>
        <v/>
      </c>
      <c r="R978" s="14" t="str">
        <f>IFERROR((AVERAGE(($E978/'A. Revenue'!$C$30), ('B. Expenditures'!$F978/'A. Revenue'!$D$30), ('B. Expenditures'!$G978/'A. Revenue'!$E$30)))*'A. Revenue'!K$30, "")</f>
        <v/>
      </c>
      <c r="S978" s="14" t="str">
        <f>IFERROR((AVERAGE(($E978/'A. Revenue'!$C$30), ('B. Expenditures'!$F978/'A. Revenue'!$D$30), ('B. Expenditures'!$G978/'A. Revenue'!$E$30)))*'A. Revenue'!L$30, "")</f>
        <v/>
      </c>
      <c r="T978" s="14" t="str">
        <f>IFERROR((AVERAGE(($E978/'A. Revenue'!$C$30), ('B. Expenditures'!$F978/'A. Revenue'!$D$30), ('B. Expenditures'!$G978/'A. Revenue'!$E$30)))*'A. Revenue'!M$30, "")</f>
        <v/>
      </c>
      <c r="U978" s="14" t="str">
        <f>IFERROR((AVERAGE(($E978/'A. Revenue'!$C$30), ('B. Expenditures'!$F978/'A. Revenue'!$D$30), ('B. Expenditures'!$G978/'A. Revenue'!$E$30)))*'A. Revenue'!N$30, "")</f>
        <v/>
      </c>
      <c r="V978" s="8"/>
      <c r="W978" s="7"/>
      <c r="X978" s="7"/>
      <c r="Y978" s="7"/>
      <c r="Z978" s="7"/>
      <c r="AA978" s="7"/>
      <c r="AC978" s="40" t="s">
        <v>33</v>
      </c>
      <c r="AE978" s="14" t="str">
        <f>IF($AC978=Sheet1!$B$2,'B. Expenditures'!K978,IF('B. Expenditures'!$AC978=Sheet1!$B$4,'B. Expenditures'!W978,IF($AC978=Sheet1!$B$3,'B. Expenditures'!Q978,"")))</f>
        <v/>
      </c>
      <c r="AF978" s="14" t="str">
        <f>IF($AC978=Sheet1!$B$2,'B. Expenditures'!L978,IF('B. Expenditures'!$AC978=Sheet1!$B$4,'B. Expenditures'!X978,IF($AC978=Sheet1!$B$3,'B. Expenditures'!R978,"")))</f>
        <v/>
      </c>
      <c r="AG978" s="14" t="str">
        <f>IF($AC978=Sheet1!$B$2,'B. Expenditures'!M978,IF('B. Expenditures'!$AC978=Sheet1!$B$4,'B. Expenditures'!Y978,IF($AC978=Sheet1!$B$3,'B. Expenditures'!S978,"")))</f>
        <v/>
      </c>
      <c r="AH978" s="14" t="str">
        <f>IF($AC978=Sheet1!$B$2,'B. Expenditures'!N978,IF('B. Expenditures'!$AC978=Sheet1!$B$4,'B. Expenditures'!Z978,IF($AC978=Sheet1!$B$3,'B. Expenditures'!T978,"")))</f>
        <v/>
      </c>
      <c r="AI978" s="14" t="str">
        <f>IF($AC978=Sheet1!$B$2,'B. Expenditures'!O978,IF('B. Expenditures'!$AC978=Sheet1!$B$4,'B. Expenditures'!AA978,IF($AC978=Sheet1!$B$3,'B. Expenditures'!U978,"")))</f>
        <v/>
      </c>
    </row>
    <row r="979" spans="3:35" x14ac:dyDescent="0.35">
      <c r="C979" s="35"/>
      <c r="D979" s="35"/>
      <c r="E979" s="7"/>
      <c r="F979" s="7"/>
      <c r="G979" s="7"/>
      <c r="I979" s="24" t="str">
        <f t="shared" si="945"/>
        <v/>
      </c>
      <c r="K979" s="14" t="str">
        <f t="shared" si="954"/>
        <v/>
      </c>
      <c r="L979" s="14" t="str">
        <f t="shared" ref="L979:O979" si="1009">IFERROR((1+$I979)*K979, "")</f>
        <v/>
      </c>
      <c r="M979" s="14" t="str">
        <f t="shared" si="1009"/>
        <v/>
      </c>
      <c r="N979" s="14" t="str">
        <f t="shared" si="1009"/>
        <v/>
      </c>
      <c r="O979" s="14" t="str">
        <f t="shared" si="1009"/>
        <v/>
      </c>
      <c r="P979" s="8"/>
      <c r="Q979" s="14" t="str">
        <f>IFERROR((AVERAGE(($E979/'A. Revenue'!$C$30), ('B. Expenditures'!$F979/'A. Revenue'!$D$30), ('B. Expenditures'!$G979/'A. Revenue'!$E$30)))*'A. Revenue'!J$30, "")</f>
        <v/>
      </c>
      <c r="R979" s="14" t="str">
        <f>IFERROR((AVERAGE(($E979/'A. Revenue'!$C$30), ('B. Expenditures'!$F979/'A. Revenue'!$D$30), ('B. Expenditures'!$G979/'A. Revenue'!$E$30)))*'A. Revenue'!K$30, "")</f>
        <v/>
      </c>
      <c r="S979" s="14" t="str">
        <f>IFERROR((AVERAGE(($E979/'A. Revenue'!$C$30), ('B. Expenditures'!$F979/'A. Revenue'!$D$30), ('B. Expenditures'!$G979/'A. Revenue'!$E$30)))*'A. Revenue'!L$30, "")</f>
        <v/>
      </c>
      <c r="T979" s="14" t="str">
        <f>IFERROR((AVERAGE(($E979/'A. Revenue'!$C$30), ('B. Expenditures'!$F979/'A. Revenue'!$D$30), ('B. Expenditures'!$G979/'A. Revenue'!$E$30)))*'A. Revenue'!M$30, "")</f>
        <v/>
      </c>
      <c r="U979" s="14" t="str">
        <f>IFERROR((AVERAGE(($E979/'A. Revenue'!$C$30), ('B. Expenditures'!$F979/'A. Revenue'!$D$30), ('B. Expenditures'!$G979/'A. Revenue'!$E$30)))*'A. Revenue'!N$30, "")</f>
        <v/>
      </c>
      <c r="V979" s="8"/>
      <c r="W979" s="7"/>
      <c r="X979" s="7"/>
      <c r="Y979" s="7"/>
      <c r="Z979" s="7"/>
      <c r="AA979" s="7"/>
      <c r="AC979" s="40" t="s">
        <v>33</v>
      </c>
      <c r="AE979" s="14" t="str">
        <f>IF($AC979=Sheet1!$B$2,'B. Expenditures'!K979,IF('B. Expenditures'!$AC979=Sheet1!$B$4,'B. Expenditures'!W979,IF($AC979=Sheet1!$B$3,'B. Expenditures'!Q979,"")))</f>
        <v/>
      </c>
      <c r="AF979" s="14" t="str">
        <f>IF($AC979=Sheet1!$B$2,'B. Expenditures'!L979,IF('B. Expenditures'!$AC979=Sheet1!$B$4,'B. Expenditures'!X979,IF($AC979=Sheet1!$B$3,'B. Expenditures'!R979,"")))</f>
        <v/>
      </c>
      <c r="AG979" s="14" t="str">
        <f>IF($AC979=Sheet1!$B$2,'B. Expenditures'!M979,IF('B. Expenditures'!$AC979=Sheet1!$B$4,'B. Expenditures'!Y979,IF($AC979=Sheet1!$B$3,'B. Expenditures'!S979,"")))</f>
        <v/>
      </c>
      <c r="AH979" s="14" t="str">
        <f>IF($AC979=Sheet1!$B$2,'B. Expenditures'!N979,IF('B. Expenditures'!$AC979=Sheet1!$B$4,'B. Expenditures'!Z979,IF($AC979=Sheet1!$B$3,'B. Expenditures'!T979,"")))</f>
        <v/>
      </c>
      <c r="AI979" s="14" t="str">
        <f>IF($AC979=Sheet1!$B$2,'B. Expenditures'!O979,IF('B. Expenditures'!$AC979=Sheet1!$B$4,'B. Expenditures'!AA979,IF($AC979=Sheet1!$B$3,'B. Expenditures'!U979,"")))</f>
        <v/>
      </c>
    </row>
    <row r="980" spans="3:35" x14ac:dyDescent="0.35">
      <c r="C980" s="35"/>
      <c r="D980" s="35"/>
      <c r="E980" s="7"/>
      <c r="F980" s="7"/>
      <c r="G980" s="7"/>
      <c r="I980" s="24" t="str">
        <f t="shared" si="945"/>
        <v/>
      </c>
      <c r="K980" s="14" t="str">
        <f t="shared" si="954"/>
        <v/>
      </c>
      <c r="L980" s="14" t="str">
        <f t="shared" ref="L980:O980" si="1010">IFERROR((1+$I980)*K980, "")</f>
        <v/>
      </c>
      <c r="M980" s="14" t="str">
        <f t="shared" si="1010"/>
        <v/>
      </c>
      <c r="N980" s="14" t="str">
        <f t="shared" si="1010"/>
        <v/>
      </c>
      <c r="O980" s="14" t="str">
        <f t="shared" si="1010"/>
        <v/>
      </c>
      <c r="P980" s="8"/>
      <c r="Q980" s="14" t="str">
        <f>IFERROR((AVERAGE(($E980/'A. Revenue'!$C$30), ('B. Expenditures'!$F980/'A. Revenue'!$D$30), ('B. Expenditures'!$G980/'A. Revenue'!$E$30)))*'A. Revenue'!J$30, "")</f>
        <v/>
      </c>
      <c r="R980" s="14" t="str">
        <f>IFERROR((AVERAGE(($E980/'A. Revenue'!$C$30), ('B. Expenditures'!$F980/'A. Revenue'!$D$30), ('B. Expenditures'!$G980/'A. Revenue'!$E$30)))*'A. Revenue'!K$30, "")</f>
        <v/>
      </c>
      <c r="S980" s="14" t="str">
        <f>IFERROR((AVERAGE(($E980/'A. Revenue'!$C$30), ('B. Expenditures'!$F980/'A. Revenue'!$D$30), ('B. Expenditures'!$G980/'A. Revenue'!$E$30)))*'A. Revenue'!L$30, "")</f>
        <v/>
      </c>
      <c r="T980" s="14" t="str">
        <f>IFERROR((AVERAGE(($E980/'A. Revenue'!$C$30), ('B. Expenditures'!$F980/'A. Revenue'!$D$30), ('B. Expenditures'!$G980/'A. Revenue'!$E$30)))*'A. Revenue'!M$30, "")</f>
        <v/>
      </c>
      <c r="U980" s="14" t="str">
        <f>IFERROR((AVERAGE(($E980/'A. Revenue'!$C$30), ('B. Expenditures'!$F980/'A. Revenue'!$D$30), ('B. Expenditures'!$G980/'A. Revenue'!$E$30)))*'A. Revenue'!N$30, "")</f>
        <v/>
      </c>
      <c r="V980" s="8"/>
      <c r="W980" s="7"/>
      <c r="X980" s="7"/>
      <c r="Y980" s="7"/>
      <c r="Z980" s="7"/>
      <c r="AA980" s="7"/>
      <c r="AC980" s="40" t="s">
        <v>33</v>
      </c>
      <c r="AE980" s="14" t="str">
        <f>IF($AC980=Sheet1!$B$2,'B. Expenditures'!K980,IF('B. Expenditures'!$AC980=Sheet1!$B$4,'B. Expenditures'!W980,IF($AC980=Sheet1!$B$3,'B. Expenditures'!Q980,"")))</f>
        <v/>
      </c>
      <c r="AF980" s="14" t="str">
        <f>IF($AC980=Sheet1!$B$2,'B. Expenditures'!L980,IF('B. Expenditures'!$AC980=Sheet1!$B$4,'B. Expenditures'!X980,IF($AC980=Sheet1!$B$3,'B. Expenditures'!R980,"")))</f>
        <v/>
      </c>
      <c r="AG980" s="14" t="str">
        <f>IF($AC980=Sheet1!$B$2,'B. Expenditures'!M980,IF('B. Expenditures'!$AC980=Sheet1!$B$4,'B. Expenditures'!Y980,IF($AC980=Sheet1!$B$3,'B. Expenditures'!S980,"")))</f>
        <v/>
      </c>
      <c r="AH980" s="14" t="str">
        <f>IF($AC980=Sheet1!$B$2,'B. Expenditures'!N980,IF('B. Expenditures'!$AC980=Sheet1!$B$4,'B. Expenditures'!Z980,IF($AC980=Sheet1!$B$3,'B. Expenditures'!T980,"")))</f>
        <v/>
      </c>
      <c r="AI980" s="14" t="str">
        <f>IF($AC980=Sheet1!$B$2,'B. Expenditures'!O980,IF('B. Expenditures'!$AC980=Sheet1!$B$4,'B. Expenditures'!AA980,IF($AC980=Sheet1!$B$3,'B. Expenditures'!U980,"")))</f>
        <v/>
      </c>
    </row>
    <row r="981" spans="3:35" x14ac:dyDescent="0.35">
      <c r="C981" s="35"/>
      <c r="D981" s="35"/>
      <c r="E981" s="7"/>
      <c r="F981" s="7"/>
      <c r="G981" s="7"/>
      <c r="I981" s="24" t="str">
        <f t="shared" ref="I981:I1002" si="1011">IFERROR(RATE(2,,-E981,G981), "")</f>
        <v/>
      </c>
      <c r="K981" s="14" t="str">
        <f t="shared" si="954"/>
        <v/>
      </c>
      <c r="L981" s="14" t="str">
        <f t="shared" ref="L981:O981" si="1012">IFERROR((1+$I981)*K981, "")</f>
        <v/>
      </c>
      <c r="M981" s="14" t="str">
        <f t="shared" si="1012"/>
        <v/>
      </c>
      <c r="N981" s="14" t="str">
        <f t="shared" si="1012"/>
        <v/>
      </c>
      <c r="O981" s="14" t="str">
        <f t="shared" si="1012"/>
        <v/>
      </c>
      <c r="P981" s="8"/>
      <c r="Q981" s="14" t="str">
        <f>IFERROR((AVERAGE(($E981/'A. Revenue'!$C$30), ('B. Expenditures'!$F981/'A. Revenue'!$D$30), ('B. Expenditures'!$G981/'A. Revenue'!$E$30)))*'A. Revenue'!J$30, "")</f>
        <v/>
      </c>
      <c r="R981" s="14" t="str">
        <f>IFERROR((AVERAGE(($E981/'A. Revenue'!$C$30), ('B. Expenditures'!$F981/'A. Revenue'!$D$30), ('B. Expenditures'!$G981/'A. Revenue'!$E$30)))*'A. Revenue'!K$30, "")</f>
        <v/>
      </c>
      <c r="S981" s="14" t="str">
        <f>IFERROR((AVERAGE(($E981/'A. Revenue'!$C$30), ('B. Expenditures'!$F981/'A. Revenue'!$D$30), ('B. Expenditures'!$G981/'A. Revenue'!$E$30)))*'A. Revenue'!L$30, "")</f>
        <v/>
      </c>
      <c r="T981" s="14" t="str">
        <f>IFERROR((AVERAGE(($E981/'A. Revenue'!$C$30), ('B. Expenditures'!$F981/'A. Revenue'!$D$30), ('B. Expenditures'!$G981/'A. Revenue'!$E$30)))*'A. Revenue'!M$30, "")</f>
        <v/>
      </c>
      <c r="U981" s="14" t="str">
        <f>IFERROR((AVERAGE(($E981/'A. Revenue'!$C$30), ('B. Expenditures'!$F981/'A. Revenue'!$D$30), ('B. Expenditures'!$G981/'A. Revenue'!$E$30)))*'A. Revenue'!N$30, "")</f>
        <v/>
      </c>
      <c r="V981" s="8"/>
      <c r="W981" s="7"/>
      <c r="X981" s="7"/>
      <c r="Y981" s="7"/>
      <c r="Z981" s="7"/>
      <c r="AA981" s="7"/>
      <c r="AC981" s="40" t="s">
        <v>33</v>
      </c>
      <c r="AE981" s="14" t="str">
        <f>IF($AC981=Sheet1!$B$2,'B. Expenditures'!K981,IF('B. Expenditures'!$AC981=Sheet1!$B$4,'B. Expenditures'!W981,IF($AC981=Sheet1!$B$3,'B. Expenditures'!Q981,"")))</f>
        <v/>
      </c>
      <c r="AF981" s="14" t="str">
        <f>IF($AC981=Sheet1!$B$2,'B. Expenditures'!L981,IF('B. Expenditures'!$AC981=Sheet1!$B$4,'B. Expenditures'!X981,IF($AC981=Sheet1!$B$3,'B. Expenditures'!R981,"")))</f>
        <v/>
      </c>
      <c r="AG981" s="14" t="str">
        <f>IF($AC981=Sheet1!$B$2,'B. Expenditures'!M981,IF('B. Expenditures'!$AC981=Sheet1!$B$4,'B. Expenditures'!Y981,IF($AC981=Sheet1!$B$3,'B. Expenditures'!S981,"")))</f>
        <v/>
      </c>
      <c r="AH981" s="14" t="str">
        <f>IF($AC981=Sheet1!$B$2,'B. Expenditures'!N981,IF('B. Expenditures'!$AC981=Sheet1!$B$4,'B. Expenditures'!Z981,IF($AC981=Sheet1!$B$3,'B. Expenditures'!T981,"")))</f>
        <v/>
      </c>
      <c r="AI981" s="14" t="str">
        <f>IF($AC981=Sheet1!$B$2,'B. Expenditures'!O981,IF('B. Expenditures'!$AC981=Sheet1!$B$4,'B. Expenditures'!AA981,IF($AC981=Sheet1!$B$3,'B. Expenditures'!U981,"")))</f>
        <v/>
      </c>
    </row>
    <row r="982" spans="3:35" x14ac:dyDescent="0.35">
      <c r="C982" s="35"/>
      <c r="D982" s="35"/>
      <c r="E982" s="7"/>
      <c r="F982" s="7"/>
      <c r="G982" s="7"/>
      <c r="I982" s="24" t="str">
        <f t="shared" si="1011"/>
        <v/>
      </c>
      <c r="K982" s="14" t="str">
        <f t="shared" si="954"/>
        <v/>
      </c>
      <c r="L982" s="14" t="str">
        <f t="shared" ref="L982:O982" si="1013">IFERROR((1+$I982)*K982, "")</f>
        <v/>
      </c>
      <c r="M982" s="14" t="str">
        <f t="shared" si="1013"/>
        <v/>
      </c>
      <c r="N982" s="14" t="str">
        <f t="shared" si="1013"/>
        <v/>
      </c>
      <c r="O982" s="14" t="str">
        <f t="shared" si="1013"/>
        <v/>
      </c>
      <c r="P982" s="8"/>
      <c r="Q982" s="14" t="str">
        <f>IFERROR((AVERAGE(($E982/'A. Revenue'!$C$30), ('B. Expenditures'!$F982/'A. Revenue'!$D$30), ('B. Expenditures'!$G982/'A. Revenue'!$E$30)))*'A. Revenue'!J$30, "")</f>
        <v/>
      </c>
      <c r="R982" s="14" t="str">
        <f>IFERROR((AVERAGE(($E982/'A. Revenue'!$C$30), ('B. Expenditures'!$F982/'A. Revenue'!$D$30), ('B. Expenditures'!$G982/'A. Revenue'!$E$30)))*'A. Revenue'!K$30, "")</f>
        <v/>
      </c>
      <c r="S982" s="14" t="str">
        <f>IFERROR((AVERAGE(($E982/'A. Revenue'!$C$30), ('B. Expenditures'!$F982/'A. Revenue'!$D$30), ('B. Expenditures'!$G982/'A. Revenue'!$E$30)))*'A. Revenue'!L$30, "")</f>
        <v/>
      </c>
      <c r="T982" s="14" t="str">
        <f>IFERROR((AVERAGE(($E982/'A. Revenue'!$C$30), ('B. Expenditures'!$F982/'A. Revenue'!$D$30), ('B. Expenditures'!$G982/'A. Revenue'!$E$30)))*'A. Revenue'!M$30, "")</f>
        <v/>
      </c>
      <c r="U982" s="14" t="str">
        <f>IFERROR((AVERAGE(($E982/'A. Revenue'!$C$30), ('B. Expenditures'!$F982/'A. Revenue'!$D$30), ('B. Expenditures'!$G982/'A. Revenue'!$E$30)))*'A. Revenue'!N$30, "")</f>
        <v/>
      </c>
      <c r="V982" s="8"/>
      <c r="W982" s="7"/>
      <c r="X982" s="7"/>
      <c r="Y982" s="7"/>
      <c r="Z982" s="7"/>
      <c r="AA982" s="7"/>
      <c r="AC982" s="40" t="s">
        <v>33</v>
      </c>
      <c r="AE982" s="14" t="str">
        <f>IF($AC982=Sheet1!$B$2,'B. Expenditures'!K982,IF('B. Expenditures'!$AC982=Sheet1!$B$4,'B. Expenditures'!W982,IF($AC982=Sheet1!$B$3,'B. Expenditures'!Q982,"")))</f>
        <v/>
      </c>
      <c r="AF982" s="14" t="str">
        <f>IF($AC982=Sheet1!$B$2,'B. Expenditures'!L982,IF('B. Expenditures'!$AC982=Sheet1!$B$4,'B. Expenditures'!X982,IF($AC982=Sheet1!$B$3,'B. Expenditures'!R982,"")))</f>
        <v/>
      </c>
      <c r="AG982" s="14" t="str">
        <f>IF($AC982=Sheet1!$B$2,'B. Expenditures'!M982,IF('B. Expenditures'!$AC982=Sheet1!$B$4,'B. Expenditures'!Y982,IF($AC982=Sheet1!$B$3,'B. Expenditures'!S982,"")))</f>
        <v/>
      </c>
      <c r="AH982" s="14" t="str">
        <f>IF($AC982=Sheet1!$B$2,'B. Expenditures'!N982,IF('B. Expenditures'!$AC982=Sheet1!$B$4,'B. Expenditures'!Z982,IF($AC982=Sheet1!$B$3,'B. Expenditures'!T982,"")))</f>
        <v/>
      </c>
      <c r="AI982" s="14" t="str">
        <f>IF($AC982=Sheet1!$B$2,'B. Expenditures'!O982,IF('B. Expenditures'!$AC982=Sheet1!$B$4,'B. Expenditures'!AA982,IF($AC982=Sheet1!$B$3,'B. Expenditures'!U982,"")))</f>
        <v/>
      </c>
    </row>
    <row r="983" spans="3:35" x14ac:dyDescent="0.35">
      <c r="C983" s="35"/>
      <c r="D983" s="35"/>
      <c r="E983" s="7"/>
      <c r="F983" s="7"/>
      <c r="G983" s="7"/>
      <c r="I983" s="24" t="str">
        <f t="shared" si="1011"/>
        <v/>
      </c>
      <c r="K983" s="14" t="str">
        <f t="shared" si="954"/>
        <v/>
      </c>
      <c r="L983" s="14" t="str">
        <f t="shared" ref="L983:O983" si="1014">IFERROR((1+$I983)*K983, "")</f>
        <v/>
      </c>
      <c r="M983" s="14" t="str">
        <f t="shared" si="1014"/>
        <v/>
      </c>
      <c r="N983" s="14" t="str">
        <f t="shared" si="1014"/>
        <v/>
      </c>
      <c r="O983" s="14" t="str">
        <f t="shared" si="1014"/>
        <v/>
      </c>
      <c r="P983" s="8"/>
      <c r="Q983" s="14" t="str">
        <f>IFERROR((AVERAGE(($E983/'A. Revenue'!$C$30), ('B. Expenditures'!$F983/'A. Revenue'!$D$30), ('B. Expenditures'!$G983/'A. Revenue'!$E$30)))*'A. Revenue'!J$30, "")</f>
        <v/>
      </c>
      <c r="R983" s="14" t="str">
        <f>IFERROR((AVERAGE(($E983/'A. Revenue'!$C$30), ('B. Expenditures'!$F983/'A. Revenue'!$D$30), ('B. Expenditures'!$G983/'A. Revenue'!$E$30)))*'A. Revenue'!K$30, "")</f>
        <v/>
      </c>
      <c r="S983" s="14" t="str">
        <f>IFERROR((AVERAGE(($E983/'A. Revenue'!$C$30), ('B. Expenditures'!$F983/'A. Revenue'!$D$30), ('B. Expenditures'!$G983/'A. Revenue'!$E$30)))*'A. Revenue'!L$30, "")</f>
        <v/>
      </c>
      <c r="T983" s="14" t="str">
        <f>IFERROR((AVERAGE(($E983/'A. Revenue'!$C$30), ('B. Expenditures'!$F983/'A. Revenue'!$D$30), ('B. Expenditures'!$G983/'A. Revenue'!$E$30)))*'A. Revenue'!M$30, "")</f>
        <v/>
      </c>
      <c r="U983" s="14" t="str">
        <f>IFERROR((AVERAGE(($E983/'A. Revenue'!$C$30), ('B. Expenditures'!$F983/'A. Revenue'!$D$30), ('B. Expenditures'!$G983/'A. Revenue'!$E$30)))*'A. Revenue'!N$30, "")</f>
        <v/>
      </c>
      <c r="V983" s="8"/>
      <c r="W983" s="7"/>
      <c r="X983" s="7"/>
      <c r="Y983" s="7"/>
      <c r="Z983" s="7"/>
      <c r="AA983" s="7"/>
      <c r="AC983" s="40" t="s">
        <v>33</v>
      </c>
      <c r="AE983" s="14" t="str">
        <f>IF($AC983=Sheet1!$B$2,'B. Expenditures'!K983,IF('B. Expenditures'!$AC983=Sheet1!$B$4,'B. Expenditures'!W983,IF($AC983=Sheet1!$B$3,'B. Expenditures'!Q983,"")))</f>
        <v/>
      </c>
      <c r="AF983" s="14" t="str">
        <f>IF($AC983=Sheet1!$B$2,'B. Expenditures'!L983,IF('B. Expenditures'!$AC983=Sheet1!$B$4,'B. Expenditures'!X983,IF($AC983=Sheet1!$B$3,'B. Expenditures'!R983,"")))</f>
        <v/>
      </c>
      <c r="AG983" s="14" t="str">
        <f>IF($AC983=Sheet1!$B$2,'B. Expenditures'!M983,IF('B. Expenditures'!$AC983=Sheet1!$B$4,'B. Expenditures'!Y983,IF($AC983=Sheet1!$B$3,'B. Expenditures'!S983,"")))</f>
        <v/>
      </c>
      <c r="AH983" s="14" t="str">
        <f>IF($AC983=Sheet1!$B$2,'B. Expenditures'!N983,IF('B. Expenditures'!$AC983=Sheet1!$B$4,'B. Expenditures'!Z983,IF($AC983=Sheet1!$B$3,'B. Expenditures'!T983,"")))</f>
        <v/>
      </c>
      <c r="AI983" s="14" t="str">
        <f>IF($AC983=Sheet1!$B$2,'B. Expenditures'!O983,IF('B. Expenditures'!$AC983=Sheet1!$B$4,'B. Expenditures'!AA983,IF($AC983=Sheet1!$B$3,'B. Expenditures'!U983,"")))</f>
        <v/>
      </c>
    </row>
    <row r="984" spans="3:35" x14ac:dyDescent="0.35">
      <c r="C984" s="35"/>
      <c r="D984" s="35"/>
      <c r="E984" s="7"/>
      <c r="F984" s="7"/>
      <c r="G984" s="7"/>
      <c r="I984" s="24" t="str">
        <f t="shared" si="1011"/>
        <v/>
      </c>
      <c r="K984" s="14" t="str">
        <f t="shared" si="954"/>
        <v/>
      </c>
      <c r="L984" s="14" t="str">
        <f t="shared" ref="L984:O984" si="1015">IFERROR((1+$I984)*K984, "")</f>
        <v/>
      </c>
      <c r="M984" s="14" t="str">
        <f t="shared" si="1015"/>
        <v/>
      </c>
      <c r="N984" s="14" t="str">
        <f t="shared" si="1015"/>
        <v/>
      </c>
      <c r="O984" s="14" t="str">
        <f t="shared" si="1015"/>
        <v/>
      </c>
      <c r="P984" s="8"/>
      <c r="Q984" s="14" t="str">
        <f>IFERROR((AVERAGE(($E984/'A. Revenue'!$C$30), ('B. Expenditures'!$F984/'A. Revenue'!$D$30), ('B. Expenditures'!$G984/'A. Revenue'!$E$30)))*'A. Revenue'!J$30, "")</f>
        <v/>
      </c>
      <c r="R984" s="14" t="str">
        <f>IFERROR((AVERAGE(($E984/'A. Revenue'!$C$30), ('B. Expenditures'!$F984/'A. Revenue'!$D$30), ('B. Expenditures'!$G984/'A. Revenue'!$E$30)))*'A. Revenue'!K$30, "")</f>
        <v/>
      </c>
      <c r="S984" s="14" t="str">
        <f>IFERROR((AVERAGE(($E984/'A. Revenue'!$C$30), ('B. Expenditures'!$F984/'A. Revenue'!$D$30), ('B. Expenditures'!$G984/'A. Revenue'!$E$30)))*'A. Revenue'!L$30, "")</f>
        <v/>
      </c>
      <c r="T984" s="14" t="str">
        <f>IFERROR((AVERAGE(($E984/'A. Revenue'!$C$30), ('B. Expenditures'!$F984/'A. Revenue'!$D$30), ('B. Expenditures'!$G984/'A. Revenue'!$E$30)))*'A. Revenue'!M$30, "")</f>
        <v/>
      </c>
      <c r="U984" s="14" t="str">
        <f>IFERROR((AVERAGE(($E984/'A. Revenue'!$C$30), ('B. Expenditures'!$F984/'A. Revenue'!$D$30), ('B. Expenditures'!$G984/'A. Revenue'!$E$30)))*'A. Revenue'!N$30, "")</f>
        <v/>
      </c>
      <c r="V984" s="8"/>
      <c r="W984" s="7"/>
      <c r="X984" s="7"/>
      <c r="Y984" s="7"/>
      <c r="Z984" s="7"/>
      <c r="AA984" s="7"/>
      <c r="AC984" s="40" t="s">
        <v>33</v>
      </c>
      <c r="AE984" s="14" t="str">
        <f>IF($AC984=Sheet1!$B$2,'B. Expenditures'!K984,IF('B. Expenditures'!$AC984=Sheet1!$B$4,'B. Expenditures'!W984,IF($AC984=Sheet1!$B$3,'B. Expenditures'!Q984,"")))</f>
        <v/>
      </c>
      <c r="AF984" s="14" t="str">
        <f>IF($AC984=Sheet1!$B$2,'B. Expenditures'!L984,IF('B. Expenditures'!$AC984=Sheet1!$B$4,'B. Expenditures'!X984,IF($AC984=Sheet1!$B$3,'B. Expenditures'!R984,"")))</f>
        <v/>
      </c>
      <c r="AG984" s="14" t="str">
        <f>IF($AC984=Sheet1!$B$2,'B. Expenditures'!M984,IF('B. Expenditures'!$AC984=Sheet1!$B$4,'B. Expenditures'!Y984,IF($AC984=Sheet1!$B$3,'B. Expenditures'!S984,"")))</f>
        <v/>
      </c>
      <c r="AH984" s="14" t="str">
        <f>IF($AC984=Sheet1!$B$2,'B. Expenditures'!N984,IF('B. Expenditures'!$AC984=Sheet1!$B$4,'B. Expenditures'!Z984,IF($AC984=Sheet1!$B$3,'B. Expenditures'!T984,"")))</f>
        <v/>
      </c>
      <c r="AI984" s="14" t="str">
        <f>IF($AC984=Sheet1!$B$2,'B. Expenditures'!O984,IF('B. Expenditures'!$AC984=Sheet1!$B$4,'B. Expenditures'!AA984,IF($AC984=Sheet1!$B$3,'B. Expenditures'!U984,"")))</f>
        <v/>
      </c>
    </row>
    <row r="985" spans="3:35" x14ac:dyDescent="0.35">
      <c r="C985" s="35"/>
      <c r="D985" s="35"/>
      <c r="E985" s="7"/>
      <c r="F985" s="7"/>
      <c r="G985" s="7"/>
      <c r="I985" s="24" t="str">
        <f t="shared" si="1011"/>
        <v/>
      </c>
      <c r="K985" s="14" t="str">
        <f t="shared" si="954"/>
        <v/>
      </c>
      <c r="L985" s="14" t="str">
        <f t="shared" ref="L985:O985" si="1016">IFERROR((1+$I985)*K985, "")</f>
        <v/>
      </c>
      <c r="M985" s="14" t="str">
        <f t="shared" si="1016"/>
        <v/>
      </c>
      <c r="N985" s="14" t="str">
        <f t="shared" si="1016"/>
        <v/>
      </c>
      <c r="O985" s="14" t="str">
        <f t="shared" si="1016"/>
        <v/>
      </c>
      <c r="P985" s="8"/>
      <c r="Q985" s="14" t="str">
        <f>IFERROR((AVERAGE(($E985/'A. Revenue'!$C$30), ('B. Expenditures'!$F985/'A. Revenue'!$D$30), ('B. Expenditures'!$G985/'A. Revenue'!$E$30)))*'A. Revenue'!J$30, "")</f>
        <v/>
      </c>
      <c r="R985" s="14" t="str">
        <f>IFERROR((AVERAGE(($E985/'A. Revenue'!$C$30), ('B. Expenditures'!$F985/'A. Revenue'!$D$30), ('B. Expenditures'!$G985/'A. Revenue'!$E$30)))*'A. Revenue'!K$30, "")</f>
        <v/>
      </c>
      <c r="S985" s="14" t="str">
        <f>IFERROR((AVERAGE(($E985/'A. Revenue'!$C$30), ('B. Expenditures'!$F985/'A. Revenue'!$D$30), ('B. Expenditures'!$G985/'A. Revenue'!$E$30)))*'A. Revenue'!L$30, "")</f>
        <v/>
      </c>
      <c r="T985" s="14" t="str">
        <f>IFERROR((AVERAGE(($E985/'A. Revenue'!$C$30), ('B. Expenditures'!$F985/'A. Revenue'!$D$30), ('B. Expenditures'!$G985/'A. Revenue'!$E$30)))*'A. Revenue'!M$30, "")</f>
        <v/>
      </c>
      <c r="U985" s="14" t="str">
        <f>IFERROR((AVERAGE(($E985/'A. Revenue'!$C$30), ('B. Expenditures'!$F985/'A. Revenue'!$D$30), ('B. Expenditures'!$G985/'A. Revenue'!$E$30)))*'A. Revenue'!N$30, "")</f>
        <v/>
      </c>
      <c r="V985" s="8"/>
      <c r="W985" s="7"/>
      <c r="X985" s="7"/>
      <c r="Y985" s="7"/>
      <c r="Z985" s="7"/>
      <c r="AA985" s="7"/>
      <c r="AC985" s="40" t="s">
        <v>33</v>
      </c>
      <c r="AE985" s="14" t="str">
        <f>IF($AC985=Sheet1!$B$2,'B. Expenditures'!K985,IF('B. Expenditures'!$AC985=Sheet1!$B$4,'B. Expenditures'!W985,IF($AC985=Sheet1!$B$3,'B. Expenditures'!Q985,"")))</f>
        <v/>
      </c>
      <c r="AF985" s="14" t="str">
        <f>IF($AC985=Sheet1!$B$2,'B. Expenditures'!L985,IF('B. Expenditures'!$AC985=Sheet1!$B$4,'B. Expenditures'!X985,IF($AC985=Sheet1!$B$3,'B. Expenditures'!R985,"")))</f>
        <v/>
      </c>
      <c r="AG985" s="14" t="str">
        <f>IF($AC985=Sheet1!$B$2,'B. Expenditures'!M985,IF('B. Expenditures'!$AC985=Sheet1!$B$4,'B. Expenditures'!Y985,IF($AC985=Sheet1!$B$3,'B. Expenditures'!S985,"")))</f>
        <v/>
      </c>
      <c r="AH985" s="14" t="str">
        <f>IF($AC985=Sheet1!$B$2,'B. Expenditures'!N985,IF('B. Expenditures'!$AC985=Sheet1!$B$4,'B. Expenditures'!Z985,IF($AC985=Sheet1!$B$3,'B. Expenditures'!T985,"")))</f>
        <v/>
      </c>
      <c r="AI985" s="14" t="str">
        <f>IF($AC985=Sheet1!$B$2,'B. Expenditures'!O985,IF('B. Expenditures'!$AC985=Sheet1!$B$4,'B. Expenditures'!AA985,IF($AC985=Sheet1!$B$3,'B. Expenditures'!U985,"")))</f>
        <v/>
      </c>
    </row>
    <row r="986" spans="3:35" x14ac:dyDescent="0.35">
      <c r="C986" s="35"/>
      <c r="D986" s="35"/>
      <c r="E986" s="7"/>
      <c r="F986" s="7"/>
      <c r="G986" s="7"/>
      <c r="I986" s="24" t="str">
        <f t="shared" si="1011"/>
        <v/>
      </c>
      <c r="K986" s="14" t="str">
        <f t="shared" si="954"/>
        <v/>
      </c>
      <c r="L986" s="14" t="str">
        <f t="shared" ref="L986:O986" si="1017">IFERROR((1+$I986)*K986, "")</f>
        <v/>
      </c>
      <c r="M986" s="14" t="str">
        <f t="shared" si="1017"/>
        <v/>
      </c>
      <c r="N986" s="14" t="str">
        <f t="shared" si="1017"/>
        <v/>
      </c>
      <c r="O986" s="14" t="str">
        <f t="shared" si="1017"/>
        <v/>
      </c>
      <c r="P986" s="8"/>
      <c r="Q986" s="14" t="str">
        <f>IFERROR((AVERAGE(($E986/'A. Revenue'!$C$30), ('B. Expenditures'!$F986/'A. Revenue'!$D$30), ('B. Expenditures'!$G986/'A. Revenue'!$E$30)))*'A. Revenue'!J$30, "")</f>
        <v/>
      </c>
      <c r="R986" s="14" t="str">
        <f>IFERROR((AVERAGE(($E986/'A. Revenue'!$C$30), ('B. Expenditures'!$F986/'A. Revenue'!$D$30), ('B. Expenditures'!$G986/'A. Revenue'!$E$30)))*'A. Revenue'!K$30, "")</f>
        <v/>
      </c>
      <c r="S986" s="14" t="str">
        <f>IFERROR((AVERAGE(($E986/'A. Revenue'!$C$30), ('B. Expenditures'!$F986/'A. Revenue'!$D$30), ('B. Expenditures'!$G986/'A. Revenue'!$E$30)))*'A. Revenue'!L$30, "")</f>
        <v/>
      </c>
      <c r="T986" s="14" t="str">
        <f>IFERROR((AVERAGE(($E986/'A. Revenue'!$C$30), ('B. Expenditures'!$F986/'A. Revenue'!$D$30), ('B. Expenditures'!$G986/'A. Revenue'!$E$30)))*'A. Revenue'!M$30, "")</f>
        <v/>
      </c>
      <c r="U986" s="14" t="str">
        <f>IFERROR((AVERAGE(($E986/'A. Revenue'!$C$30), ('B. Expenditures'!$F986/'A. Revenue'!$D$30), ('B. Expenditures'!$G986/'A. Revenue'!$E$30)))*'A. Revenue'!N$30, "")</f>
        <v/>
      </c>
      <c r="V986" s="8"/>
      <c r="W986" s="7"/>
      <c r="X986" s="7"/>
      <c r="Y986" s="7"/>
      <c r="Z986" s="7"/>
      <c r="AA986" s="7"/>
      <c r="AC986" s="40" t="s">
        <v>33</v>
      </c>
      <c r="AE986" s="14" t="str">
        <f>IF($AC986=Sheet1!$B$2,'B. Expenditures'!K986,IF('B. Expenditures'!$AC986=Sheet1!$B$4,'B. Expenditures'!W986,IF($AC986=Sheet1!$B$3,'B. Expenditures'!Q986,"")))</f>
        <v/>
      </c>
      <c r="AF986" s="14" t="str">
        <f>IF($AC986=Sheet1!$B$2,'B. Expenditures'!L986,IF('B. Expenditures'!$AC986=Sheet1!$B$4,'B. Expenditures'!X986,IF($AC986=Sheet1!$B$3,'B. Expenditures'!R986,"")))</f>
        <v/>
      </c>
      <c r="AG986" s="14" t="str">
        <f>IF($AC986=Sheet1!$B$2,'B. Expenditures'!M986,IF('B. Expenditures'!$AC986=Sheet1!$B$4,'B. Expenditures'!Y986,IF($AC986=Sheet1!$B$3,'B. Expenditures'!S986,"")))</f>
        <v/>
      </c>
      <c r="AH986" s="14" t="str">
        <f>IF($AC986=Sheet1!$B$2,'B. Expenditures'!N986,IF('B. Expenditures'!$AC986=Sheet1!$B$4,'B. Expenditures'!Z986,IF($AC986=Sheet1!$B$3,'B. Expenditures'!T986,"")))</f>
        <v/>
      </c>
      <c r="AI986" s="14" t="str">
        <f>IF($AC986=Sheet1!$B$2,'B. Expenditures'!O986,IF('B. Expenditures'!$AC986=Sheet1!$B$4,'B. Expenditures'!AA986,IF($AC986=Sheet1!$B$3,'B. Expenditures'!U986,"")))</f>
        <v/>
      </c>
    </row>
    <row r="987" spans="3:35" x14ac:dyDescent="0.35">
      <c r="C987" s="35"/>
      <c r="D987" s="35"/>
      <c r="E987" s="7"/>
      <c r="F987" s="7"/>
      <c r="G987" s="7"/>
      <c r="I987" s="24" t="str">
        <f t="shared" si="1011"/>
        <v/>
      </c>
      <c r="K987" s="14" t="str">
        <f t="shared" si="954"/>
        <v/>
      </c>
      <c r="L987" s="14" t="str">
        <f t="shared" ref="L987:O987" si="1018">IFERROR((1+$I987)*K987, "")</f>
        <v/>
      </c>
      <c r="M987" s="14" t="str">
        <f t="shared" si="1018"/>
        <v/>
      </c>
      <c r="N987" s="14" t="str">
        <f t="shared" si="1018"/>
        <v/>
      </c>
      <c r="O987" s="14" t="str">
        <f t="shared" si="1018"/>
        <v/>
      </c>
      <c r="P987" s="8"/>
      <c r="Q987" s="14" t="str">
        <f>IFERROR((AVERAGE(($E987/'A. Revenue'!$C$30), ('B. Expenditures'!$F987/'A. Revenue'!$D$30), ('B. Expenditures'!$G987/'A. Revenue'!$E$30)))*'A. Revenue'!J$30, "")</f>
        <v/>
      </c>
      <c r="R987" s="14" t="str">
        <f>IFERROR((AVERAGE(($E987/'A. Revenue'!$C$30), ('B. Expenditures'!$F987/'A. Revenue'!$D$30), ('B. Expenditures'!$G987/'A. Revenue'!$E$30)))*'A. Revenue'!K$30, "")</f>
        <v/>
      </c>
      <c r="S987" s="14" t="str">
        <f>IFERROR((AVERAGE(($E987/'A. Revenue'!$C$30), ('B. Expenditures'!$F987/'A. Revenue'!$D$30), ('B. Expenditures'!$G987/'A. Revenue'!$E$30)))*'A. Revenue'!L$30, "")</f>
        <v/>
      </c>
      <c r="T987" s="14" t="str">
        <f>IFERROR((AVERAGE(($E987/'A. Revenue'!$C$30), ('B. Expenditures'!$F987/'A. Revenue'!$D$30), ('B. Expenditures'!$G987/'A. Revenue'!$E$30)))*'A. Revenue'!M$30, "")</f>
        <v/>
      </c>
      <c r="U987" s="14" t="str">
        <f>IFERROR((AVERAGE(($E987/'A. Revenue'!$C$30), ('B. Expenditures'!$F987/'A. Revenue'!$D$30), ('B. Expenditures'!$G987/'A. Revenue'!$E$30)))*'A. Revenue'!N$30, "")</f>
        <v/>
      </c>
      <c r="V987" s="8"/>
      <c r="W987" s="7"/>
      <c r="X987" s="7"/>
      <c r="Y987" s="7"/>
      <c r="Z987" s="7"/>
      <c r="AA987" s="7"/>
      <c r="AC987" s="40" t="s">
        <v>33</v>
      </c>
      <c r="AE987" s="14" t="str">
        <f>IF($AC987=Sheet1!$B$2,'B. Expenditures'!K987,IF('B. Expenditures'!$AC987=Sheet1!$B$4,'B. Expenditures'!W987,IF($AC987=Sheet1!$B$3,'B. Expenditures'!Q987,"")))</f>
        <v/>
      </c>
      <c r="AF987" s="14" t="str">
        <f>IF($AC987=Sheet1!$B$2,'B. Expenditures'!L987,IF('B. Expenditures'!$AC987=Sheet1!$B$4,'B. Expenditures'!X987,IF($AC987=Sheet1!$B$3,'B. Expenditures'!R987,"")))</f>
        <v/>
      </c>
      <c r="AG987" s="14" t="str">
        <f>IF($AC987=Sheet1!$B$2,'B. Expenditures'!M987,IF('B. Expenditures'!$AC987=Sheet1!$B$4,'B. Expenditures'!Y987,IF($AC987=Sheet1!$B$3,'B. Expenditures'!S987,"")))</f>
        <v/>
      </c>
      <c r="AH987" s="14" t="str">
        <f>IF($AC987=Sheet1!$B$2,'B. Expenditures'!N987,IF('B. Expenditures'!$AC987=Sheet1!$B$4,'B. Expenditures'!Z987,IF($AC987=Sheet1!$B$3,'B. Expenditures'!T987,"")))</f>
        <v/>
      </c>
      <c r="AI987" s="14" t="str">
        <f>IF($AC987=Sheet1!$B$2,'B. Expenditures'!O987,IF('B. Expenditures'!$AC987=Sheet1!$B$4,'B. Expenditures'!AA987,IF($AC987=Sheet1!$B$3,'B. Expenditures'!U987,"")))</f>
        <v/>
      </c>
    </row>
    <row r="988" spans="3:35" x14ac:dyDescent="0.35">
      <c r="C988" s="35"/>
      <c r="D988" s="35"/>
      <c r="E988" s="7"/>
      <c r="F988" s="7"/>
      <c r="G988" s="7"/>
      <c r="I988" s="24" t="str">
        <f t="shared" si="1011"/>
        <v/>
      </c>
      <c r="K988" s="14" t="str">
        <f t="shared" si="954"/>
        <v/>
      </c>
      <c r="L988" s="14" t="str">
        <f t="shared" ref="L988:O988" si="1019">IFERROR((1+$I988)*K988, "")</f>
        <v/>
      </c>
      <c r="M988" s="14" t="str">
        <f t="shared" si="1019"/>
        <v/>
      </c>
      <c r="N988" s="14" t="str">
        <f t="shared" si="1019"/>
        <v/>
      </c>
      <c r="O988" s="14" t="str">
        <f t="shared" si="1019"/>
        <v/>
      </c>
      <c r="P988" s="8"/>
      <c r="Q988" s="14" t="str">
        <f>IFERROR((AVERAGE(($E988/'A. Revenue'!$C$30), ('B. Expenditures'!$F988/'A. Revenue'!$D$30), ('B. Expenditures'!$G988/'A. Revenue'!$E$30)))*'A. Revenue'!J$30, "")</f>
        <v/>
      </c>
      <c r="R988" s="14" t="str">
        <f>IFERROR((AVERAGE(($E988/'A. Revenue'!$C$30), ('B. Expenditures'!$F988/'A. Revenue'!$D$30), ('B. Expenditures'!$G988/'A. Revenue'!$E$30)))*'A. Revenue'!K$30, "")</f>
        <v/>
      </c>
      <c r="S988" s="14" t="str">
        <f>IFERROR((AVERAGE(($E988/'A. Revenue'!$C$30), ('B. Expenditures'!$F988/'A. Revenue'!$D$30), ('B. Expenditures'!$G988/'A. Revenue'!$E$30)))*'A. Revenue'!L$30, "")</f>
        <v/>
      </c>
      <c r="T988" s="14" t="str">
        <f>IFERROR((AVERAGE(($E988/'A. Revenue'!$C$30), ('B. Expenditures'!$F988/'A. Revenue'!$D$30), ('B. Expenditures'!$G988/'A. Revenue'!$E$30)))*'A. Revenue'!M$30, "")</f>
        <v/>
      </c>
      <c r="U988" s="14" t="str">
        <f>IFERROR((AVERAGE(($E988/'A. Revenue'!$C$30), ('B. Expenditures'!$F988/'A. Revenue'!$D$30), ('B. Expenditures'!$G988/'A. Revenue'!$E$30)))*'A. Revenue'!N$30, "")</f>
        <v/>
      </c>
      <c r="V988" s="8"/>
      <c r="W988" s="7"/>
      <c r="X988" s="7"/>
      <c r="Y988" s="7"/>
      <c r="Z988" s="7"/>
      <c r="AA988" s="7"/>
      <c r="AC988" s="40" t="s">
        <v>33</v>
      </c>
      <c r="AE988" s="14" t="str">
        <f>IF($AC988=Sheet1!$B$2,'B. Expenditures'!K988,IF('B. Expenditures'!$AC988=Sheet1!$B$4,'B. Expenditures'!W988,IF($AC988=Sheet1!$B$3,'B. Expenditures'!Q988,"")))</f>
        <v/>
      </c>
      <c r="AF988" s="14" t="str">
        <f>IF($AC988=Sheet1!$B$2,'B. Expenditures'!L988,IF('B. Expenditures'!$AC988=Sheet1!$B$4,'B. Expenditures'!X988,IF($AC988=Sheet1!$B$3,'B. Expenditures'!R988,"")))</f>
        <v/>
      </c>
      <c r="AG988" s="14" t="str">
        <f>IF($AC988=Sheet1!$B$2,'B. Expenditures'!M988,IF('B. Expenditures'!$AC988=Sheet1!$B$4,'B. Expenditures'!Y988,IF($AC988=Sheet1!$B$3,'B. Expenditures'!S988,"")))</f>
        <v/>
      </c>
      <c r="AH988" s="14" t="str">
        <f>IF($AC988=Sheet1!$B$2,'B. Expenditures'!N988,IF('B. Expenditures'!$AC988=Sheet1!$B$4,'B. Expenditures'!Z988,IF($AC988=Sheet1!$B$3,'B. Expenditures'!T988,"")))</f>
        <v/>
      </c>
      <c r="AI988" s="14" t="str">
        <f>IF($AC988=Sheet1!$B$2,'B. Expenditures'!O988,IF('B. Expenditures'!$AC988=Sheet1!$B$4,'B. Expenditures'!AA988,IF($AC988=Sheet1!$B$3,'B. Expenditures'!U988,"")))</f>
        <v/>
      </c>
    </row>
    <row r="989" spans="3:35" x14ac:dyDescent="0.35">
      <c r="C989" s="35"/>
      <c r="D989" s="35"/>
      <c r="E989" s="7"/>
      <c r="F989" s="7"/>
      <c r="G989" s="7"/>
      <c r="I989" s="24" t="str">
        <f t="shared" si="1011"/>
        <v/>
      </c>
      <c r="K989" s="14" t="str">
        <f t="shared" ref="K989:K1002" si="1020">IFERROR((1+$I989)*G989, "")</f>
        <v/>
      </c>
      <c r="L989" s="14" t="str">
        <f t="shared" ref="L989:O989" si="1021">IFERROR((1+$I989)*K989, "")</f>
        <v/>
      </c>
      <c r="M989" s="14" t="str">
        <f t="shared" si="1021"/>
        <v/>
      </c>
      <c r="N989" s="14" t="str">
        <f t="shared" si="1021"/>
        <v/>
      </c>
      <c r="O989" s="14" t="str">
        <f t="shared" si="1021"/>
        <v/>
      </c>
      <c r="P989" s="8"/>
      <c r="Q989" s="14" t="str">
        <f>IFERROR((AVERAGE(($E989/'A. Revenue'!$C$30), ('B. Expenditures'!$F989/'A. Revenue'!$D$30), ('B. Expenditures'!$G989/'A. Revenue'!$E$30)))*'A. Revenue'!J$30, "")</f>
        <v/>
      </c>
      <c r="R989" s="14" t="str">
        <f>IFERROR((AVERAGE(($E989/'A. Revenue'!$C$30), ('B. Expenditures'!$F989/'A. Revenue'!$D$30), ('B. Expenditures'!$G989/'A. Revenue'!$E$30)))*'A. Revenue'!K$30, "")</f>
        <v/>
      </c>
      <c r="S989" s="14" t="str">
        <f>IFERROR((AVERAGE(($E989/'A. Revenue'!$C$30), ('B. Expenditures'!$F989/'A. Revenue'!$D$30), ('B. Expenditures'!$G989/'A. Revenue'!$E$30)))*'A. Revenue'!L$30, "")</f>
        <v/>
      </c>
      <c r="T989" s="14" t="str">
        <f>IFERROR((AVERAGE(($E989/'A. Revenue'!$C$30), ('B. Expenditures'!$F989/'A. Revenue'!$D$30), ('B. Expenditures'!$G989/'A. Revenue'!$E$30)))*'A. Revenue'!M$30, "")</f>
        <v/>
      </c>
      <c r="U989" s="14" t="str">
        <f>IFERROR((AVERAGE(($E989/'A. Revenue'!$C$30), ('B. Expenditures'!$F989/'A. Revenue'!$D$30), ('B. Expenditures'!$G989/'A. Revenue'!$E$30)))*'A. Revenue'!N$30, "")</f>
        <v/>
      </c>
      <c r="V989" s="8"/>
      <c r="W989" s="7"/>
      <c r="X989" s="7"/>
      <c r="Y989" s="7"/>
      <c r="Z989" s="7"/>
      <c r="AA989" s="7"/>
      <c r="AC989" s="40" t="s">
        <v>33</v>
      </c>
      <c r="AE989" s="14" t="str">
        <f>IF($AC989=Sheet1!$B$2,'B. Expenditures'!K989,IF('B. Expenditures'!$AC989=Sheet1!$B$4,'B. Expenditures'!W989,IF($AC989=Sheet1!$B$3,'B. Expenditures'!Q989,"")))</f>
        <v/>
      </c>
      <c r="AF989" s="14" t="str">
        <f>IF($AC989=Sheet1!$B$2,'B. Expenditures'!L989,IF('B. Expenditures'!$AC989=Sheet1!$B$4,'B. Expenditures'!X989,IF($AC989=Sheet1!$B$3,'B. Expenditures'!R989,"")))</f>
        <v/>
      </c>
      <c r="AG989" s="14" t="str">
        <f>IF($AC989=Sheet1!$B$2,'B. Expenditures'!M989,IF('B. Expenditures'!$AC989=Sheet1!$B$4,'B. Expenditures'!Y989,IF($AC989=Sheet1!$B$3,'B. Expenditures'!S989,"")))</f>
        <v/>
      </c>
      <c r="AH989" s="14" t="str">
        <f>IF($AC989=Sheet1!$B$2,'B. Expenditures'!N989,IF('B. Expenditures'!$AC989=Sheet1!$B$4,'B. Expenditures'!Z989,IF($AC989=Sheet1!$B$3,'B. Expenditures'!T989,"")))</f>
        <v/>
      </c>
      <c r="AI989" s="14" t="str">
        <f>IF($AC989=Sheet1!$B$2,'B. Expenditures'!O989,IF('B. Expenditures'!$AC989=Sheet1!$B$4,'B. Expenditures'!AA989,IF($AC989=Sheet1!$B$3,'B. Expenditures'!U989,"")))</f>
        <v/>
      </c>
    </row>
    <row r="990" spans="3:35" x14ac:dyDescent="0.35">
      <c r="C990" s="35"/>
      <c r="D990" s="35"/>
      <c r="E990" s="7"/>
      <c r="F990" s="7"/>
      <c r="G990" s="7"/>
      <c r="I990" s="24" t="str">
        <f t="shared" si="1011"/>
        <v/>
      </c>
      <c r="K990" s="14" t="str">
        <f t="shared" si="1020"/>
        <v/>
      </c>
      <c r="L990" s="14" t="str">
        <f t="shared" ref="L990:O990" si="1022">IFERROR((1+$I990)*K990, "")</f>
        <v/>
      </c>
      <c r="M990" s="14" t="str">
        <f t="shared" si="1022"/>
        <v/>
      </c>
      <c r="N990" s="14" t="str">
        <f t="shared" si="1022"/>
        <v/>
      </c>
      <c r="O990" s="14" t="str">
        <f t="shared" si="1022"/>
        <v/>
      </c>
      <c r="P990" s="8"/>
      <c r="Q990" s="14" t="str">
        <f>IFERROR((AVERAGE(($E990/'A. Revenue'!$C$30), ('B. Expenditures'!$F990/'A. Revenue'!$D$30), ('B. Expenditures'!$G990/'A. Revenue'!$E$30)))*'A. Revenue'!J$30, "")</f>
        <v/>
      </c>
      <c r="R990" s="14" t="str">
        <f>IFERROR((AVERAGE(($E990/'A. Revenue'!$C$30), ('B. Expenditures'!$F990/'A. Revenue'!$D$30), ('B. Expenditures'!$G990/'A. Revenue'!$E$30)))*'A. Revenue'!K$30, "")</f>
        <v/>
      </c>
      <c r="S990" s="14" t="str">
        <f>IFERROR((AVERAGE(($E990/'A. Revenue'!$C$30), ('B. Expenditures'!$F990/'A. Revenue'!$D$30), ('B. Expenditures'!$G990/'A. Revenue'!$E$30)))*'A. Revenue'!L$30, "")</f>
        <v/>
      </c>
      <c r="T990" s="14" t="str">
        <f>IFERROR((AVERAGE(($E990/'A. Revenue'!$C$30), ('B. Expenditures'!$F990/'A. Revenue'!$D$30), ('B. Expenditures'!$G990/'A. Revenue'!$E$30)))*'A. Revenue'!M$30, "")</f>
        <v/>
      </c>
      <c r="U990" s="14" t="str">
        <f>IFERROR((AVERAGE(($E990/'A. Revenue'!$C$30), ('B. Expenditures'!$F990/'A. Revenue'!$D$30), ('B. Expenditures'!$G990/'A. Revenue'!$E$30)))*'A. Revenue'!N$30, "")</f>
        <v/>
      </c>
      <c r="V990" s="8"/>
      <c r="W990" s="7"/>
      <c r="X990" s="7"/>
      <c r="Y990" s="7"/>
      <c r="Z990" s="7"/>
      <c r="AA990" s="7"/>
      <c r="AC990" s="40" t="s">
        <v>33</v>
      </c>
      <c r="AE990" s="14" t="str">
        <f>IF($AC990=Sheet1!$B$2,'B. Expenditures'!K990,IF('B. Expenditures'!$AC990=Sheet1!$B$4,'B. Expenditures'!W990,IF($AC990=Sheet1!$B$3,'B. Expenditures'!Q990,"")))</f>
        <v/>
      </c>
      <c r="AF990" s="14" t="str">
        <f>IF($AC990=Sheet1!$B$2,'B. Expenditures'!L990,IF('B. Expenditures'!$AC990=Sheet1!$B$4,'B. Expenditures'!X990,IF($AC990=Sheet1!$B$3,'B. Expenditures'!R990,"")))</f>
        <v/>
      </c>
      <c r="AG990" s="14" t="str">
        <f>IF($AC990=Sheet1!$B$2,'B. Expenditures'!M990,IF('B. Expenditures'!$AC990=Sheet1!$B$4,'B. Expenditures'!Y990,IF($AC990=Sheet1!$B$3,'B. Expenditures'!S990,"")))</f>
        <v/>
      </c>
      <c r="AH990" s="14" t="str">
        <f>IF($AC990=Sheet1!$B$2,'B. Expenditures'!N990,IF('B. Expenditures'!$AC990=Sheet1!$B$4,'B. Expenditures'!Z990,IF($AC990=Sheet1!$B$3,'B. Expenditures'!T990,"")))</f>
        <v/>
      </c>
      <c r="AI990" s="14" t="str">
        <f>IF($AC990=Sheet1!$B$2,'B. Expenditures'!O990,IF('B. Expenditures'!$AC990=Sheet1!$B$4,'B. Expenditures'!AA990,IF($AC990=Sheet1!$B$3,'B. Expenditures'!U990,"")))</f>
        <v/>
      </c>
    </row>
    <row r="991" spans="3:35" x14ac:dyDescent="0.35">
      <c r="C991" s="35"/>
      <c r="D991" s="35"/>
      <c r="E991" s="7"/>
      <c r="F991" s="7"/>
      <c r="G991" s="7"/>
      <c r="I991" s="24" t="str">
        <f t="shared" si="1011"/>
        <v/>
      </c>
      <c r="K991" s="14" t="str">
        <f t="shared" si="1020"/>
        <v/>
      </c>
      <c r="L991" s="14" t="str">
        <f t="shared" ref="L991:O991" si="1023">IFERROR((1+$I991)*K991, "")</f>
        <v/>
      </c>
      <c r="M991" s="14" t="str">
        <f t="shared" si="1023"/>
        <v/>
      </c>
      <c r="N991" s="14" t="str">
        <f t="shared" si="1023"/>
        <v/>
      </c>
      <c r="O991" s="14" t="str">
        <f t="shared" si="1023"/>
        <v/>
      </c>
      <c r="P991" s="8"/>
      <c r="Q991" s="14" t="str">
        <f>IFERROR((AVERAGE(($E991/'A. Revenue'!$C$30), ('B. Expenditures'!$F991/'A. Revenue'!$D$30), ('B. Expenditures'!$G991/'A. Revenue'!$E$30)))*'A. Revenue'!J$30, "")</f>
        <v/>
      </c>
      <c r="R991" s="14" t="str">
        <f>IFERROR((AVERAGE(($E991/'A. Revenue'!$C$30), ('B. Expenditures'!$F991/'A. Revenue'!$D$30), ('B. Expenditures'!$G991/'A. Revenue'!$E$30)))*'A. Revenue'!K$30, "")</f>
        <v/>
      </c>
      <c r="S991" s="14" t="str">
        <f>IFERROR((AVERAGE(($E991/'A. Revenue'!$C$30), ('B. Expenditures'!$F991/'A. Revenue'!$D$30), ('B. Expenditures'!$G991/'A. Revenue'!$E$30)))*'A. Revenue'!L$30, "")</f>
        <v/>
      </c>
      <c r="T991" s="14" t="str">
        <f>IFERROR((AVERAGE(($E991/'A. Revenue'!$C$30), ('B. Expenditures'!$F991/'A. Revenue'!$D$30), ('B. Expenditures'!$G991/'A. Revenue'!$E$30)))*'A. Revenue'!M$30, "")</f>
        <v/>
      </c>
      <c r="U991" s="14" t="str">
        <f>IFERROR((AVERAGE(($E991/'A. Revenue'!$C$30), ('B. Expenditures'!$F991/'A. Revenue'!$D$30), ('B. Expenditures'!$G991/'A. Revenue'!$E$30)))*'A. Revenue'!N$30, "")</f>
        <v/>
      </c>
      <c r="V991" s="8"/>
      <c r="W991" s="7"/>
      <c r="X991" s="7"/>
      <c r="Y991" s="7"/>
      <c r="Z991" s="7"/>
      <c r="AA991" s="7"/>
      <c r="AC991" s="40" t="s">
        <v>33</v>
      </c>
      <c r="AE991" s="14" t="str">
        <f>IF($AC991=Sheet1!$B$2,'B. Expenditures'!K991,IF('B. Expenditures'!$AC991=Sheet1!$B$4,'B. Expenditures'!W991,IF($AC991=Sheet1!$B$3,'B. Expenditures'!Q991,"")))</f>
        <v/>
      </c>
      <c r="AF991" s="14" t="str">
        <f>IF($AC991=Sheet1!$B$2,'B. Expenditures'!L991,IF('B. Expenditures'!$AC991=Sheet1!$B$4,'B. Expenditures'!X991,IF($AC991=Sheet1!$B$3,'B. Expenditures'!R991,"")))</f>
        <v/>
      </c>
      <c r="AG991" s="14" t="str">
        <f>IF($AC991=Sheet1!$B$2,'B. Expenditures'!M991,IF('B. Expenditures'!$AC991=Sheet1!$B$4,'B. Expenditures'!Y991,IF($AC991=Sheet1!$B$3,'B. Expenditures'!S991,"")))</f>
        <v/>
      </c>
      <c r="AH991" s="14" t="str">
        <f>IF($AC991=Sheet1!$B$2,'B. Expenditures'!N991,IF('B. Expenditures'!$AC991=Sheet1!$B$4,'B. Expenditures'!Z991,IF($AC991=Sheet1!$B$3,'B. Expenditures'!T991,"")))</f>
        <v/>
      </c>
      <c r="AI991" s="14" t="str">
        <f>IF($AC991=Sheet1!$B$2,'B. Expenditures'!O991,IF('B. Expenditures'!$AC991=Sheet1!$B$4,'B. Expenditures'!AA991,IF($AC991=Sheet1!$B$3,'B. Expenditures'!U991,"")))</f>
        <v/>
      </c>
    </row>
    <row r="992" spans="3:35" x14ac:dyDescent="0.35">
      <c r="C992" s="35"/>
      <c r="D992" s="35"/>
      <c r="E992" s="7"/>
      <c r="F992" s="7"/>
      <c r="G992" s="7"/>
      <c r="I992" s="24" t="str">
        <f t="shared" si="1011"/>
        <v/>
      </c>
      <c r="K992" s="14" t="str">
        <f t="shared" si="1020"/>
        <v/>
      </c>
      <c r="L992" s="14" t="str">
        <f t="shared" ref="L992:O992" si="1024">IFERROR((1+$I992)*K992, "")</f>
        <v/>
      </c>
      <c r="M992" s="14" t="str">
        <f t="shared" si="1024"/>
        <v/>
      </c>
      <c r="N992" s="14" t="str">
        <f t="shared" si="1024"/>
        <v/>
      </c>
      <c r="O992" s="14" t="str">
        <f t="shared" si="1024"/>
        <v/>
      </c>
      <c r="P992" s="8"/>
      <c r="Q992" s="14" t="str">
        <f>IFERROR((AVERAGE(($E992/'A. Revenue'!$C$30), ('B. Expenditures'!$F992/'A. Revenue'!$D$30), ('B. Expenditures'!$G992/'A. Revenue'!$E$30)))*'A. Revenue'!J$30, "")</f>
        <v/>
      </c>
      <c r="R992" s="14" t="str">
        <f>IFERROR((AVERAGE(($E992/'A. Revenue'!$C$30), ('B. Expenditures'!$F992/'A. Revenue'!$D$30), ('B. Expenditures'!$G992/'A. Revenue'!$E$30)))*'A. Revenue'!K$30, "")</f>
        <v/>
      </c>
      <c r="S992" s="14" t="str">
        <f>IFERROR((AVERAGE(($E992/'A. Revenue'!$C$30), ('B. Expenditures'!$F992/'A. Revenue'!$D$30), ('B. Expenditures'!$G992/'A. Revenue'!$E$30)))*'A. Revenue'!L$30, "")</f>
        <v/>
      </c>
      <c r="T992" s="14" t="str">
        <f>IFERROR((AVERAGE(($E992/'A. Revenue'!$C$30), ('B. Expenditures'!$F992/'A. Revenue'!$D$30), ('B. Expenditures'!$G992/'A. Revenue'!$E$30)))*'A. Revenue'!M$30, "")</f>
        <v/>
      </c>
      <c r="U992" s="14" t="str">
        <f>IFERROR((AVERAGE(($E992/'A. Revenue'!$C$30), ('B. Expenditures'!$F992/'A. Revenue'!$D$30), ('B. Expenditures'!$G992/'A. Revenue'!$E$30)))*'A. Revenue'!N$30, "")</f>
        <v/>
      </c>
      <c r="V992" s="8"/>
      <c r="W992" s="7"/>
      <c r="X992" s="7"/>
      <c r="Y992" s="7"/>
      <c r="Z992" s="7"/>
      <c r="AA992" s="7"/>
      <c r="AC992" s="40" t="s">
        <v>33</v>
      </c>
      <c r="AE992" s="14" t="str">
        <f>IF($AC992=Sheet1!$B$2,'B. Expenditures'!K992,IF('B. Expenditures'!$AC992=Sheet1!$B$4,'B. Expenditures'!W992,IF($AC992=Sheet1!$B$3,'B. Expenditures'!Q992,"")))</f>
        <v/>
      </c>
      <c r="AF992" s="14" t="str">
        <f>IF($AC992=Sheet1!$B$2,'B. Expenditures'!L992,IF('B. Expenditures'!$AC992=Sheet1!$B$4,'B. Expenditures'!X992,IF($AC992=Sheet1!$B$3,'B. Expenditures'!R992,"")))</f>
        <v/>
      </c>
      <c r="AG992" s="14" t="str">
        <f>IF($AC992=Sheet1!$B$2,'B. Expenditures'!M992,IF('B. Expenditures'!$AC992=Sheet1!$B$4,'B. Expenditures'!Y992,IF($AC992=Sheet1!$B$3,'B. Expenditures'!S992,"")))</f>
        <v/>
      </c>
      <c r="AH992" s="14" t="str">
        <f>IF($AC992=Sheet1!$B$2,'B. Expenditures'!N992,IF('B. Expenditures'!$AC992=Sheet1!$B$4,'B. Expenditures'!Z992,IF($AC992=Sheet1!$B$3,'B. Expenditures'!T992,"")))</f>
        <v/>
      </c>
      <c r="AI992" s="14" t="str">
        <f>IF($AC992=Sheet1!$B$2,'B. Expenditures'!O992,IF('B. Expenditures'!$AC992=Sheet1!$B$4,'B. Expenditures'!AA992,IF($AC992=Sheet1!$B$3,'B. Expenditures'!U992,"")))</f>
        <v/>
      </c>
    </row>
    <row r="993" spans="3:35" x14ac:dyDescent="0.35">
      <c r="C993" s="35"/>
      <c r="D993" s="35"/>
      <c r="E993" s="7"/>
      <c r="F993" s="7"/>
      <c r="G993" s="7"/>
      <c r="I993" s="24" t="str">
        <f t="shared" si="1011"/>
        <v/>
      </c>
      <c r="K993" s="14" t="str">
        <f t="shared" si="1020"/>
        <v/>
      </c>
      <c r="L993" s="14" t="str">
        <f t="shared" ref="L993:O993" si="1025">IFERROR((1+$I993)*K993, "")</f>
        <v/>
      </c>
      <c r="M993" s="14" t="str">
        <f t="shared" si="1025"/>
        <v/>
      </c>
      <c r="N993" s="14" t="str">
        <f t="shared" si="1025"/>
        <v/>
      </c>
      <c r="O993" s="14" t="str">
        <f t="shared" si="1025"/>
        <v/>
      </c>
      <c r="P993" s="8"/>
      <c r="Q993" s="14" t="str">
        <f>IFERROR((AVERAGE(($E993/'A. Revenue'!$C$30), ('B. Expenditures'!$F993/'A. Revenue'!$D$30), ('B. Expenditures'!$G993/'A. Revenue'!$E$30)))*'A. Revenue'!J$30, "")</f>
        <v/>
      </c>
      <c r="R993" s="14" t="str">
        <f>IFERROR((AVERAGE(($E993/'A. Revenue'!$C$30), ('B. Expenditures'!$F993/'A. Revenue'!$D$30), ('B. Expenditures'!$G993/'A. Revenue'!$E$30)))*'A. Revenue'!K$30, "")</f>
        <v/>
      </c>
      <c r="S993" s="14" t="str">
        <f>IFERROR((AVERAGE(($E993/'A. Revenue'!$C$30), ('B. Expenditures'!$F993/'A. Revenue'!$D$30), ('B. Expenditures'!$G993/'A. Revenue'!$E$30)))*'A. Revenue'!L$30, "")</f>
        <v/>
      </c>
      <c r="T993" s="14" t="str">
        <f>IFERROR((AVERAGE(($E993/'A. Revenue'!$C$30), ('B. Expenditures'!$F993/'A. Revenue'!$D$30), ('B. Expenditures'!$G993/'A. Revenue'!$E$30)))*'A. Revenue'!M$30, "")</f>
        <v/>
      </c>
      <c r="U993" s="14" t="str">
        <f>IFERROR((AVERAGE(($E993/'A. Revenue'!$C$30), ('B. Expenditures'!$F993/'A. Revenue'!$D$30), ('B. Expenditures'!$G993/'A. Revenue'!$E$30)))*'A. Revenue'!N$30, "")</f>
        <v/>
      </c>
      <c r="V993" s="8"/>
      <c r="W993" s="7"/>
      <c r="X993" s="7"/>
      <c r="Y993" s="7"/>
      <c r="Z993" s="7"/>
      <c r="AA993" s="7"/>
      <c r="AC993" s="40" t="s">
        <v>33</v>
      </c>
      <c r="AE993" s="14" t="str">
        <f>IF($AC993=Sheet1!$B$2,'B. Expenditures'!K993,IF('B. Expenditures'!$AC993=Sheet1!$B$4,'B. Expenditures'!W993,IF($AC993=Sheet1!$B$3,'B. Expenditures'!Q993,"")))</f>
        <v/>
      </c>
      <c r="AF993" s="14" t="str">
        <f>IF($AC993=Sheet1!$B$2,'B. Expenditures'!L993,IF('B. Expenditures'!$AC993=Sheet1!$B$4,'B. Expenditures'!X993,IF($AC993=Sheet1!$B$3,'B. Expenditures'!R993,"")))</f>
        <v/>
      </c>
      <c r="AG993" s="14" t="str">
        <f>IF($AC993=Sheet1!$B$2,'B. Expenditures'!M993,IF('B. Expenditures'!$AC993=Sheet1!$B$4,'B. Expenditures'!Y993,IF($AC993=Sheet1!$B$3,'B. Expenditures'!S993,"")))</f>
        <v/>
      </c>
      <c r="AH993" s="14" t="str">
        <f>IF($AC993=Sheet1!$B$2,'B. Expenditures'!N993,IF('B. Expenditures'!$AC993=Sheet1!$B$4,'B. Expenditures'!Z993,IF($AC993=Sheet1!$B$3,'B. Expenditures'!T993,"")))</f>
        <v/>
      </c>
      <c r="AI993" s="14" t="str">
        <f>IF($AC993=Sheet1!$B$2,'B. Expenditures'!O993,IF('B. Expenditures'!$AC993=Sheet1!$B$4,'B. Expenditures'!AA993,IF($AC993=Sheet1!$B$3,'B. Expenditures'!U993,"")))</f>
        <v/>
      </c>
    </row>
    <row r="994" spans="3:35" x14ac:dyDescent="0.35">
      <c r="C994" s="35"/>
      <c r="D994" s="35"/>
      <c r="E994" s="7"/>
      <c r="F994" s="7"/>
      <c r="G994" s="7"/>
      <c r="I994" s="24" t="str">
        <f t="shared" si="1011"/>
        <v/>
      </c>
      <c r="K994" s="14" t="str">
        <f t="shared" si="1020"/>
        <v/>
      </c>
      <c r="L994" s="14" t="str">
        <f t="shared" ref="L994:O994" si="1026">IFERROR((1+$I994)*K994, "")</f>
        <v/>
      </c>
      <c r="M994" s="14" t="str">
        <f t="shared" si="1026"/>
        <v/>
      </c>
      <c r="N994" s="14" t="str">
        <f t="shared" si="1026"/>
        <v/>
      </c>
      <c r="O994" s="14" t="str">
        <f t="shared" si="1026"/>
        <v/>
      </c>
      <c r="P994" s="8"/>
      <c r="Q994" s="14" t="str">
        <f>IFERROR((AVERAGE(($E994/'A. Revenue'!$C$30), ('B. Expenditures'!$F994/'A. Revenue'!$D$30), ('B. Expenditures'!$G994/'A. Revenue'!$E$30)))*'A. Revenue'!J$30, "")</f>
        <v/>
      </c>
      <c r="R994" s="14" t="str">
        <f>IFERROR((AVERAGE(($E994/'A. Revenue'!$C$30), ('B. Expenditures'!$F994/'A. Revenue'!$D$30), ('B. Expenditures'!$G994/'A. Revenue'!$E$30)))*'A. Revenue'!K$30, "")</f>
        <v/>
      </c>
      <c r="S994" s="14" t="str">
        <f>IFERROR((AVERAGE(($E994/'A. Revenue'!$C$30), ('B. Expenditures'!$F994/'A. Revenue'!$D$30), ('B. Expenditures'!$G994/'A. Revenue'!$E$30)))*'A. Revenue'!L$30, "")</f>
        <v/>
      </c>
      <c r="T994" s="14" t="str">
        <f>IFERROR((AVERAGE(($E994/'A. Revenue'!$C$30), ('B. Expenditures'!$F994/'A. Revenue'!$D$30), ('B. Expenditures'!$G994/'A. Revenue'!$E$30)))*'A. Revenue'!M$30, "")</f>
        <v/>
      </c>
      <c r="U994" s="14" t="str">
        <f>IFERROR((AVERAGE(($E994/'A. Revenue'!$C$30), ('B. Expenditures'!$F994/'A. Revenue'!$D$30), ('B. Expenditures'!$G994/'A. Revenue'!$E$30)))*'A. Revenue'!N$30, "")</f>
        <v/>
      </c>
      <c r="V994" s="8"/>
      <c r="W994" s="7"/>
      <c r="X994" s="7"/>
      <c r="Y994" s="7"/>
      <c r="Z994" s="7"/>
      <c r="AA994" s="7"/>
      <c r="AC994" s="40" t="s">
        <v>33</v>
      </c>
      <c r="AE994" s="14" t="str">
        <f>IF($AC994=Sheet1!$B$2,'B. Expenditures'!K994,IF('B. Expenditures'!$AC994=Sheet1!$B$4,'B. Expenditures'!W994,IF($AC994=Sheet1!$B$3,'B. Expenditures'!Q994,"")))</f>
        <v/>
      </c>
      <c r="AF994" s="14" t="str">
        <f>IF($AC994=Sheet1!$B$2,'B. Expenditures'!L994,IF('B. Expenditures'!$AC994=Sheet1!$B$4,'B. Expenditures'!X994,IF($AC994=Sheet1!$B$3,'B. Expenditures'!R994,"")))</f>
        <v/>
      </c>
      <c r="AG994" s="14" t="str">
        <f>IF($AC994=Sheet1!$B$2,'B. Expenditures'!M994,IF('B. Expenditures'!$AC994=Sheet1!$B$4,'B. Expenditures'!Y994,IF($AC994=Sheet1!$B$3,'B. Expenditures'!S994,"")))</f>
        <v/>
      </c>
      <c r="AH994" s="14" t="str">
        <f>IF($AC994=Sheet1!$B$2,'B. Expenditures'!N994,IF('B. Expenditures'!$AC994=Sheet1!$B$4,'B. Expenditures'!Z994,IF($AC994=Sheet1!$B$3,'B. Expenditures'!T994,"")))</f>
        <v/>
      </c>
      <c r="AI994" s="14" t="str">
        <f>IF($AC994=Sheet1!$B$2,'B. Expenditures'!O994,IF('B. Expenditures'!$AC994=Sheet1!$B$4,'B. Expenditures'!AA994,IF($AC994=Sheet1!$B$3,'B. Expenditures'!U994,"")))</f>
        <v/>
      </c>
    </row>
    <row r="995" spans="3:35" x14ac:dyDescent="0.35">
      <c r="C995" s="35"/>
      <c r="D995" s="35"/>
      <c r="E995" s="7"/>
      <c r="F995" s="7"/>
      <c r="G995" s="7"/>
      <c r="I995" s="24" t="str">
        <f t="shared" si="1011"/>
        <v/>
      </c>
      <c r="K995" s="14" t="str">
        <f t="shared" si="1020"/>
        <v/>
      </c>
      <c r="L995" s="14" t="str">
        <f t="shared" ref="L995:O995" si="1027">IFERROR((1+$I995)*K995, "")</f>
        <v/>
      </c>
      <c r="M995" s="14" t="str">
        <f t="shared" si="1027"/>
        <v/>
      </c>
      <c r="N995" s="14" t="str">
        <f t="shared" si="1027"/>
        <v/>
      </c>
      <c r="O995" s="14" t="str">
        <f t="shared" si="1027"/>
        <v/>
      </c>
      <c r="P995" s="8"/>
      <c r="Q995" s="14" t="str">
        <f>IFERROR((AVERAGE(($E995/'A. Revenue'!$C$30), ('B. Expenditures'!$F995/'A. Revenue'!$D$30), ('B. Expenditures'!$G995/'A. Revenue'!$E$30)))*'A. Revenue'!J$30, "")</f>
        <v/>
      </c>
      <c r="R995" s="14" t="str">
        <f>IFERROR((AVERAGE(($E995/'A. Revenue'!$C$30), ('B. Expenditures'!$F995/'A. Revenue'!$D$30), ('B. Expenditures'!$G995/'A. Revenue'!$E$30)))*'A. Revenue'!K$30, "")</f>
        <v/>
      </c>
      <c r="S995" s="14" t="str">
        <f>IFERROR((AVERAGE(($E995/'A. Revenue'!$C$30), ('B. Expenditures'!$F995/'A. Revenue'!$D$30), ('B. Expenditures'!$G995/'A. Revenue'!$E$30)))*'A. Revenue'!L$30, "")</f>
        <v/>
      </c>
      <c r="T995" s="14" t="str">
        <f>IFERROR((AVERAGE(($E995/'A. Revenue'!$C$30), ('B. Expenditures'!$F995/'A. Revenue'!$D$30), ('B. Expenditures'!$G995/'A. Revenue'!$E$30)))*'A. Revenue'!M$30, "")</f>
        <v/>
      </c>
      <c r="U995" s="14" t="str">
        <f>IFERROR((AVERAGE(($E995/'A. Revenue'!$C$30), ('B. Expenditures'!$F995/'A. Revenue'!$D$30), ('B. Expenditures'!$G995/'A. Revenue'!$E$30)))*'A. Revenue'!N$30, "")</f>
        <v/>
      </c>
      <c r="V995" s="8"/>
      <c r="W995" s="7"/>
      <c r="X995" s="7"/>
      <c r="Y995" s="7"/>
      <c r="Z995" s="7"/>
      <c r="AA995" s="7"/>
      <c r="AC995" s="40" t="s">
        <v>33</v>
      </c>
      <c r="AE995" s="14" t="str">
        <f>IF($AC995=Sheet1!$B$2,'B. Expenditures'!K995,IF('B. Expenditures'!$AC995=Sheet1!$B$4,'B. Expenditures'!W995,IF($AC995=Sheet1!$B$3,'B. Expenditures'!Q995,"")))</f>
        <v/>
      </c>
      <c r="AF995" s="14" t="str">
        <f>IF($AC995=Sheet1!$B$2,'B. Expenditures'!L995,IF('B. Expenditures'!$AC995=Sheet1!$B$4,'B. Expenditures'!X995,IF($AC995=Sheet1!$B$3,'B. Expenditures'!R995,"")))</f>
        <v/>
      </c>
      <c r="AG995" s="14" t="str">
        <f>IF($AC995=Sheet1!$B$2,'B. Expenditures'!M995,IF('B. Expenditures'!$AC995=Sheet1!$B$4,'B. Expenditures'!Y995,IF($AC995=Sheet1!$B$3,'B. Expenditures'!S995,"")))</f>
        <v/>
      </c>
      <c r="AH995" s="14" t="str">
        <f>IF($AC995=Sheet1!$B$2,'B. Expenditures'!N995,IF('B. Expenditures'!$AC995=Sheet1!$B$4,'B. Expenditures'!Z995,IF($AC995=Sheet1!$B$3,'B. Expenditures'!T995,"")))</f>
        <v/>
      </c>
      <c r="AI995" s="14" t="str">
        <f>IF($AC995=Sheet1!$B$2,'B. Expenditures'!O995,IF('B. Expenditures'!$AC995=Sheet1!$B$4,'B. Expenditures'!AA995,IF($AC995=Sheet1!$B$3,'B. Expenditures'!U995,"")))</f>
        <v/>
      </c>
    </row>
    <row r="996" spans="3:35" x14ac:dyDescent="0.35">
      <c r="C996" s="35"/>
      <c r="D996" s="35"/>
      <c r="E996" s="7"/>
      <c r="F996" s="7"/>
      <c r="G996" s="7"/>
      <c r="I996" s="24" t="str">
        <f t="shared" si="1011"/>
        <v/>
      </c>
      <c r="K996" s="14" t="str">
        <f t="shared" si="1020"/>
        <v/>
      </c>
      <c r="L996" s="14" t="str">
        <f t="shared" ref="L996:O996" si="1028">IFERROR((1+$I996)*K996, "")</f>
        <v/>
      </c>
      <c r="M996" s="14" t="str">
        <f t="shared" si="1028"/>
        <v/>
      </c>
      <c r="N996" s="14" t="str">
        <f t="shared" si="1028"/>
        <v/>
      </c>
      <c r="O996" s="14" t="str">
        <f t="shared" si="1028"/>
        <v/>
      </c>
      <c r="P996" s="8"/>
      <c r="Q996" s="14" t="str">
        <f>IFERROR((AVERAGE(($E996/'A. Revenue'!$C$30), ('B. Expenditures'!$F996/'A. Revenue'!$D$30), ('B. Expenditures'!$G996/'A. Revenue'!$E$30)))*'A. Revenue'!J$30, "")</f>
        <v/>
      </c>
      <c r="R996" s="14" t="str">
        <f>IFERROR((AVERAGE(($E996/'A. Revenue'!$C$30), ('B. Expenditures'!$F996/'A. Revenue'!$D$30), ('B. Expenditures'!$G996/'A. Revenue'!$E$30)))*'A. Revenue'!K$30, "")</f>
        <v/>
      </c>
      <c r="S996" s="14" t="str">
        <f>IFERROR((AVERAGE(($E996/'A. Revenue'!$C$30), ('B. Expenditures'!$F996/'A. Revenue'!$D$30), ('B. Expenditures'!$G996/'A. Revenue'!$E$30)))*'A. Revenue'!L$30, "")</f>
        <v/>
      </c>
      <c r="T996" s="14" t="str">
        <f>IFERROR((AVERAGE(($E996/'A. Revenue'!$C$30), ('B. Expenditures'!$F996/'A. Revenue'!$D$30), ('B. Expenditures'!$G996/'A. Revenue'!$E$30)))*'A. Revenue'!M$30, "")</f>
        <v/>
      </c>
      <c r="U996" s="14" t="str">
        <f>IFERROR((AVERAGE(($E996/'A. Revenue'!$C$30), ('B. Expenditures'!$F996/'A. Revenue'!$D$30), ('B. Expenditures'!$G996/'A. Revenue'!$E$30)))*'A. Revenue'!N$30, "")</f>
        <v/>
      </c>
      <c r="V996" s="8"/>
      <c r="W996" s="7"/>
      <c r="X996" s="7"/>
      <c r="Y996" s="7"/>
      <c r="Z996" s="7"/>
      <c r="AA996" s="7"/>
      <c r="AC996" s="40" t="s">
        <v>33</v>
      </c>
      <c r="AE996" s="14" t="str">
        <f>IF($AC996=Sheet1!$B$2,'B. Expenditures'!K996,IF('B. Expenditures'!$AC996=Sheet1!$B$4,'B. Expenditures'!W996,IF($AC996=Sheet1!$B$3,'B. Expenditures'!Q996,"")))</f>
        <v/>
      </c>
      <c r="AF996" s="14" t="str">
        <f>IF($AC996=Sheet1!$B$2,'B. Expenditures'!L996,IF('B. Expenditures'!$AC996=Sheet1!$B$4,'B. Expenditures'!X996,IF($AC996=Sheet1!$B$3,'B. Expenditures'!R996,"")))</f>
        <v/>
      </c>
      <c r="AG996" s="14" t="str">
        <f>IF($AC996=Sheet1!$B$2,'B. Expenditures'!M996,IF('B. Expenditures'!$AC996=Sheet1!$B$4,'B. Expenditures'!Y996,IF($AC996=Sheet1!$B$3,'B. Expenditures'!S996,"")))</f>
        <v/>
      </c>
      <c r="AH996" s="14" t="str">
        <f>IF($AC996=Sheet1!$B$2,'B. Expenditures'!N996,IF('B. Expenditures'!$AC996=Sheet1!$B$4,'B. Expenditures'!Z996,IF($AC996=Sheet1!$B$3,'B. Expenditures'!T996,"")))</f>
        <v/>
      </c>
      <c r="AI996" s="14" t="str">
        <f>IF($AC996=Sheet1!$B$2,'B. Expenditures'!O996,IF('B. Expenditures'!$AC996=Sheet1!$B$4,'B. Expenditures'!AA996,IF($AC996=Sheet1!$B$3,'B. Expenditures'!U996,"")))</f>
        <v/>
      </c>
    </row>
    <row r="997" spans="3:35" x14ac:dyDescent="0.35">
      <c r="C997" s="35"/>
      <c r="D997" s="35"/>
      <c r="E997" s="7"/>
      <c r="F997" s="7"/>
      <c r="G997" s="7"/>
      <c r="I997" s="24" t="str">
        <f t="shared" si="1011"/>
        <v/>
      </c>
      <c r="K997" s="14" t="str">
        <f t="shared" si="1020"/>
        <v/>
      </c>
      <c r="L997" s="14" t="str">
        <f t="shared" ref="L997:O997" si="1029">IFERROR((1+$I997)*K997, "")</f>
        <v/>
      </c>
      <c r="M997" s="14" t="str">
        <f t="shared" si="1029"/>
        <v/>
      </c>
      <c r="N997" s="14" t="str">
        <f t="shared" si="1029"/>
        <v/>
      </c>
      <c r="O997" s="14" t="str">
        <f t="shared" si="1029"/>
        <v/>
      </c>
      <c r="P997" s="8"/>
      <c r="Q997" s="14" t="str">
        <f>IFERROR((AVERAGE(($E997/'A. Revenue'!$C$30), ('B. Expenditures'!$F997/'A. Revenue'!$D$30), ('B. Expenditures'!$G997/'A. Revenue'!$E$30)))*'A. Revenue'!J$30, "")</f>
        <v/>
      </c>
      <c r="R997" s="14" t="str">
        <f>IFERROR((AVERAGE(($E997/'A. Revenue'!$C$30), ('B. Expenditures'!$F997/'A. Revenue'!$D$30), ('B. Expenditures'!$G997/'A. Revenue'!$E$30)))*'A. Revenue'!K$30, "")</f>
        <v/>
      </c>
      <c r="S997" s="14" t="str">
        <f>IFERROR((AVERAGE(($E997/'A. Revenue'!$C$30), ('B. Expenditures'!$F997/'A. Revenue'!$D$30), ('B. Expenditures'!$G997/'A. Revenue'!$E$30)))*'A. Revenue'!L$30, "")</f>
        <v/>
      </c>
      <c r="T997" s="14" t="str">
        <f>IFERROR((AVERAGE(($E997/'A. Revenue'!$C$30), ('B. Expenditures'!$F997/'A. Revenue'!$D$30), ('B. Expenditures'!$G997/'A. Revenue'!$E$30)))*'A. Revenue'!M$30, "")</f>
        <v/>
      </c>
      <c r="U997" s="14" t="str">
        <f>IFERROR((AVERAGE(($E997/'A. Revenue'!$C$30), ('B. Expenditures'!$F997/'A. Revenue'!$D$30), ('B. Expenditures'!$G997/'A. Revenue'!$E$30)))*'A. Revenue'!N$30, "")</f>
        <v/>
      </c>
      <c r="V997" s="8"/>
      <c r="W997" s="7"/>
      <c r="X997" s="7"/>
      <c r="Y997" s="7"/>
      <c r="Z997" s="7"/>
      <c r="AA997" s="7"/>
      <c r="AC997" s="40" t="s">
        <v>33</v>
      </c>
      <c r="AE997" s="14" t="str">
        <f>IF($AC997=Sheet1!$B$2,'B. Expenditures'!K997,IF('B. Expenditures'!$AC997=Sheet1!$B$4,'B. Expenditures'!W997,IF($AC997=Sheet1!$B$3,'B. Expenditures'!Q997,"")))</f>
        <v/>
      </c>
      <c r="AF997" s="14" t="str">
        <f>IF($AC997=Sheet1!$B$2,'B. Expenditures'!L997,IF('B. Expenditures'!$AC997=Sheet1!$B$4,'B. Expenditures'!X997,IF($AC997=Sheet1!$B$3,'B. Expenditures'!R997,"")))</f>
        <v/>
      </c>
      <c r="AG997" s="14" t="str">
        <f>IF($AC997=Sheet1!$B$2,'B. Expenditures'!M997,IF('B. Expenditures'!$AC997=Sheet1!$B$4,'B. Expenditures'!Y997,IF($AC997=Sheet1!$B$3,'B. Expenditures'!S997,"")))</f>
        <v/>
      </c>
      <c r="AH997" s="14" t="str">
        <f>IF($AC997=Sheet1!$B$2,'B. Expenditures'!N997,IF('B. Expenditures'!$AC997=Sheet1!$B$4,'B. Expenditures'!Z997,IF($AC997=Sheet1!$B$3,'B. Expenditures'!T997,"")))</f>
        <v/>
      </c>
      <c r="AI997" s="14" t="str">
        <f>IF($AC997=Sheet1!$B$2,'B. Expenditures'!O997,IF('B. Expenditures'!$AC997=Sheet1!$B$4,'B. Expenditures'!AA997,IF($AC997=Sheet1!$B$3,'B. Expenditures'!U997,"")))</f>
        <v/>
      </c>
    </row>
    <row r="998" spans="3:35" x14ac:dyDescent="0.35">
      <c r="C998" s="35"/>
      <c r="D998" s="35"/>
      <c r="E998" s="7"/>
      <c r="F998" s="7"/>
      <c r="G998" s="7"/>
      <c r="I998" s="24" t="str">
        <f t="shared" si="1011"/>
        <v/>
      </c>
      <c r="K998" s="14" t="str">
        <f t="shared" si="1020"/>
        <v/>
      </c>
      <c r="L998" s="14" t="str">
        <f t="shared" ref="L998:O998" si="1030">IFERROR((1+$I998)*K998, "")</f>
        <v/>
      </c>
      <c r="M998" s="14" t="str">
        <f t="shared" si="1030"/>
        <v/>
      </c>
      <c r="N998" s="14" t="str">
        <f t="shared" si="1030"/>
        <v/>
      </c>
      <c r="O998" s="14" t="str">
        <f t="shared" si="1030"/>
        <v/>
      </c>
      <c r="P998" s="8"/>
      <c r="Q998" s="14" t="str">
        <f>IFERROR((AVERAGE(($E998/'A. Revenue'!$C$30), ('B. Expenditures'!$F998/'A. Revenue'!$D$30), ('B. Expenditures'!$G998/'A. Revenue'!$E$30)))*'A. Revenue'!J$30, "")</f>
        <v/>
      </c>
      <c r="R998" s="14" t="str">
        <f>IFERROR((AVERAGE(($E998/'A. Revenue'!$C$30), ('B. Expenditures'!$F998/'A. Revenue'!$D$30), ('B. Expenditures'!$G998/'A. Revenue'!$E$30)))*'A. Revenue'!K$30, "")</f>
        <v/>
      </c>
      <c r="S998" s="14" t="str">
        <f>IFERROR((AVERAGE(($E998/'A. Revenue'!$C$30), ('B. Expenditures'!$F998/'A. Revenue'!$D$30), ('B. Expenditures'!$G998/'A. Revenue'!$E$30)))*'A. Revenue'!L$30, "")</f>
        <v/>
      </c>
      <c r="T998" s="14" t="str">
        <f>IFERROR((AVERAGE(($E998/'A. Revenue'!$C$30), ('B. Expenditures'!$F998/'A. Revenue'!$D$30), ('B. Expenditures'!$G998/'A. Revenue'!$E$30)))*'A. Revenue'!M$30, "")</f>
        <v/>
      </c>
      <c r="U998" s="14" t="str">
        <f>IFERROR((AVERAGE(($E998/'A. Revenue'!$C$30), ('B. Expenditures'!$F998/'A. Revenue'!$D$30), ('B. Expenditures'!$G998/'A. Revenue'!$E$30)))*'A. Revenue'!N$30, "")</f>
        <v/>
      </c>
      <c r="V998" s="8"/>
      <c r="W998" s="7"/>
      <c r="X998" s="7"/>
      <c r="Y998" s="7"/>
      <c r="Z998" s="7"/>
      <c r="AA998" s="7"/>
      <c r="AC998" s="40" t="s">
        <v>33</v>
      </c>
      <c r="AE998" s="14" t="str">
        <f>IF($AC998=Sheet1!$B$2,'B. Expenditures'!K998,IF('B. Expenditures'!$AC998=Sheet1!$B$4,'B. Expenditures'!W998,IF($AC998=Sheet1!$B$3,'B. Expenditures'!Q998,"")))</f>
        <v/>
      </c>
      <c r="AF998" s="14" t="str">
        <f>IF($AC998=Sheet1!$B$2,'B. Expenditures'!L998,IF('B. Expenditures'!$AC998=Sheet1!$B$4,'B. Expenditures'!X998,IF($AC998=Sheet1!$B$3,'B. Expenditures'!R998,"")))</f>
        <v/>
      </c>
      <c r="AG998" s="14" t="str">
        <f>IF($AC998=Sheet1!$B$2,'B. Expenditures'!M998,IF('B. Expenditures'!$AC998=Sheet1!$B$4,'B. Expenditures'!Y998,IF($AC998=Sheet1!$B$3,'B. Expenditures'!S998,"")))</f>
        <v/>
      </c>
      <c r="AH998" s="14" t="str">
        <f>IF($AC998=Sheet1!$B$2,'B. Expenditures'!N998,IF('B. Expenditures'!$AC998=Sheet1!$B$4,'B. Expenditures'!Z998,IF($AC998=Sheet1!$B$3,'B. Expenditures'!T998,"")))</f>
        <v/>
      </c>
      <c r="AI998" s="14" t="str">
        <f>IF($AC998=Sheet1!$B$2,'B. Expenditures'!O998,IF('B. Expenditures'!$AC998=Sheet1!$B$4,'B. Expenditures'!AA998,IF($AC998=Sheet1!$B$3,'B. Expenditures'!U998,"")))</f>
        <v/>
      </c>
    </row>
    <row r="999" spans="3:35" x14ac:dyDescent="0.35">
      <c r="C999" s="35"/>
      <c r="D999" s="35"/>
      <c r="E999" s="7"/>
      <c r="F999" s="7"/>
      <c r="G999" s="7"/>
      <c r="I999" s="24" t="str">
        <f t="shared" si="1011"/>
        <v/>
      </c>
      <c r="K999" s="14" t="str">
        <f t="shared" si="1020"/>
        <v/>
      </c>
      <c r="L999" s="14" t="str">
        <f t="shared" ref="L999:O999" si="1031">IFERROR((1+$I999)*K999, "")</f>
        <v/>
      </c>
      <c r="M999" s="14" t="str">
        <f t="shared" si="1031"/>
        <v/>
      </c>
      <c r="N999" s="14" t="str">
        <f t="shared" si="1031"/>
        <v/>
      </c>
      <c r="O999" s="14" t="str">
        <f t="shared" si="1031"/>
        <v/>
      </c>
      <c r="P999" s="8"/>
      <c r="Q999" s="14" t="str">
        <f>IFERROR((AVERAGE(($E999/'A. Revenue'!$C$30), ('B. Expenditures'!$F999/'A. Revenue'!$D$30), ('B. Expenditures'!$G999/'A. Revenue'!$E$30)))*'A. Revenue'!J$30, "")</f>
        <v/>
      </c>
      <c r="R999" s="14" t="str">
        <f>IFERROR((AVERAGE(($E999/'A. Revenue'!$C$30), ('B. Expenditures'!$F999/'A. Revenue'!$D$30), ('B. Expenditures'!$G999/'A. Revenue'!$E$30)))*'A. Revenue'!K$30, "")</f>
        <v/>
      </c>
      <c r="S999" s="14" t="str">
        <f>IFERROR((AVERAGE(($E999/'A. Revenue'!$C$30), ('B. Expenditures'!$F999/'A. Revenue'!$D$30), ('B. Expenditures'!$G999/'A. Revenue'!$E$30)))*'A. Revenue'!L$30, "")</f>
        <v/>
      </c>
      <c r="T999" s="14" t="str">
        <f>IFERROR((AVERAGE(($E999/'A. Revenue'!$C$30), ('B. Expenditures'!$F999/'A. Revenue'!$D$30), ('B. Expenditures'!$G999/'A. Revenue'!$E$30)))*'A. Revenue'!M$30, "")</f>
        <v/>
      </c>
      <c r="U999" s="14" t="str">
        <f>IFERROR((AVERAGE(($E999/'A. Revenue'!$C$30), ('B. Expenditures'!$F999/'A. Revenue'!$D$30), ('B. Expenditures'!$G999/'A. Revenue'!$E$30)))*'A. Revenue'!N$30, "")</f>
        <v/>
      </c>
      <c r="V999" s="8"/>
      <c r="W999" s="7"/>
      <c r="X999" s="7"/>
      <c r="Y999" s="7"/>
      <c r="Z999" s="7"/>
      <c r="AA999" s="7"/>
      <c r="AC999" s="40" t="s">
        <v>33</v>
      </c>
      <c r="AE999" s="14" t="str">
        <f>IF($AC999=Sheet1!$B$2,'B. Expenditures'!K999,IF('B. Expenditures'!$AC999=Sheet1!$B$4,'B. Expenditures'!W999,IF($AC999=Sheet1!$B$3,'B. Expenditures'!Q999,"")))</f>
        <v/>
      </c>
      <c r="AF999" s="14" t="str">
        <f>IF($AC999=Sheet1!$B$2,'B. Expenditures'!L999,IF('B. Expenditures'!$AC999=Sheet1!$B$4,'B. Expenditures'!X999,IF($AC999=Sheet1!$B$3,'B. Expenditures'!R999,"")))</f>
        <v/>
      </c>
      <c r="AG999" s="14" t="str">
        <f>IF($AC999=Sheet1!$B$2,'B. Expenditures'!M999,IF('B. Expenditures'!$AC999=Sheet1!$B$4,'B. Expenditures'!Y999,IF($AC999=Sheet1!$B$3,'B. Expenditures'!S999,"")))</f>
        <v/>
      </c>
      <c r="AH999" s="14" t="str">
        <f>IF($AC999=Sheet1!$B$2,'B. Expenditures'!N999,IF('B. Expenditures'!$AC999=Sheet1!$B$4,'B. Expenditures'!Z999,IF($AC999=Sheet1!$B$3,'B. Expenditures'!T999,"")))</f>
        <v/>
      </c>
      <c r="AI999" s="14" t="str">
        <f>IF($AC999=Sheet1!$B$2,'B. Expenditures'!O999,IF('B. Expenditures'!$AC999=Sheet1!$B$4,'B. Expenditures'!AA999,IF($AC999=Sheet1!$B$3,'B. Expenditures'!U999,"")))</f>
        <v/>
      </c>
    </row>
    <row r="1000" spans="3:35" x14ac:dyDescent="0.35">
      <c r="C1000" s="35"/>
      <c r="D1000" s="35"/>
      <c r="E1000" s="7"/>
      <c r="F1000" s="7"/>
      <c r="G1000" s="7"/>
      <c r="I1000" s="24" t="str">
        <f t="shared" si="1011"/>
        <v/>
      </c>
      <c r="K1000" s="14" t="str">
        <f t="shared" si="1020"/>
        <v/>
      </c>
      <c r="L1000" s="14" t="str">
        <f t="shared" ref="L1000:O1000" si="1032">IFERROR((1+$I1000)*K1000, "")</f>
        <v/>
      </c>
      <c r="M1000" s="14" t="str">
        <f t="shared" si="1032"/>
        <v/>
      </c>
      <c r="N1000" s="14" t="str">
        <f t="shared" si="1032"/>
        <v/>
      </c>
      <c r="O1000" s="14" t="str">
        <f t="shared" si="1032"/>
        <v/>
      </c>
      <c r="P1000" s="8"/>
      <c r="Q1000" s="14" t="str">
        <f>IFERROR((AVERAGE(($E1000/'A. Revenue'!$C$30), ('B. Expenditures'!$F1000/'A. Revenue'!$D$30), ('B. Expenditures'!$G1000/'A. Revenue'!$E$30)))*'A. Revenue'!J$30, "")</f>
        <v/>
      </c>
      <c r="R1000" s="14" t="str">
        <f>IFERROR((AVERAGE(($E1000/'A. Revenue'!$C$30), ('B. Expenditures'!$F1000/'A. Revenue'!$D$30), ('B. Expenditures'!$G1000/'A. Revenue'!$E$30)))*'A. Revenue'!K$30, "")</f>
        <v/>
      </c>
      <c r="S1000" s="14" t="str">
        <f>IFERROR((AVERAGE(($E1000/'A. Revenue'!$C$30), ('B. Expenditures'!$F1000/'A. Revenue'!$D$30), ('B. Expenditures'!$G1000/'A. Revenue'!$E$30)))*'A. Revenue'!L$30, "")</f>
        <v/>
      </c>
      <c r="T1000" s="14" t="str">
        <f>IFERROR((AVERAGE(($E1000/'A. Revenue'!$C$30), ('B. Expenditures'!$F1000/'A. Revenue'!$D$30), ('B. Expenditures'!$G1000/'A. Revenue'!$E$30)))*'A. Revenue'!M$30, "")</f>
        <v/>
      </c>
      <c r="U1000" s="14" t="str">
        <f>IFERROR((AVERAGE(($E1000/'A. Revenue'!$C$30), ('B. Expenditures'!$F1000/'A. Revenue'!$D$30), ('B. Expenditures'!$G1000/'A. Revenue'!$E$30)))*'A. Revenue'!N$30, "")</f>
        <v/>
      </c>
      <c r="V1000" s="8"/>
      <c r="W1000" s="7"/>
      <c r="X1000" s="7"/>
      <c r="Y1000" s="7"/>
      <c r="Z1000" s="7"/>
      <c r="AA1000" s="7"/>
      <c r="AC1000" s="40" t="s">
        <v>33</v>
      </c>
      <c r="AE1000" s="14" t="str">
        <f>IF($AC1000=Sheet1!$B$2,'B. Expenditures'!K1000,IF('B. Expenditures'!$AC1000=Sheet1!$B$4,'B. Expenditures'!W1000,IF($AC1000=Sheet1!$B$3,'B. Expenditures'!Q1000,"")))</f>
        <v/>
      </c>
      <c r="AF1000" s="14" t="str">
        <f>IF($AC1000=Sheet1!$B$2,'B. Expenditures'!L1000,IF('B. Expenditures'!$AC1000=Sheet1!$B$4,'B. Expenditures'!X1000,IF($AC1000=Sheet1!$B$3,'B. Expenditures'!R1000,"")))</f>
        <v/>
      </c>
      <c r="AG1000" s="14" t="str">
        <f>IF($AC1000=Sheet1!$B$2,'B. Expenditures'!M1000,IF('B. Expenditures'!$AC1000=Sheet1!$B$4,'B. Expenditures'!Y1000,IF($AC1000=Sheet1!$B$3,'B. Expenditures'!S1000,"")))</f>
        <v/>
      </c>
      <c r="AH1000" s="14" t="str">
        <f>IF($AC1000=Sheet1!$B$2,'B. Expenditures'!N1000,IF('B. Expenditures'!$AC1000=Sheet1!$B$4,'B. Expenditures'!Z1000,IF($AC1000=Sheet1!$B$3,'B. Expenditures'!T1000,"")))</f>
        <v/>
      </c>
      <c r="AI1000" s="14" t="str">
        <f>IF($AC1000=Sheet1!$B$2,'B. Expenditures'!O1000,IF('B. Expenditures'!$AC1000=Sheet1!$B$4,'B. Expenditures'!AA1000,IF($AC1000=Sheet1!$B$3,'B. Expenditures'!U1000,"")))</f>
        <v/>
      </c>
    </row>
    <row r="1001" spans="3:35" x14ac:dyDescent="0.35">
      <c r="C1001" s="35"/>
      <c r="D1001" s="35"/>
      <c r="E1001" s="7"/>
      <c r="F1001" s="7"/>
      <c r="G1001" s="7"/>
      <c r="I1001" s="24" t="str">
        <f t="shared" si="1011"/>
        <v/>
      </c>
      <c r="K1001" s="14" t="str">
        <f t="shared" si="1020"/>
        <v/>
      </c>
      <c r="L1001" s="14" t="str">
        <f t="shared" ref="L1001:O1001" si="1033">IFERROR((1+$I1001)*K1001, "")</f>
        <v/>
      </c>
      <c r="M1001" s="14" t="str">
        <f t="shared" si="1033"/>
        <v/>
      </c>
      <c r="N1001" s="14" t="str">
        <f t="shared" si="1033"/>
        <v/>
      </c>
      <c r="O1001" s="14" t="str">
        <f t="shared" si="1033"/>
        <v/>
      </c>
      <c r="P1001" s="8"/>
      <c r="Q1001" s="14" t="str">
        <f>IFERROR((AVERAGE(($E1001/'A. Revenue'!$C$30), ('B. Expenditures'!$F1001/'A. Revenue'!$D$30), ('B. Expenditures'!$G1001/'A. Revenue'!$E$30)))*'A. Revenue'!J$30, "")</f>
        <v/>
      </c>
      <c r="R1001" s="14" t="str">
        <f>IFERROR((AVERAGE(($E1001/'A. Revenue'!$C$30), ('B. Expenditures'!$F1001/'A. Revenue'!$D$30), ('B. Expenditures'!$G1001/'A. Revenue'!$E$30)))*'A. Revenue'!K$30, "")</f>
        <v/>
      </c>
      <c r="S1001" s="14" t="str">
        <f>IFERROR((AVERAGE(($E1001/'A. Revenue'!$C$30), ('B. Expenditures'!$F1001/'A. Revenue'!$D$30), ('B. Expenditures'!$G1001/'A. Revenue'!$E$30)))*'A. Revenue'!L$30, "")</f>
        <v/>
      </c>
      <c r="T1001" s="14" t="str">
        <f>IFERROR((AVERAGE(($E1001/'A. Revenue'!$C$30), ('B. Expenditures'!$F1001/'A. Revenue'!$D$30), ('B. Expenditures'!$G1001/'A. Revenue'!$E$30)))*'A. Revenue'!M$30, "")</f>
        <v/>
      </c>
      <c r="U1001" s="14" t="str">
        <f>IFERROR((AVERAGE(($E1001/'A. Revenue'!$C$30), ('B. Expenditures'!$F1001/'A. Revenue'!$D$30), ('B. Expenditures'!$G1001/'A. Revenue'!$E$30)))*'A. Revenue'!N$30, "")</f>
        <v/>
      </c>
      <c r="V1001" s="8"/>
      <c r="W1001" s="7"/>
      <c r="X1001" s="7"/>
      <c r="Y1001" s="7"/>
      <c r="Z1001" s="7"/>
      <c r="AA1001" s="7"/>
      <c r="AC1001" s="40" t="s">
        <v>33</v>
      </c>
      <c r="AE1001" s="14" t="str">
        <f>IF($AC1001=Sheet1!$B$2,'B. Expenditures'!K1001,IF('B. Expenditures'!$AC1001=Sheet1!$B$4,'B. Expenditures'!W1001,IF($AC1001=Sheet1!$B$3,'B. Expenditures'!Q1001,"")))</f>
        <v/>
      </c>
      <c r="AF1001" s="14" t="str">
        <f>IF($AC1001=Sheet1!$B$2,'B. Expenditures'!L1001,IF('B. Expenditures'!$AC1001=Sheet1!$B$4,'B. Expenditures'!X1001,IF($AC1001=Sheet1!$B$3,'B. Expenditures'!R1001,"")))</f>
        <v/>
      </c>
      <c r="AG1001" s="14" t="str">
        <f>IF($AC1001=Sheet1!$B$2,'B. Expenditures'!M1001,IF('B. Expenditures'!$AC1001=Sheet1!$B$4,'B. Expenditures'!Y1001,IF($AC1001=Sheet1!$B$3,'B. Expenditures'!S1001,"")))</f>
        <v/>
      </c>
      <c r="AH1001" s="14" t="str">
        <f>IF($AC1001=Sheet1!$B$2,'B. Expenditures'!N1001,IF('B. Expenditures'!$AC1001=Sheet1!$B$4,'B. Expenditures'!Z1001,IF($AC1001=Sheet1!$B$3,'B. Expenditures'!T1001,"")))</f>
        <v/>
      </c>
      <c r="AI1001" s="14" t="str">
        <f>IF($AC1001=Sheet1!$B$2,'B. Expenditures'!O1001,IF('B. Expenditures'!$AC1001=Sheet1!$B$4,'B. Expenditures'!AA1001,IF($AC1001=Sheet1!$B$3,'B. Expenditures'!U1001,"")))</f>
        <v/>
      </c>
    </row>
    <row r="1002" spans="3:35" x14ac:dyDescent="0.35">
      <c r="C1002" s="35"/>
      <c r="D1002" s="35"/>
      <c r="E1002" s="7"/>
      <c r="F1002" s="7"/>
      <c r="G1002" s="7"/>
      <c r="I1002" s="24" t="str">
        <f t="shared" si="1011"/>
        <v/>
      </c>
      <c r="K1002" s="14" t="str">
        <f t="shared" si="1020"/>
        <v/>
      </c>
      <c r="L1002" s="14" t="str">
        <f t="shared" ref="L1002:O1002" si="1034">IFERROR((1+$I1002)*K1002, "")</f>
        <v/>
      </c>
      <c r="M1002" s="14" t="str">
        <f t="shared" si="1034"/>
        <v/>
      </c>
      <c r="N1002" s="14" t="str">
        <f t="shared" si="1034"/>
        <v/>
      </c>
      <c r="O1002" s="14" t="str">
        <f t="shared" si="1034"/>
        <v/>
      </c>
      <c r="P1002" s="8"/>
      <c r="Q1002" s="14" t="str">
        <f>IFERROR((AVERAGE(($E1002/'A. Revenue'!$C$30), ('B. Expenditures'!$F1002/'A. Revenue'!$D$30), ('B. Expenditures'!$G1002/'A. Revenue'!$E$30)))*'A. Revenue'!J$30, "")</f>
        <v/>
      </c>
      <c r="R1002" s="14" t="str">
        <f>IFERROR((AVERAGE(($E1002/'A. Revenue'!$C$30), ('B. Expenditures'!$F1002/'A. Revenue'!$D$30), ('B. Expenditures'!$G1002/'A. Revenue'!$E$30)))*'A. Revenue'!K$30, "")</f>
        <v/>
      </c>
      <c r="S1002" s="14" t="str">
        <f>IFERROR((AVERAGE(($E1002/'A. Revenue'!$C$30), ('B. Expenditures'!$F1002/'A. Revenue'!$D$30), ('B. Expenditures'!$G1002/'A. Revenue'!$E$30)))*'A. Revenue'!L$30, "")</f>
        <v/>
      </c>
      <c r="T1002" s="14" t="str">
        <f>IFERROR((AVERAGE(($E1002/'A. Revenue'!$C$30), ('B. Expenditures'!$F1002/'A. Revenue'!$D$30), ('B. Expenditures'!$G1002/'A. Revenue'!$E$30)))*'A. Revenue'!M$30, "")</f>
        <v/>
      </c>
      <c r="U1002" s="14" t="str">
        <f>IFERROR((AVERAGE(($E1002/'A. Revenue'!$C$30), ('B. Expenditures'!$F1002/'A. Revenue'!$D$30), ('B. Expenditures'!$G1002/'A. Revenue'!$E$30)))*'A. Revenue'!N$30, "")</f>
        <v/>
      </c>
      <c r="V1002" s="8"/>
      <c r="W1002" s="7"/>
      <c r="X1002" s="7"/>
      <c r="Y1002" s="7"/>
      <c r="Z1002" s="7"/>
      <c r="AA1002" s="7"/>
      <c r="AC1002" s="40" t="s">
        <v>33</v>
      </c>
      <c r="AE1002" s="14" t="str">
        <f>IF($AC1002=Sheet1!$B$2,'B. Expenditures'!K1002,IF('B. Expenditures'!$AC1002=Sheet1!$B$4,'B. Expenditures'!W1002,IF($AC1002=Sheet1!$B$3,'B. Expenditures'!Q1002,"")))</f>
        <v/>
      </c>
      <c r="AF1002" s="14" t="str">
        <f>IF($AC1002=Sheet1!$B$2,'B. Expenditures'!L1002,IF('B. Expenditures'!$AC1002=Sheet1!$B$4,'B. Expenditures'!X1002,IF($AC1002=Sheet1!$B$3,'B. Expenditures'!R1002,"")))</f>
        <v/>
      </c>
      <c r="AG1002" s="14" t="str">
        <f>IF($AC1002=Sheet1!$B$2,'B. Expenditures'!M1002,IF('B. Expenditures'!$AC1002=Sheet1!$B$4,'B. Expenditures'!Y1002,IF($AC1002=Sheet1!$B$3,'B. Expenditures'!S1002,"")))</f>
        <v/>
      </c>
      <c r="AH1002" s="14" t="str">
        <f>IF($AC1002=Sheet1!$B$2,'B. Expenditures'!N1002,IF('B. Expenditures'!$AC1002=Sheet1!$B$4,'B. Expenditures'!Z1002,IF($AC1002=Sheet1!$B$3,'B. Expenditures'!T1002,"")))</f>
        <v/>
      </c>
      <c r="AI1002" s="14" t="str">
        <f>IF($AC1002=Sheet1!$B$2,'B. Expenditures'!O1002,IF('B. Expenditures'!$AC1002=Sheet1!$B$4,'B. Expenditures'!AA1002,IF($AC1002=Sheet1!$B$3,'B. Expenditures'!U1002,"")))</f>
        <v/>
      </c>
    </row>
    <row r="1003" spans="3:35" x14ac:dyDescent="0.35">
      <c r="C1003" t="s">
        <v>14</v>
      </c>
      <c r="D1003" t="s">
        <v>14</v>
      </c>
      <c r="E1003" t="s">
        <v>14</v>
      </c>
      <c r="F1003" t="s">
        <v>14</v>
      </c>
      <c r="G1003" t="s">
        <v>14</v>
      </c>
      <c r="H1003" t="s">
        <v>14</v>
      </c>
      <c r="I1003" t="s">
        <v>14</v>
      </c>
      <c r="J1003" t="s">
        <v>14</v>
      </c>
      <c r="K1003" t="s">
        <v>14</v>
      </c>
      <c r="L1003" t="s">
        <v>14</v>
      </c>
      <c r="M1003" t="s">
        <v>14</v>
      </c>
      <c r="N1003" t="s">
        <v>14</v>
      </c>
      <c r="P1003" t="s">
        <v>14</v>
      </c>
      <c r="Q1003" t="s">
        <v>14</v>
      </c>
      <c r="R1003" t="s">
        <v>14</v>
      </c>
      <c r="S1003" t="s">
        <v>14</v>
      </c>
      <c r="T1003" t="s">
        <v>14</v>
      </c>
      <c r="W1003" t="s">
        <v>14</v>
      </c>
      <c r="X1003" t="s">
        <v>14</v>
      </c>
      <c r="Y1003" t="s">
        <v>14</v>
      </c>
      <c r="Z1003" t="s">
        <v>14</v>
      </c>
      <c r="AB1003" t="s">
        <v>14</v>
      </c>
      <c r="AC1003" t="s">
        <v>14</v>
      </c>
      <c r="AD1003" t="s">
        <v>14</v>
      </c>
      <c r="AE1003" t="s">
        <v>14</v>
      </c>
      <c r="AF1003" t="s">
        <v>14</v>
      </c>
      <c r="AG1003" t="s">
        <v>14</v>
      </c>
      <c r="AH1003" t="s">
        <v>14</v>
      </c>
    </row>
  </sheetData>
  <sortState xmlns:xlrd2="http://schemas.microsoft.com/office/spreadsheetml/2017/richdata2" ref="W46:AA50">
    <sortCondition ref="W46"/>
  </sortState>
  <mergeCells count="7">
    <mergeCell ref="AC14:AD14"/>
    <mergeCell ref="AC15:AD15"/>
    <mergeCell ref="AC16:AD16"/>
    <mergeCell ref="AC13:AD13"/>
    <mergeCell ref="K10:O10"/>
    <mergeCell ref="Q10:U10"/>
    <mergeCell ref="W10:AA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8" r:id="rId4" name="Button 20">
              <controlPr defaultSize="0" print="0" autoFill="0" autoPict="0" macro="[0]!AvgGrowthAll">
                <anchor moveWithCells="1" sizeWithCells="1">
                  <from>
                    <xdr:col>30</xdr:col>
                    <xdr:colOff>38100</xdr:colOff>
                    <xdr:row>6</xdr:row>
                    <xdr:rowOff>69850</xdr:rowOff>
                  </from>
                  <to>
                    <xdr:col>31</xdr:col>
                    <xdr:colOff>457200</xdr:colOff>
                    <xdr:row>8</xdr:row>
                    <xdr:rowOff>127000</xdr:rowOff>
                  </to>
                </anchor>
              </controlPr>
            </control>
          </mc:Choice>
        </mc:AlternateContent>
        <mc:AlternateContent xmlns:mc="http://schemas.openxmlformats.org/markup-compatibility/2006">
          <mc:Choice Requires="x14">
            <control shapeId="7189" r:id="rId5" name="Button 21">
              <controlPr defaultSize="0" print="0" autoFill="0" autoPict="0" macro="[0]!EnrollmentTrendAll">
                <anchor moveWithCells="1" sizeWithCells="1">
                  <from>
                    <xdr:col>31</xdr:col>
                    <xdr:colOff>736600</xdr:colOff>
                    <xdr:row>6</xdr:row>
                    <xdr:rowOff>76200</xdr:rowOff>
                  </from>
                  <to>
                    <xdr:col>33</xdr:col>
                    <xdr:colOff>228600</xdr:colOff>
                    <xdr:row>8</xdr:row>
                    <xdr:rowOff>152400</xdr:rowOff>
                  </to>
                </anchor>
              </controlPr>
            </control>
          </mc:Choice>
        </mc:AlternateContent>
        <mc:AlternateContent xmlns:mc="http://schemas.openxmlformats.org/markup-compatibility/2006">
          <mc:Choice Requires="x14">
            <control shapeId="7194" r:id="rId6" name="Button 26">
              <controlPr defaultSize="0" print="0" autoFill="0" autoPict="0" macro="[0]!InputAll">
                <anchor moveWithCells="1" sizeWithCells="1">
                  <from>
                    <xdr:col>33</xdr:col>
                    <xdr:colOff>495300</xdr:colOff>
                    <xdr:row>6</xdr:row>
                    <xdr:rowOff>76200</xdr:rowOff>
                  </from>
                  <to>
                    <xdr:col>34</xdr:col>
                    <xdr:colOff>946150</xdr:colOff>
                    <xdr:row>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Sheet1!$B$2:$B$4</xm:f>
          </x14:formula1>
          <xm:sqref>AC20:AC1002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2:E4"/>
  <sheetViews>
    <sheetView workbookViewId="0">
      <selection activeCell="E4" sqref="E4"/>
    </sheetView>
  </sheetViews>
  <sheetFormatPr defaultRowHeight="14.5" x14ac:dyDescent="0.35"/>
  <sheetData>
    <row r="2" spans="2:5" x14ac:dyDescent="0.35">
      <c r="B2" t="s">
        <v>33</v>
      </c>
      <c r="E2" t="s">
        <v>130</v>
      </c>
    </row>
    <row r="3" spans="2:5" x14ac:dyDescent="0.35">
      <c r="B3" t="s">
        <v>69</v>
      </c>
      <c r="E3" t="s">
        <v>131</v>
      </c>
    </row>
    <row r="4" spans="2:5" x14ac:dyDescent="0.35">
      <c r="B4" t="s">
        <v>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85085"/>
  </sheetPr>
  <dimension ref="A6:T47"/>
  <sheetViews>
    <sheetView showGridLines="0" zoomScale="90" zoomScaleNormal="90" workbookViewId="0">
      <selection activeCell="E11" sqref="E11"/>
    </sheetView>
  </sheetViews>
  <sheetFormatPr defaultRowHeight="14.5" x14ac:dyDescent="0.35"/>
  <cols>
    <col min="2" max="2" width="26.1796875" customWidth="1"/>
    <col min="3" max="10" width="14.7265625" customWidth="1"/>
    <col min="12" max="12" width="31.81640625" bestFit="1" customWidth="1"/>
    <col min="13" max="20" width="12.7265625" customWidth="1"/>
  </cols>
  <sheetData>
    <row r="6" spans="2:20" ht="15.75" customHeight="1" x14ac:dyDescent="0.35"/>
    <row r="7" spans="2:20" ht="35.15" customHeight="1" x14ac:dyDescent="0.35"/>
    <row r="8" spans="2:20" ht="21.75" customHeight="1" x14ac:dyDescent="0.35"/>
    <row r="9" spans="2:20" ht="18.75" customHeight="1" x14ac:dyDescent="0.35"/>
    <row r="10" spans="2:20" x14ac:dyDescent="0.35">
      <c r="C10" s="4" t="s">
        <v>4</v>
      </c>
      <c r="D10" s="5"/>
      <c r="E10" s="6"/>
      <c r="F10" s="17" t="s">
        <v>5</v>
      </c>
      <c r="G10" s="17"/>
      <c r="H10" s="17"/>
      <c r="I10" s="17"/>
      <c r="J10" s="20"/>
      <c r="M10" s="4" t="s">
        <v>4</v>
      </c>
      <c r="N10" s="5"/>
      <c r="O10" s="6"/>
      <c r="P10" s="17" t="s">
        <v>5</v>
      </c>
      <c r="Q10" s="17"/>
      <c r="R10" s="17"/>
      <c r="S10" s="17"/>
      <c r="T10" s="20"/>
    </row>
    <row r="11" spans="2:20" x14ac:dyDescent="0.35">
      <c r="B11" s="23" t="s">
        <v>32</v>
      </c>
      <c r="C11" s="2">
        <f t="shared" ref="C11" si="0">D11-1</f>
        <v>2019</v>
      </c>
      <c r="D11" s="2">
        <f>E11-1</f>
        <v>2020</v>
      </c>
      <c r="E11" s="2">
        <f>Instructions!$N$5</f>
        <v>2021</v>
      </c>
      <c r="F11" s="171">
        <f>E11+1</f>
        <v>2022</v>
      </c>
      <c r="G11" s="171">
        <f t="shared" ref="G11:J11" si="1">F11+1</f>
        <v>2023</v>
      </c>
      <c r="H11" s="171">
        <f t="shared" si="1"/>
        <v>2024</v>
      </c>
      <c r="I11" s="171">
        <f t="shared" si="1"/>
        <v>2025</v>
      </c>
      <c r="J11" s="171">
        <f t="shared" si="1"/>
        <v>2026</v>
      </c>
      <c r="L11" s="23" t="s">
        <v>137</v>
      </c>
      <c r="M11" s="2">
        <f t="shared" ref="M11" si="2">N11-1</f>
        <v>2019</v>
      </c>
      <c r="N11" s="2">
        <f>O11-1</f>
        <v>2020</v>
      </c>
      <c r="O11" s="2">
        <f>Instructions!$N$5</f>
        <v>2021</v>
      </c>
      <c r="P11" s="171">
        <f>O11+1</f>
        <v>2022</v>
      </c>
      <c r="Q11" s="171">
        <f t="shared" ref="Q11" si="3">P11+1</f>
        <v>2023</v>
      </c>
      <c r="R11" s="171">
        <f t="shared" ref="R11" si="4">Q11+1</f>
        <v>2024</v>
      </c>
      <c r="S11" s="171">
        <f t="shared" ref="S11:T11" si="5">R11+1</f>
        <v>2025</v>
      </c>
      <c r="T11" s="171">
        <f t="shared" si="5"/>
        <v>2026</v>
      </c>
    </row>
    <row r="12" spans="2:20" x14ac:dyDescent="0.35">
      <c r="B12" s="167" t="s">
        <v>3</v>
      </c>
      <c r="C12" s="14">
        <f>'A. Revenue'!C20</f>
        <v>0</v>
      </c>
      <c r="D12" s="14">
        <f>'A. Revenue'!D20</f>
        <v>0</v>
      </c>
      <c r="E12" s="14">
        <f>'A. Revenue'!E20</f>
        <v>0</v>
      </c>
      <c r="F12" s="14" t="e">
        <f>'A. Revenue'!J20</f>
        <v>#DIV/0!</v>
      </c>
      <c r="G12" s="14" t="e">
        <f>'A. Revenue'!K20</f>
        <v>#DIV/0!</v>
      </c>
      <c r="H12" s="14" t="e">
        <f>'A. Revenue'!L20</f>
        <v>#DIV/0!</v>
      </c>
      <c r="I12" s="14" t="e">
        <f>'A. Revenue'!M20</f>
        <v>#DIV/0!</v>
      </c>
      <c r="J12" s="14" t="e">
        <f>'A. Revenue'!N20</f>
        <v>#DIV/0!</v>
      </c>
      <c r="L12" s="167" t="s">
        <v>3</v>
      </c>
      <c r="M12" s="14" t="str">
        <f>IFERROR('A. Revenue'!C20/'A. Revenue'!C30, "")</f>
        <v/>
      </c>
      <c r="N12" s="14" t="str">
        <f>IFERROR('A. Revenue'!D20/'A. Revenue'!D30, "")</f>
        <v/>
      </c>
      <c r="O12" s="14" t="str">
        <f>IFERROR('A. Revenue'!E20/'A. Revenue'!E30, "")</f>
        <v/>
      </c>
      <c r="P12" s="14" t="str">
        <f>IFERROR('A. Revenue'!J20/'A. Revenue'!J30, "")</f>
        <v/>
      </c>
      <c r="Q12" s="14" t="str">
        <f>IFERROR('A. Revenue'!K20/'A. Revenue'!K30, "")</f>
        <v/>
      </c>
      <c r="R12" s="14" t="str">
        <f>IFERROR('A. Revenue'!L20/'A. Revenue'!L30, "")</f>
        <v/>
      </c>
      <c r="S12" s="14" t="str">
        <f>IFERROR('A. Revenue'!M20/'A. Revenue'!M30, "")</f>
        <v/>
      </c>
      <c r="T12" s="14" t="str">
        <f>IFERROR('A. Revenue'!N20/'A. Revenue'!N30, "")</f>
        <v/>
      </c>
    </row>
    <row r="13" spans="2:20" x14ac:dyDescent="0.35">
      <c r="B13" s="184" t="s">
        <v>12</v>
      </c>
      <c r="C13" s="14">
        <f>'B. Expenditures'!E13</f>
        <v>0</v>
      </c>
      <c r="D13" s="14">
        <f>'B. Expenditures'!F13</f>
        <v>0</v>
      </c>
      <c r="E13" s="14">
        <f>'B. Expenditures'!G13</f>
        <v>0</v>
      </c>
      <c r="F13" s="14">
        <f>'B. Expenditures'!AE13</f>
        <v>0</v>
      </c>
      <c r="G13" s="14">
        <f>'B. Expenditures'!AF13</f>
        <v>0</v>
      </c>
      <c r="H13" s="14">
        <f>'B. Expenditures'!AG13</f>
        <v>0</v>
      </c>
      <c r="I13" s="14">
        <f>'B. Expenditures'!AH13</f>
        <v>0</v>
      </c>
      <c r="J13" s="14">
        <f>'B. Expenditures'!AI13</f>
        <v>0</v>
      </c>
      <c r="L13" s="184" t="s">
        <v>12</v>
      </c>
      <c r="M13" s="14" t="str">
        <f>IFERROR('B. Expenditures'!E13/'A. Revenue'!C30, "")</f>
        <v/>
      </c>
      <c r="N13" s="14" t="str">
        <f>IFERROR('B. Expenditures'!F13/'A. Revenue'!D30, "")</f>
        <v/>
      </c>
      <c r="O13" s="14" t="str">
        <f>IFERROR('B. Expenditures'!G13/'A. Revenue'!E30, "")</f>
        <v/>
      </c>
      <c r="P13" s="14" t="str">
        <f>IFERROR('B. Expenditures'!AE13/'A. Revenue'!J30, "")</f>
        <v/>
      </c>
      <c r="Q13" s="14" t="str">
        <f>IFERROR('B. Expenditures'!AF13/'A. Revenue'!K30, "")</f>
        <v/>
      </c>
      <c r="R13" s="14" t="str">
        <f>IFERROR('B. Expenditures'!AG13/'A. Revenue'!L30, "")</f>
        <v/>
      </c>
      <c r="S13" s="14" t="str">
        <f>IFERROR('B. Expenditures'!AH13/'A. Revenue'!M30, "")</f>
        <v/>
      </c>
      <c r="T13" s="14" t="str">
        <f>IFERROR('B. Expenditures'!AI13/'A. Revenue'!N30, "")</f>
        <v/>
      </c>
    </row>
    <row r="14" spans="2:20" x14ac:dyDescent="0.35">
      <c r="B14" s="184" t="s">
        <v>16</v>
      </c>
      <c r="C14" s="7"/>
      <c r="D14" s="7"/>
      <c r="E14" s="7"/>
      <c r="F14" s="7"/>
      <c r="G14" s="7"/>
      <c r="H14" s="7"/>
      <c r="I14" s="7"/>
      <c r="J14" s="7"/>
      <c r="L14" s="184" t="s">
        <v>16</v>
      </c>
      <c r="M14" s="14" t="str">
        <f>IFERROR(C14/'A. Revenue'!C30, "")</f>
        <v/>
      </c>
      <c r="N14" s="14" t="str">
        <f>IFERROR(D14/'A. Revenue'!D30, "")</f>
        <v/>
      </c>
      <c r="O14" s="14" t="str">
        <f>IFERROR(E14/'A. Revenue'!E30, "")</f>
        <v/>
      </c>
      <c r="P14" s="14" t="str">
        <f>IFERROR(F14/'A. Revenue'!J30, "")</f>
        <v/>
      </c>
      <c r="Q14" s="14" t="str">
        <f>IFERROR(G14/'A. Revenue'!K30, "")</f>
        <v/>
      </c>
      <c r="R14" s="14" t="str">
        <f>IFERROR(H14/'A. Revenue'!L30, "")</f>
        <v/>
      </c>
      <c r="S14" s="14" t="str">
        <f>IFERROR(I14/'A. Revenue'!M30, "")</f>
        <v/>
      </c>
      <c r="T14" s="14" t="str">
        <f>IFERROR(J14/'A. Revenue'!N30, "")</f>
        <v/>
      </c>
    </row>
    <row r="15" spans="2:20" x14ac:dyDescent="0.35">
      <c r="B15" s="184" t="s">
        <v>68</v>
      </c>
      <c r="C15" s="7"/>
      <c r="D15" s="7"/>
      <c r="E15" s="7"/>
      <c r="F15" s="7"/>
      <c r="G15" s="7"/>
      <c r="H15" s="7"/>
      <c r="I15" s="7"/>
      <c r="J15" s="7"/>
      <c r="L15" s="184" t="s">
        <v>68</v>
      </c>
      <c r="M15" s="14" t="str">
        <f>IFERROR(C15/'A. Revenue'!C30, "")</f>
        <v/>
      </c>
      <c r="N15" s="14" t="str">
        <f>IFERROR(D15/'A. Revenue'!D30, "")</f>
        <v/>
      </c>
      <c r="O15" s="14" t="str">
        <f>IFERROR(E15/'A. Revenue'!E30, "")</f>
        <v/>
      </c>
      <c r="P15" s="14" t="str">
        <f>IFERROR(F15/'A. Revenue'!J30, "")</f>
        <v/>
      </c>
      <c r="Q15" s="14" t="str">
        <f>IFERROR(G15/'A. Revenue'!K30, "")</f>
        <v/>
      </c>
      <c r="R15" s="14" t="str">
        <f>IFERROR(H15/'A. Revenue'!L30, "")</f>
        <v/>
      </c>
      <c r="S15" s="14" t="str">
        <f>IFERROR(I15/'A. Revenue'!M30, "")</f>
        <v/>
      </c>
      <c r="T15" s="14" t="str">
        <f>IFERROR(J15/'A. Revenue'!N30, "")</f>
        <v/>
      </c>
    </row>
    <row r="17" spans="2:20" x14ac:dyDescent="0.35">
      <c r="B17" s="185" t="s">
        <v>13</v>
      </c>
      <c r="C17" s="22">
        <f t="shared" ref="C17:E17" si="6">C12-C13+C14</f>
        <v>0</v>
      </c>
      <c r="D17" s="22">
        <f t="shared" si="6"/>
        <v>0</v>
      </c>
      <c r="E17" s="22">
        <f t="shared" si="6"/>
        <v>0</v>
      </c>
      <c r="F17" s="181" t="str">
        <f>IFERROR(F12-F13+F14, "")</f>
        <v/>
      </c>
      <c r="G17" s="181" t="str">
        <f t="shared" ref="G17:J17" si="7">IFERROR(G12-G13+G14, "")</f>
        <v/>
      </c>
      <c r="H17" s="181" t="str">
        <f t="shared" si="7"/>
        <v/>
      </c>
      <c r="I17" s="181" t="str">
        <f t="shared" si="7"/>
        <v/>
      </c>
      <c r="J17" s="183" t="str">
        <f t="shared" si="7"/>
        <v/>
      </c>
      <c r="K17" s="71"/>
      <c r="L17" s="185" t="s">
        <v>13</v>
      </c>
      <c r="M17" s="22" t="str">
        <f>IFERROR(M12-M13+M14, "")</f>
        <v/>
      </c>
      <c r="N17" s="22" t="str">
        <f t="shared" ref="N17:O17" si="8">IFERROR(N12-N13+N14, "")</f>
        <v/>
      </c>
      <c r="O17" s="22" t="str">
        <f t="shared" si="8"/>
        <v/>
      </c>
      <c r="P17" s="22" t="str">
        <f>IFERROR(P12-P13+P14, "")</f>
        <v/>
      </c>
      <c r="Q17" s="22" t="str">
        <f t="shared" ref="Q17:T17" si="9">IFERROR(Q12-Q13+Q14, "")</f>
        <v/>
      </c>
      <c r="R17" s="22" t="str">
        <f t="shared" si="9"/>
        <v/>
      </c>
      <c r="S17" s="22" t="str">
        <f t="shared" si="9"/>
        <v/>
      </c>
      <c r="T17" s="22" t="str">
        <f t="shared" si="9"/>
        <v/>
      </c>
    </row>
    <row r="47" spans="1:1" x14ac:dyDescent="0.35">
      <c r="A47" t="s">
        <v>14</v>
      </c>
    </row>
  </sheetData>
  <conditionalFormatting sqref="M17:T17 C17:J17">
    <cfRule type="cellIs" dxfId="9" priority="7" operator="lessThan">
      <formula>0</formula>
    </cfRule>
    <cfRule type="cellIs" dxfId="8" priority="8" operator="greaterThan">
      <formula>0</formula>
    </cfRule>
  </conditionalFormatting>
  <conditionalFormatting sqref="J17">
    <cfRule type="cellIs" dxfId="7" priority="3" operator="lessThan">
      <formula>0</formula>
    </cfRule>
    <cfRule type="cellIs" dxfId="6" priority="4" operator="greaterThan">
      <formula>0</formula>
    </cfRule>
  </conditionalFormatting>
  <conditionalFormatting sqref="T17">
    <cfRule type="cellIs" dxfId="5" priority="1" operator="lessThan">
      <formula>0</formula>
    </cfRule>
    <cfRule type="cellIs" dxfId="4" priority="2" operator="greaterThan">
      <formula>0</formula>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85085"/>
  </sheetPr>
  <dimension ref="B2:J1001"/>
  <sheetViews>
    <sheetView showGridLines="0" topLeftCell="C4" zoomScale="90" zoomScaleNormal="90" workbookViewId="0">
      <selection activeCell="H6" sqref="H6"/>
    </sheetView>
  </sheetViews>
  <sheetFormatPr defaultRowHeight="14.5" x14ac:dyDescent="0.35"/>
  <cols>
    <col min="1" max="1" width="24.453125" customWidth="1"/>
    <col min="2" max="2" width="31.453125" customWidth="1"/>
    <col min="3" max="3" width="26.26953125" bestFit="1" customWidth="1"/>
    <col min="4" max="4" width="21" bestFit="1" customWidth="1"/>
    <col min="5" max="5" width="9.1796875" customWidth="1"/>
    <col min="6" max="6" width="30.7265625" customWidth="1"/>
    <col min="7" max="9" width="16.54296875" customWidth="1"/>
    <col min="10" max="10" width="19" customWidth="1"/>
  </cols>
  <sheetData>
    <row r="2" spans="2:10" ht="33" customHeight="1" x14ac:dyDescent="0.35"/>
    <row r="4" spans="2:10" ht="24.75" customHeight="1" x14ac:dyDescent="0.35"/>
    <row r="5" spans="2:10" ht="28.5" customHeight="1" x14ac:dyDescent="0.35"/>
    <row r="13" spans="2:10" x14ac:dyDescent="0.35">
      <c r="B13" s="172" t="s">
        <v>38</v>
      </c>
      <c r="C13" s="24" t="str">
        <f>IFERROR(RATE(2,,-'A. Revenue'!C20,'A. Revenue'!E20),"")</f>
        <v/>
      </c>
    </row>
    <row r="14" spans="2:10" x14ac:dyDescent="0.35">
      <c r="B14" s="172" t="s">
        <v>39</v>
      </c>
      <c r="C14" s="24" t="str">
        <f>IFERROR(RATE(2,,-'B. Expenditures'!E13,'B. Expenditures'!G13),"")</f>
        <v/>
      </c>
    </row>
    <row r="16" spans="2:10" x14ac:dyDescent="0.35">
      <c r="B16" s="36" t="s">
        <v>40</v>
      </c>
      <c r="C16" s="37"/>
      <c r="D16" s="38"/>
      <c r="F16" s="36" t="s">
        <v>41</v>
      </c>
      <c r="G16" s="19"/>
      <c r="H16" s="19"/>
      <c r="I16" s="19"/>
      <c r="J16" s="38"/>
    </row>
    <row r="17" spans="2:10" x14ac:dyDescent="0.35">
      <c r="B17" s="174" t="s">
        <v>19</v>
      </c>
      <c r="C17" s="174" t="s">
        <v>34</v>
      </c>
      <c r="D17" s="175" t="s">
        <v>33</v>
      </c>
      <c r="F17" s="173" t="s">
        <v>19</v>
      </c>
      <c r="G17" s="39">
        <f>'B. Expenditures'!E19</f>
        <v>2019</v>
      </c>
      <c r="H17" s="39">
        <f>'B. Expenditures'!F19</f>
        <v>2020</v>
      </c>
      <c r="I17" s="39">
        <f>'B. Expenditures'!G19</f>
        <v>2021</v>
      </c>
      <c r="J17" s="175" t="s">
        <v>33</v>
      </c>
    </row>
    <row r="18" spans="2:10" x14ac:dyDescent="0.35">
      <c r="B18" s="34" t="str">
        <f>IFERROR(INDEX('B. Expenditures'!$C$20:$D$1002, MATCH('High Growth Expenses'!$C18, 'B. Expenditures'!$D$20:$D$1002, 0), MATCH('High Growth Expenses'!$B$17, 'B. Expenditures'!$C$19:$D$19, 0)), "")</f>
        <v>School Based Personnel</v>
      </c>
      <c r="C18" s="34" t="s">
        <v>74</v>
      </c>
      <c r="D18" s="16" t="s">
        <v>29</v>
      </c>
      <c r="F18" s="41" t="s">
        <v>8</v>
      </c>
      <c r="G18" s="42">
        <f>IF($F18&lt;&gt;"", SUMIFS('B. Expenditures'!E$20:E$1002, 'B. Expenditures'!$C$20:$C$1002, 'High Growth Expenses'!$F18), "")</f>
        <v>0</v>
      </c>
      <c r="H18" s="14">
        <f>IF($F18&lt;&gt;"", SUMIFS('B. Expenditures'!F$20:F$1002, 'B. Expenditures'!$C$20:$C$1002, 'High Growth Expenses'!$F18), "")</f>
        <v>0</v>
      </c>
      <c r="I18" s="14">
        <f>IF($F18&lt;&gt;"", SUMIFS('B. Expenditures'!G$20:G$1002, 'B. Expenditures'!$C$20:$C$1002, 'High Growth Expenses'!$F18), "")</f>
        <v>0</v>
      </c>
      <c r="J18" s="16" t="str">
        <f t="shared" ref="J18:J81" si="0">IFERROR(RATE(2,,-G18,I18), "")</f>
        <v/>
      </c>
    </row>
    <row r="19" spans="2:10" x14ac:dyDescent="0.35">
      <c r="B19" s="34" t="str">
        <f>IFERROR(INDEX('B. Expenditures'!$C$20:$D$1002, MATCH('High Growth Expenses'!$C19, 'B. Expenditures'!$D$20:$D$1002, 0), MATCH('High Growth Expenses'!$B$17, 'B. Expenditures'!$C$19:$D$19, 0)), "")</f>
        <v>School Based Personnel</v>
      </c>
      <c r="C19" s="34" t="s">
        <v>75</v>
      </c>
      <c r="D19" s="16" t="s">
        <v>29</v>
      </c>
      <c r="F19" s="41" t="s">
        <v>9</v>
      </c>
      <c r="G19" s="42">
        <f>IF($F19&lt;&gt;"", SUMIFS('B. Expenditures'!E$20:E$1002, 'B. Expenditures'!$C$20:$C$1002, 'High Growth Expenses'!$F19), "")</f>
        <v>0</v>
      </c>
      <c r="H19" s="14">
        <f>IF($F19&lt;&gt;"", SUMIFS('B. Expenditures'!F$20:F$1002, 'B. Expenditures'!$C$20:$C$1002, 'High Growth Expenses'!$F19), "")</f>
        <v>0</v>
      </c>
      <c r="I19" s="14">
        <f>IF($F19&lt;&gt;"", SUMIFS('B. Expenditures'!G$20:G$1002, 'B. Expenditures'!$C$20:$C$1002, 'High Growth Expenses'!$F19), "")</f>
        <v>0</v>
      </c>
      <c r="J19" s="16" t="str">
        <f t="shared" si="0"/>
        <v/>
      </c>
    </row>
    <row r="20" spans="2:10" x14ac:dyDescent="0.35">
      <c r="B20" s="34" t="str">
        <f>IFERROR(INDEX('B. Expenditures'!$C$20:$D$1002, MATCH('High Growth Expenses'!$C20, 'B. Expenditures'!$D$20:$D$1002, 0), MATCH('High Growth Expenses'!$B$17, 'B. Expenditures'!$C$19:$D$19, 0)), "")</f>
        <v>School Based Personnel</v>
      </c>
      <c r="C20" s="34" t="s">
        <v>76</v>
      </c>
      <c r="D20" s="16" t="s">
        <v>29</v>
      </c>
      <c r="F20" s="41" t="s">
        <v>11</v>
      </c>
      <c r="G20" s="42">
        <f>IF($F20&lt;&gt;"", SUMIFS('B. Expenditures'!E$20:E$1002, 'B. Expenditures'!$C$20:$C$1002, 'High Growth Expenses'!$F20), "")</f>
        <v>0</v>
      </c>
      <c r="H20" s="14">
        <f>IF($F20&lt;&gt;"", SUMIFS('B. Expenditures'!F$20:F$1002, 'B. Expenditures'!$C$20:$C$1002, 'High Growth Expenses'!$F20), "")</f>
        <v>0</v>
      </c>
      <c r="I20" s="14">
        <f>IF($F20&lt;&gt;"", SUMIFS('B. Expenditures'!G$20:G$1002, 'B. Expenditures'!$C$20:$C$1002, 'High Growth Expenses'!$F20), "")</f>
        <v>0</v>
      </c>
      <c r="J20" s="16" t="str">
        <f t="shared" si="0"/>
        <v/>
      </c>
    </row>
    <row r="21" spans="2:10" x14ac:dyDescent="0.35">
      <c r="B21" s="34" t="str">
        <f>IFERROR(INDEX('B. Expenditures'!$C$20:$D$1002, MATCH('High Growth Expenses'!$C21, 'B. Expenditures'!$D$20:$D$1002, 0), MATCH('High Growth Expenses'!$B$17, 'B. Expenditures'!$C$19:$D$19, 0)), "")</f>
        <v>School Based Personnel</v>
      </c>
      <c r="C21" s="34" t="s">
        <v>77</v>
      </c>
      <c r="D21" s="16" t="s">
        <v>29</v>
      </c>
      <c r="F21" s="41" t="s">
        <v>10</v>
      </c>
      <c r="G21" s="42">
        <f>IF($F21&lt;&gt;"", SUMIFS('B. Expenditures'!E$20:E$1002, 'B. Expenditures'!$C$20:$C$1002, 'High Growth Expenses'!$F21), "")</f>
        <v>0</v>
      </c>
      <c r="H21" s="14">
        <f>IF($F21&lt;&gt;"", SUMIFS('B. Expenditures'!F$20:F$1002, 'B. Expenditures'!$C$20:$C$1002, 'High Growth Expenses'!$F21), "")</f>
        <v>0</v>
      </c>
      <c r="I21" s="14">
        <f>IF($F21&lt;&gt;"", SUMIFS('B. Expenditures'!G$20:G$1002, 'B. Expenditures'!$C$20:$C$1002, 'High Growth Expenses'!$F21), "")</f>
        <v>0</v>
      </c>
      <c r="J21" s="16" t="str">
        <f t="shared" si="0"/>
        <v/>
      </c>
    </row>
    <row r="22" spans="2:10" x14ac:dyDescent="0.35">
      <c r="B22" s="34" t="str">
        <f>IFERROR(INDEX('B. Expenditures'!$C$20:$D$1002, MATCH('High Growth Expenses'!$C22, 'B. Expenditures'!$D$20:$D$1002, 0), MATCH('High Growth Expenses'!$B$17, 'B. Expenditures'!$C$19:$D$19, 0)), "")</f>
        <v>School Based Personnel</v>
      </c>
      <c r="C22" s="34" t="s">
        <v>78</v>
      </c>
      <c r="D22" s="16" t="s">
        <v>29</v>
      </c>
      <c r="F22" s="41" t="s">
        <v>91</v>
      </c>
      <c r="G22" s="42">
        <f>IF($F22&lt;&gt;"", SUMIFS('B. Expenditures'!E$20:E$1002, 'B. Expenditures'!$C$20:$C$1002, 'High Growth Expenses'!$F22), "")</f>
        <v>0</v>
      </c>
      <c r="H22" s="14">
        <f>IF($F22&lt;&gt;"", SUMIFS('B. Expenditures'!F$20:F$1002, 'B. Expenditures'!$C$20:$C$1002, 'High Growth Expenses'!$F22), "")</f>
        <v>0</v>
      </c>
      <c r="I22" s="14">
        <f>IF($F22&lt;&gt;"", SUMIFS('B. Expenditures'!G$20:G$1002, 'B. Expenditures'!$C$20:$C$1002, 'High Growth Expenses'!$F22), "")</f>
        <v>0</v>
      </c>
      <c r="J22" s="16" t="str">
        <f t="shared" si="0"/>
        <v/>
      </c>
    </row>
    <row r="23" spans="2:10" x14ac:dyDescent="0.35">
      <c r="B23" s="34" t="str">
        <f>IFERROR(INDEX('B. Expenditures'!$C$20:$D$1002, MATCH('High Growth Expenses'!$C23, 'B. Expenditures'!$D$20:$D$1002, 0), MATCH('High Growth Expenses'!$B$17, 'B. Expenditures'!$C$19:$D$19, 0)), "")</f>
        <v>School Based Personnel</v>
      </c>
      <c r="C23" s="34" t="s">
        <v>79</v>
      </c>
      <c r="D23" s="16" t="s">
        <v>29</v>
      </c>
      <c r="F23" s="41"/>
      <c r="G23" s="42" t="str">
        <f>IF($F23&lt;&gt;"", SUMIFS('B. Expenditures'!E$20:E$1002, 'B. Expenditures'!$C$20:$C$1002, 'High Growth Expenses'!$F23), "")</f>
        <v/>
      </c>
      <c r="H23" s="14" t="str">
        <f>IF($F23&lt;&gt;"", SUMIFS('B. Expenditures'!F$20:F$1002, 'B. Expenditures'!$C$20:$C$1002, 'High Growth Expenses'!$F23), "")</f>
        <v/>
      </c>
      <c r="I23" s="14" t="str">
        <f>IF($F23&lt;&gt;"", SUMIFS('B. Expenditures'!G$20:G$1002, 'B. Expenditures'!$C$20:$C$1002, 'High Growth Expenses'!$F23), "")</f>
        <v/>
      </c>
      <c r="J23" s="16" t="str">
        <f t="shared" si="0"/>
        <v/>
      </c>
    </row>
    <row r="24" spans="2:10" x14ac:dyDescent="0.35">
      <c r="B24" s="34" t="str">
        <f>IFERROR(INDEX('B. Expenditures'!$C$20:$D$1002, MATCH('High Growth Expenses'!$C24, 'B. Expenditures'!$D$20:$D$1002, 0), MATCH('High Growth Expenses'!$B$17, 'B. Expenditures'!$C$19:$D$19, 0)), "")</f>
        <v>Central Based Personnel</v>
      </c>
      <c r="C24" s="34" t="s">
        <v>80</v>
      </c>
      <c r="D24" s="16" t="s">
        <v>29</v>
      </c>
      <c r="F24" s="41"/>
      <c r="G24" s="42" t="str">
        <f>IF($F24&lt;&gt;"", SUMIFS('B. Expenditures'!E$20:E$1002, 'B. Expenditures'!$C$20:$C$1002, 'High Growth Expenses'!$F24), "")</f>
        <v/>
      </c>
      <c r="H24" s="14" t="str">
        <f>IF($F24&lt;&gt;"", SUMIFS('B. Expenditures'!F$20:F$1002, 'B. Expenditures'!$C$20:$C$1002, 'High Growth Expenses'!$F24), "")</f>
        <v/>
      </c>
      <c r="I24" s="14" t="str">
        <f>IF($F24&lt;&gt;"", SUMIFS('B. Expenditures'!G$20:G$1002, 'B. Expenditures'!$C$20:$C$1002, 'High Growth Expenses'!$F24), "")</f>
        <v/>
      </c>
      <c r="J24" s="16" t="str">
        <f t="shared" si="0"/>
        <v/>
      </c>
    </row>
    <row r="25" spans="2:10" x14ac:dyDescent="0.35">
      <c r="B25" s="34" t="str">
        <f>IFERROR(INDEX('B. Expenditures'!$C$20:$D$1002, MATCH('High Growth Expenses'!$C25, 'B. Expenditures'!$D$20:$D$1002, 0), MATCH('High Growth Expenses'!$B$17, 'B. Expenditures'!$C$19:$D$19, 0)), "")</f>
        <v>Central Based Personnel</v>
      </c>
      <c r="C25" s="34" t="s">
        <v>81</v>
      </c>
      <c r="D25" s="16" t="s">
        <v>29</v>
      </c>
      <c r="F25" s="41"/>
      <c r="G25" s="42" t="str">
        <f>IF($F25&lt;&gt;"", SUMIFS('B. Expenditures'!E$20:E$1002, 'B. Expenditures'!$C$20:$C$1002, 'High Growth Expenses'!$F25), "")</f>
        <v/>
      </c>
      <c r="H25" s="14" t="str">
        <f>IF($F25&lt;&gt;"", SUMIFS('B. Expenditures'!F$20:F$1002, 'B. Expenditures'!$C$20:$C$1002, 'High Growth Expenses'!$F25), "")</f>
        <v/>
      </c>
      <c r="I25" s="14" t="str">
        <f>IF($F25&lt;&gt;"", SUMIFS('B. Expenditures'!G$20:G$1002, 'B. Expenditures'!$C$20:$C$1002, 'High Growth Expenses'!$F25), "")</f>
        <v/>
      </c>
      <c r="J25" s="16" t="str">
        <f t="shared" si="0"/>
        <v/>
      </c>
    </row>
    <row r="26" spans="2:10" x14ac:dyDescent="0.35">
      <c r="B26" s="34" t="str">
        <f>IFERROR(INDEX('B. Expenditures'!$C$20:$D$1002, MATCH('High Growth Expenses'!$C26, 'B. Expenditures'!$D$20:$D$1002, 0), MATCH('High Growth Expenses'!$B$17, 'B. Expenditures'!$C$19:$D$19, 0)), "")</f>
        <v>Central Based Personnel</v>
      </c>
      <c r="C26" s="34" t="s">
        <v>82</v>
      </c>
      <c r="D26" s="16" t="s">
        <v>29</v>
      </c>
      <c r="F26" s="41"/>
      <c r="G26" s="42" t="str">
        <f>IF($F26&lt;&gt;"", SUMIFS('B. Expenditures'!E$20:E$1002, 'B. Expenditures'!$C$20:$C$1002, 'High Growth Expenses'!$F26), "")</f>
        <v/>
      </c>
      <c r="H26" s="14" t="str">
        <f>IF($F26&lt;&gt;"", SUMIFS('B. Expenditures'!F$20:F$1002, 'B. Expenditures'!$C$20:$C$1002, 'High Growth Expenses'!$F26), "")</f>
        <v/>
      </c>
      <c r="I26" s="14" t="str">
        <f>IF($F26&lt;&gt;"", SUMIFS('B. Expenditures'!G$20:G$1002, 'B. Expenditures'!$C$20:$C$1002, 'High Growth Expenses'!$F26), "")</f>
        <v/>
      </c>
      <c r="J26" s="16" t="str">
        <f t="shared" si="0"/>
        <v/>
      </c>
    </row>
    <row r="27" spans="2:10" x14ac:dyDescent="0.35">
      <c r="B27" s="34" t="str">
        <f>IFERROR(INDEX('B. Expenditures'!$C$20:$D$1002, MATCH('High Growth Expenses'!$C27, 'B. Expenditures'!$D$20:$D$1002, 0), MATCH('High Growth Expenses'!$B$17, 'B. Expenditures'!$C$19:$D$19, 0)), "")</f>
        <v>School Based Non-Personnel</v>
      </c>
      <c r="C27" s="34" t="s">
        <v>83</v>
      </c>
      <c r="D27" s="16" t="s">
        <v>29</v>
      </c>
      <c r="F27" s="41"/>
      <c r="G27" s="42" t="str">
        <f>IF($F27&lt;&gt;"", SUMIFS('B. Expenditures'!E$20:E$1002, 'B. Expenditures'!$C$20:$C$1002, 'High Growth Expenses'!$F27), "")</f>
        <v/>
      </c>
      <c r="H27" s="14" t="str">
        <f>IF($F27&lt;&gt;"", SUMIFS('B. Expenditures'!F$20:F$1002, 'B. Expenditures'!$C$20:$C$1002, 'High Growth Expenses'!$F27), "")</f>
        <v/>
      </c>
      <c r="I27" s="14" t="str">
        <f>IF($F27&lt;&gt;"", SUMIFS('B. Expenditures'!G$20:G$1002, 'B. Expenditures'!$C$20:$C$1002, 'High Growth Expenses'!$F27), "")</f>
        <v/>
      </c>
      <c r="J27" s="16" t="str">
        <f t="shared" si="0"/>
        <v/>
      </c>
    </row>
    <row r="28" spans="2:10" x14ac:dyDescent="0.35">
      <c r="B28" s="34" t="str">
        <f>IFERROR(INDEX('B. Expenditures'!$C$20:$D$1002, MATCH('High Growth Expenses'!$C28, 'B. Expenditures'!$D$20:$D$1002, 0), MATCH('High Growth Expenses'!$B$17, 'B. Expenditures'!$C$19:$D$19, 0)), "")</f>
        <v>School Based Non-Personnel</v>
      </c>
      <c r="C28" s="34" t="s">
        <v>84</v>
      </c>
      <c r="D28" s="16" t="s">
        <v>29</v>
      </c>
      <c r="F28" s="41"/>
      <c r="G28" s="42" t="str">
        <f>IF($F28&lt;&gt;"", SUMIFS('B. Expenditures'!E$20:E$1002, 'B. Expenditures'!$C$20:$C$1002, 'High Growth Expenses'!$F28), "")</f>
        <v/>
      </c>
      <c r="H28" s="14" t="str">
        <f>IF($F28&lt;&gt;"", SUMIFS('B. Expenditures'!F$20:F$1002, 'B. Expenditures'!$C$20:$C$1002, 'High Growth Expenses'!$F28), "")</f>
        <v/>
      </c>
      <c r="I28" s="14" t="str">
        <f>IF($F28&lt;&gt;"", SUMIFS('B. Expenditures'!G$20:G$1002, 'B. Expenditures'!$C$20:$C$1002, 'High Growth Expenses'!$F28), "")</f>
        <v/>
      </c>
      <c r="J28" s="16" t="str">
        <f t="shared" si="0"/>
        <v/>
      </c>
    </row>
    <row r="29" spans="2:10" x14ac:dyDescent="0.35">
      <c r="B29" s="34" t="str">
        <f>IFERROR(INDEX('B. Expenditures'!$C$20:$D$1002, MATCH('High Growth Expenses'!$C29, 'B. Expenditures'!$D$20:$D$1002, 0), MATCH('High Growth Expenses'!$B$17, 'B. Expenditures'!$C$19:$D$19, 0)), "")</f>
        <v>School Based Non-Personnel</v>
      </c>
      <c r="C29" s="34" t="s">
        <v>85</v>
      </c>
      <c r="D29" s="16" t="s">
        <v>29</v>
      </c>
      <c r="F29" s="41"/>
      <c r="G29" s="42" t="str">
        <f>IF($F29&lt;&gt;"", SUMIFS('B. Expenditures'!E$20:E$1002, 'B. Expenditures'!$C$20:$C$1002, 'High Growth Expenses'!$F29), "")</f>
        <v/>
      </c>
      <c r="H29" s="14" t="str">
        <f>IF($F29&lt;&gt;"", SUMIFS('B. Expenditures'!F$20:F$1002, 'B. Expenditures'!$C$20:$C$1002, 'High Growth Expenses'!$F29), "")</f>
        <v/>
      </c>
      <c r="I29" s="14" t="str">
        <f>IF($F29&lt;&gt;"", SUMIFS('B. Expenditures'!G$20:G$1002, 'B. Expenditures'!$C$20:$C$1002, 'High Growth Expenses'!$F29), "")</f>
        <v/>
      </c>
      <c r="J29" s="16" t="str">
        <f t="shared" si="0"/>
        <v/>
      </c>
    </row>
    <row r="30" spans="2:10" x14ac:dyDescent="0.35">
      <c r="B30" s="34" t="str">
        <f>IFERROR(INDEX('B. Expenditures'!$C$20:$D$1002, MATCH('High Growth Expenses'!$C30, 'B. Expenditures'!$D$20:$D$1002, 0), MATCH('High Growth Expenses'!$B$17, 'B. Expenditures'!$C$19:$D$19, 0)), "")</f>
        <v>Central Based Non-Personnel</v>
      </c>
      <c r="C30" s="34" t="s">
        <v>86</v>
      </c>
      <c r="D30" s="16" t="s">
        <v>29</v>
      </c>
      <c r="F30" s="41"/>
      <c r="G30" s="42" t="str">
        <f>IF($F30&lt;&gt;"", SUMIFS('B. Expenditures'!E$20:E$1002, 'B. Expenditures'!$C$20:$C$1002, 'High Growth Expenses'!$F30), "")</f>
        <v/>
      </c>
      <c r="H30" s="14" t="str">
        <f>IF($F30&lt;&gt;"", SUMIFS('B. Expenditures'!F$20:F$1002, 'B. Expenditures'!$C$20:$C$1002, 'High Growth Expenses'!$F30), "")</f>
        <v/>
      </c>
      <c r="I30" s="14" t="str">
        <f>IF($F30&lt;&gt;"", SUMIFS('B. Expenditures'!G$20:G$1002, 'B. Expenditures'!$C$20:$C$1002, 'High Growth Expenses'!$F30), "")</f>
        <v/>
      </c>
      <c r="J30" s="16" t="str">
        <f t="shared" si="0"/>
        <v/>
      </c>
    </row>
    <row r="31" spans="2:10" x14ac:dyDescent="0.35">
      <c r="B31" s="34" t="str">
        <f>IFERROR(INDEX('B. Expenditures'!$C$20:$D$1002, MATCH('High Growth Expenses'!$C31, 'B. Expenditures'!$D$20:$D$1002, 0), MATCH('High Growth Expenses'!$B$17, 'B. Expenditures'!$C$19:$D$19, 0)), "")</f>
        <v>Central Based Non-Personnel</v>
      </c>
      <c r="C31" s="34" t="s">
        <v>87</v>
      </c>
      <c r="D31" s="16" t="s">
        <v>29</v>
      </c>
      <c r="F31" s="41"/>
      <c r="G31" s="42" t="str">
        <f>IF($F31&lt;&gt;"", SUMIFS('B. Expenditures'!E$20:E$1002, 'B. Expenditures'!$C$20:$C$1002, 'High Growth Expenses'!$F31), "")</f>
        <v/>
      </c>
      <c r="H31" s="14" t="str">
        <f>IF($F31&lt;&gt;"", SUMIFS('B. Expenditures'!F$20:F$1002, 'B. Expenditures'!$C$20:$C$1002, 'High Growth Expenses'!$F31), "")</f>
        <v/>
      </c>
      <c r="I31" s="14" t="str">
        <f>IF($F31&lt;&gt;"", SUMIFS('B. Expenditures'!G$20:G$1002, 'B. Expenditures'!$C$20:$C$1002, 'High Growth Expenses'!$F31), "")</f>
        <v/>
      </c>
      <c r="J31" s="16" t="str">
        <f t="shared" si="0"/>
        <v/>
      </c>
    </row>
    <row r="32" spans="2:10" x14ac:dyDescent="0.35">
      <c r="B32" s="34" t="str">
        <f>IFERROR(INDEX('B. Expenditures'!$C$20:$D$1002, MATCH('High Growth Expenses'!$C32, 'B. Expenditures'!$D$20:$D$1002, 0), MATCH('High Growth Expenses'!$B$17, 'B. Expenditures'!$C$19:$D$19, 0)), "")</f>
        <v>Central Based Non-Personnel</v>
      </c>
      <c r="C32" s="34" t="s">
        <v>88</v>
      </c>
      <c r="D32" s="16" t="s">
        <v>29</v>
      </c>
      <c r="F32" s="41"/>
      <c r="G32" s="42" t="str">
        <f>IF($F32&lt;&gt;"", SUMIFS('B. Expenditures'!E$20:E$1002, 'B. Expenditures'!$C$20:$C$1002, 'High Growth Expenses'!$F32), "")</f>
        <v/>
      </c>
      <c r="H32" s="14" t="str">
        <f>IF($F32&lt;&gt;"", SUMIFS('B. Expenditures'!F$20:F$1002, 'B. Expenditures'!$C$20:$C$1002, 'High Growth Expenses'!$F32), "")</f>
        <v/>
      </c>
      <c r="I32" s="14" t="str">
        <f>IF($F32&lt;&gt;"", SUMIFS('B. Expenditures'!G$20:G$1002, 'B. Expenditures'!$C$20:$C$1002, 'High Growth Expenses'!$F32), "")</f>
        <v/>
      </c>
      <c r="J32" s="16" t="str">
        <f t="shared" si="0"/>
        <v/>
      </c>
    </row>
    <row r="33" spans="2:10" x14ac:dyDescent="0.35">
      <c r="B33" s="34" t="str">
        <f>IFERROR(INDEX('B. Expenditures'!$C$20:$D$1002, MATCH('High Growth Expenses'!$C33, 'B. Expenditures'!$D$20:$D$1002, 0), MATCH('High Growth Expenses'!$B$17, 'B. Expenditures'!$C$19:$D$19, 0)), "")</f>
        <v>Central Based Non-Personnel</v>
      </c>
      <c r="C33" s="34" t="s">
        <v>89</v>
      </c>
      <c r="D33" s="16" t="s">
        <v>29</v>
      </c>
      <c r="F33" s="41"/>
      <c r="G33" s="42" t="str">
        <f>IF($F33&lt;&gt;"", SUMIFS('B. Expenditures'!E$20:E$1002, 'B. Expenditures'!$C$20:$C$1002, 'High Growth Expenses'!$F33), "")</f>
        <v/>
      </c>
      <c r="H33" s="14" t="str">
        <f>IF($F33&lt;&gt;"", SUMIFS('B. Expenditures'!F$20:F$1002, 'B. Expenditures'!$C$20:$C$1002, 'High Growth Expenses'!$F33), "")</f>
        <v/>
      </c>
      <c r="I33" s="14" t="str">
        <f>IF($F33&lt;&gt;"", SUMIFS('B. Expenditures'!G$20:G$1002, 'B. Expenditures'!$C$20:$C$1002, 'High Growth Expenses'!$F33), "")</f>
        <v/>
      </c>
      <c r="J33" s="16" t="str">
        <f t="shared" si="0"/>
        <v/>
      </c>
    </row>
    <row r="34" spans="2:10" x14ac:dyDescent="0.35">
      <c r="B34" s="34" t="str">
        <f>IFERROR(INDEX('B. Expenditures'!$C$20:$D$1002, MATCH('High Growth Expenses'!$C34, 'B. Expenditures'!$D$20:$D$1002, 0), MATCH('High Growth Expenses'!$B$17, 'B. Expenditures'!$C$19:$D$19, 0)), "")</f>
        <v>Central Based Non-Personnel</v>
      </c>
      <c r="C34" s="34" t="s">
        <v>90</v>
      </c>
      <c r="D34" s="16" t="s">
        <v>29</v>
      </c>
      <c r="F34" s="41"/>
      <c r="G34" s="42" t="str">
        <f>IF($F34&lt;&gt;"", SUMIFS('B. Expenditures'!E$20:E$1002, 'B. Expenditures'!$C$20:$C$1002, 'High Growth Expenses'!$F34), "")</f>
        <v/>
      </c>
      <c r="H34" s="14" t="str">
        <f>IF($F34&lt;&gt;"", SUMIFS('B. Expenditures'!F$20:F$1002, 'B. Expenditures'!$C$20:$C$1002, 'High Growth Expenses'!$F34), "")</f>
        <v/>
      </c>
      <c r="I34" s="14" t="str">
        <f>IF($F34&lt;&gt;"", SUMIFS('B. Expenditures'!G$20:G$1002, 'B. Expenditures'!$C$20:$C$1002, 'High Growth Expenses'!$F34), "")</f>
        <v/>
      </c>
      <c r="J34" s="16" t="str">
        <f t="shared" si="0"/>
        <v/>
      </c>
    </row>
    <row r="35" spans="2:10" x14ac:dyDescent="0.35">
      <c r="B35" s="34" t="str">
        <f>IFERROR(INDEX('B. Expenditures'!$C$20:$D$1002, MATCH('High Growth Expenses'!$C35, 'B. Expenditures'!$D$20:$D$1002, 0), MATCH('High Growth Expenses'!$B$17, 'B. Expenditures'!$C$19:$D$19, 0)), "")</f>
        <v>Employee Benefits</v>
      </c>
      <c r="C35" s="34" t="s">
        <v>92</v>
      </c>
      <c r="D35" s="16" t="s">
        <v>29</v>
      </c>
      <c r="F35" s="41"/>
      <c r="G35" s="42" t="str">
        <f>IF($F35&lt;&gt;"", SUMIFS('B. Expenditures'!E$20:E$1002, 'B. Expenditures'!$C$20:$C$1002, 'High Growth Expenses'!$F35), "")</f>
        <v/>
      </c>
      <c r="H35" s="14" t="str">
        <f>IF($F35&lt;&gt;"", SUMIFS('B. Expenditures'!F$20:F$1002, 'B. Expenditures'!$C$20:$C$1002, 'High Growth Expenses'!$F35), "")</f>
        <v/>
      </c>
      <c r="I35" s="14" t="str">
        <f>IF($F35&lt;&gt;"", SUMIFS('B. Expenditures'!G$20:G$1002, 'B. Expenditures'!$C$20:$C$1002, 'High Growth Expenses'!$F35), "")</f>
        <v/>
      </c>
      <c r="J35" s="16" t="str">
        <f t="shared" si="0"/>
        <v/>
      </c>
    </row>
    <row r="36" spans="2:10" x14ac:dyDescent="0.35">
      <c r="B36" s="34" t="str">
        <f>IFERROR(INDEX('B. Expenditures'!$C$20:$D$1002, MATCH('High Growth Expenses'!$C36, 'B. Expenditures'!$D$20:$D$1002, 0), MATCH('High Growth Expenses'!$B$17, 'B. Expenditures'!$C$19:$D$19, 0)), "")</f>
        <v>Employee Benefits</v>
      </c>
      <c r="C36" s="34" t="s">
        <v>93</v>
      </c>
      <c r="D36" s="16" t="s">
        <v>29</v>
      </c>
      <c r="F36" s="41"/>
      <c r="G36" s="42" t="str">
        <f>IF($F36&lt;&gt;"", SUMIFS('B. Expenditures'!E$20:E$1002, 'B. Expenditures'!$C$20:$C$1002, 'High Growth Expenses'!$F36), "")</f>
        <v/>
      </c>
      <c r="H36" s="14" t="str">
        <f>IF($F36&lt;&gt;"", SUMIFS('B. Expenditures'!F$20:F$1002, 'B. Expenditures'!$C$20:$C$1002, 'High Growth Expenses'!$F36), "")</f>
        <v/>
      </c>
      <c r="I36" s="14" t="str">
        <f>IF($F36&lt;&gt;"", SUMIFS('B. Expenditures'!G$20:G$1002, 'B. Expenditures'!$C$20:$C$1002, 'High Growth Expenses'!$F36), "")</f>
        <v/>
      </c>
      <c r="J36" s="16" t="str">
        <f t="shared" si="0"/>
        <v/>
      </c>
    </row>
    <row r="37" spans="2:10" x14ac:dyDescent="0.35">
      <c r="B37" s="34" t="str">
        <f>IFERROR(INDEX('B. Expenditures'!$C$20:$D$1002, MATCH('High Growth Expenses'!$C37, 'B. Expenditures'!$D$20:$D$1002, 0), MATCH('High Growth Expenses'!$B$17, 'B. Expenditures'!$C$19:$D$19, 0)), "")</f>
        <v>Employee Benefits</v>
      </c>
      <c r="C37" s="34" t="s">
        <v>94</v>
      </c>
      <c r="D37" s="16" t="s">
        <v>29</v>
      </c>
      <c r="F37" s="41"/>
      <c r="G37" s="42" t="str">
        <f>IF($F37&lt;&gt;"", SUMIFS('B. Expenditures'!E$20:E$1002, 'B. Expenditures'!$C$20:$C$1002, 'High Growth Expenses'!$F37), "")</f>
        <v/>
      </c>
      <c r="H37" s="14" t="str">
        <f>IF($F37&lt;&gt;"", SUMIFS('B. Expenditures'!F$20:F$1002, 'B. Expenditures'!$C$20:$C$1002, 'High Growth Expenses'!$F37), "")</f>
        <v/>
      </c>
      <c r="I37" s="14" t="str">
        <f>IF($F37&lt;&gt;"", SUMIFS('B. Expenditures'!G$20:G$1002, 'B. Expenditures'!$C$20:$C$1002, 'High Growth Expenses'!$F37), "")</f>
        <v/>
      </c>
      <c r="J37" s="16" t="str">
        <f t="shared" si="0"/>
        <v/>
      </c>
    </row>
    <row r="38" spans="2:10" x14ac:dyDescent="0.35">
      <c r="B38" s="34" t="str">
        <f>IFERROR(INDEX('B. Expenditures'!$C$20:$D$1002, MATCH('High Growth Expenses'!$C38, 'B. Expenditures'!$D$20:$D$1002, 0), MATCH('High Growth Expenses'!$B$17, 'B. Expenditures'!$C$19:$D$19, 0)), "")</f>
        <v>Employee Benefits</v>
      </c>
      <c r="C38" s="34" t="s">
        <v>95</v>
      </c>
      <c r="D38" s="16" t="s">
        <v>29</v>
      </c>
      <c r="F38" s="41"/>
      <c r="G38" s="42" t="str">
        <f>IF($F38&lt;&gt;"", SUMIFS('B. Expenditures'!E$20:E$1002, 'B. Expenditures'!$C$20:$C$1002, 'High Growth Expenses'!$F38), "")</f>
        <v/>
      </c>
      <c r="H38" s="14" t="str">
        <f>IF($F38&lt;&gt;"", SUMIFS('B. Expenditures'!F$20:F$1002, 'B. Expenditures'!$C$20:$C$1002, 'High Growth Expenses'!$F38), "")</f>
        <v/>
      </c>
      <c r="I38" s="14" t="str">
        <f>IF($F38&lt;&gt;"", SUMIFS('B. Expenditures'!G$20:G$1002, 'B. Expenditures'!$C$20:$C$1002, 'High Growth Expenses'!$F38), "")</f>
        <v/>
      </c>
      <c r="J38" s="16" t="str">
        <f t="shared" si="0"/>
        <v/>
      </c>
    </row>
    <row r="39" spans="2:10" x14ac:dyDescent="0.35">
      <c r="B39" s="34" t="str">
        <f>IFERROR(INDEX('B. Expenditures'!$C$20:$D$1002, MATCH('High Growth Expenses'!$C39, 'B. Expenditures'!$D$20:$D$1002, 0), MATCH('High Growth Expenses'!$B$17, 'B. Expenditures'!$C$19:$D$19, 0)), "")</f>
        <v/>
      </c>
      <c r="C39" s="34"/>
      <c r="D39" s="16" t="s">
        <v>29</v>
      </c>
      <c r="F39" s="41"/>
      <c r="G39" s="42" t="str">
        <f>IF($F39&lt;&gt;"", SUMIFS('B. Expenditures'!E$20:E$1002, 'B. Expenditures'!$C$20:$C$1002, 'High Growth Expenses'!$F39), "")</f>
        <v/>
      </c>
      <c r="H39" s="14" t="str">
        <f>IF($F39&lt;&gt;"", SUMIFS('B. Expenditures'!F$20:F$1002, 'B. Expenditures'!$C$20:$C$1002, 'High Growth Expenses'!$F39), "")</f>
        <v/>
      </c>
      <c r="I39" s="14" t="str">
        <f>IF($F39&lt;&gt;"", SUMIFS('B. Expenditures'!G$20:G$1002, 'B. Expenditures'!$C$20:$C$1002, 'High Growth Expenses'!$F39), "")</f>
        <v/>
      </c>
      <c r="J39" s="16" t="str">
        <f t="shared" si="0"/>
        <v/>
      </c>
    </row>
    <row r="40" spans="2:10" x14ac:dyDescent="0.35">
      <c r="B40" s="34" t="str">
        <f>IFERROR(INDEX('B. Expenditures'!$C$20:$D$1002, MATCH('High Growth Expenses'!$C40, 'B. Expenditures'!$D$20:$D$1002, 0), MATCH('High Growth Expenses'!$B$17, 'B. Expenditures'!$C$19:$D$19, 0)), "")</f>
        <v/>
      </c>
      <c r="C40" s="34"/>
      <c r="D40" s="16" t="s">
        <v>29</v>
      </c>
      <c r="F40" s="41"/>
      <c r="G40" s="42" t="str">
        <f>IF($F40&lt;&gt;"", SUMIFS('B. Expenditures'!E$20:E$1002, 'B. Expenditures'!$C$20:$C$1002, 'High Growth Expenses'!$F40), "")</f>
        <v/>
      </c>
      <c r="H40" s="14" t="str">
        <f>IF($F40&lt;&gt;"", SUMIFS('B. Expenditures'!F$20:F$1002, 'B. Expenditures'!$C$20:$C$1002, 'High Growth Expenses'!$F40), "")</f>
        <v/>
      </c>
      <c r="I40" s="14" t="str">
        <f>IF($F40&lt;&gt;"", SUMIFS('B. Expenditures'!G$20:G$1002, 'B. Expenditures'!$C$20:$C$1002, 'High Growth Expenses'!$F40), "")</f>
        <v/>
      </c>
      <c r="J40" s="16" t="str">
        <f t="shared" si="0"/>
        <v/>
      </c>
    </row>
    <row r="41" spans="2:10" x14ac:dyDescent="0.35">
      <c r="B41" s="34" t="str">
        <f>IFERROR(INDEX('B. Expenditures'!$C$20:$D$1002, MATCH('High Growth Expenses'!$C41, 'B. Expenditures'!$D$20:$D$1002, 0), MATCH('High Growth Expenses'!$B$17, 'B. Expenditures'!$C$19:$D$19, 0)), "")</f>
        <v/>
      </c>
      <c r="C41" s="34"/>
      <c r="D41" s="16" t="s">
        <v>29</v>
      </c>
      <c r="F41" s="41"/>
      <c r="G41" s="42" t="str">
        <f>IF($F41&lt;&gt;"", SUMIFS('B. Expenditures'!E$20:E$1002, 'B. Expenditures'!$C$20:$C$1002, 'High Growth Expenses'!$F41), "")</f>
        <v/>
      </c>
      <c r="H41" s="14" t="str">
        <f>IF($F41&lt;&gt;"", SUMIFS('B. Expenditures'!F$20:F$1002, 'B. Expenditures'!$C$20:$C$1002, 'High Growth Expenses'!$F41), "")</f>
        <v/>
      </c>
      <c r="I41" s="14" t="str">
        <f>IF($F41&lt;&gt;"", SUMIFS('B. Expenditures'!G$20:G$1002, 'B. Expenditures'!$C$20:$C$1002, 'High Growth Expenses'!$F41), "")</f>
        <v/>
      </c>
      <c r="J41" s="16" t="str">
        <f t="shared" si="0"/>
        <v/>
      </c>
    </row>
    <row r="42" spans="2:10" x14ac:dyDescent="0.35">
      <c r="B42" s="34" t="str">
        <f>IFERROR(INDEX('B. Expenditures'!$C$20:$D$1002, MATCH('High Growth Expenses'!$C42, 'B. Expenditures'!$D$20:$D$1002, 0), MATCH('High Growth Expenses'!$B$17, 'B. Expenditures'!$C$19:$D$19, 0)), "")</f>
        <v/>
      </c>
      <c r="C42" s="34"/>
      <c r="D42" s="16" t="s">
        <v>29</v>
      </c>
      <c r="F42" s="41"/>
      <c r="G42" s="42" t="str">
        <f>IF($F42&lt;&gt;"", SUMIFS('B. Expenditures'!E$20:E$1002, 'B. Expenditures'!$C$20:$C$1002, 'High Growth Expenses'!$F42), "")</f>
        <v/>
      </c>
      <c r="H42" s="14" t="str">
        <f>IF($F42&lt;&gt;"", SUMIFS('B. Expenditures'!F$20:F$1002, 'B. Expenditures'!$C$20:$C$1002, 'High Growth Expenses'!$F42), "")</f>
        <v/>
      </c>
      <c r="I42" s="14" t="str">
        <f>IF($F42&lt;&gt;"", SUMIFS('B. Expenditures'!G$20:G$1002, 'B. Expenditures'!$C$20:$C$1002, 'High Growth Expenses'!$F42), "")</f>
        <v/>
      </c>
      <c r="J42" s="16" t="str">
        <f t="shared" si="0"/>
        <v/>
      </c>
    </row>
    <row r="43" spans="2:10" x14ac:dyDescent="0.35">
      <c r="B43" s="34" t="str">
        <f>IFERROR(INDEX('B. Expenditures'!$C$20:$D$1002, MATCH('High Growth Expenses'!$C43, 'B. Expenditures'!$D$20:$D$1002, 0), MATCH('High Growth Expenses'!$B$17, 'B. Expenditures'!$C$19:$D$19, 0)), "")</f>
        <v/>
      </c>
      <c r="C43" s="34"/>
      <c r="D43" s="16" t="s">
        <v>29</v>
      </c>
      <c r="F43" s="41"/>
      <c r="G43" s="42" t="str">
        <f>IF($F43&lt;&gt;"", SUMIFS('B. Expenditures'!E$20:E$1002, 'B. Expenditures'!$C$20:$C$1002, 'High Growth Expenses'!$F43), "")</f>
        <v/>
      </c>
      <c r="H43" s="14" t="str">
        <f>IF($F43&lt;&gt;"", SUMIFS('B. Expenditures'!F$20:F$1002, 'B. Expenditures'!$C$20:$C$1002, 'High Growth Expenses'!$F43), "")</f>
        <v/>
      </c>
      <c r="I43" s="14" t="str">
        <f>IF($F43&lt;&gt;"", SUMIFS('B. Expenditures'!G$20:G$1002, 'B. Expenditures'!$C$20:$C$1002, 'High Growth Expenses'!$F43), "")</f>
        <v/>
      </c>
      <c r="J43" s="16" t="str">
        <f t="shared" si="0"/>
        <v/>
      </c>
    </row>
    <row r="44" spans="2:10" x14ac:dyDescent="0.35">
      <c r="B44" s="34" t="str">
        <f>IFERROR(INDEX('B. Expenditures'!$C$20:$D$1002, MATCH('High Growth Expenses'!$C44, 'B. Expenditures'!$D$20:$D$1002, 0), MATCH('High Growth Expenses'!$B$17, 'B. Expenditures'!$C$19:$D$19, 0)), "")</f>
        <v/>
      </c>
      <c r="C44" s="34"/>
      <c r="D44" s="16" t="s">
        <v>29</v>
      </c>
      <c r="F44" s="41"/>
      <c r="G44" s="42" t="str">
        <f>IF($F44&lt;&gt;"", SUMIFS('B. Expenditures'!E$20:E$1002, 'B. Expenditures'!$C$20:$C$1002, 'High Growth Expenses'!$F44), "")</f>
        <v/>
      </c>
      <c r="H44" s="14" t="str">
        <f>IF($F44&lt;&gt;"", SUMIFS('B. Expenditures'!F$20:F$1002, 'B. Expenditures'!$C$20:$C$1002, 'High Growth Expenses'!$F44), "")</f>
        <v/>
      </c>
      <c r="I44" s="14" t="str">
        <f>IF($F44&lt;&gt;"", SUMIFS('B. Expenditures'!G$20:G$1002, 'B. Expenditures'!$C$20:$C$1002, 'High Growth Expenses'!$F44), "")</f>
        <v/>
      </c>
      <c r="J44" s="16" t="str">
        <f t="shared" si="0"/>
        <v/>
      </c>
    </row>
    <row r="45" spans="2:10" x14ac:dyDescent="0.35">
      <c r="B45" s="34" t="str">
        <f>IFERROR(INDEX('B. Expenditures'!$C$20:$D$1002, MATCH('High Growth Expenses'!$C45, 'B. Expenditures'!$D$20:$D$1002, 0), MATCH('High Growth Expenses'!$B$17, 'B. Expenditures'!$C$19:$D$19, 0)), "")</f>
        <v/>
      </c>
      <c r="C45" s="34"/>
      <c r="D45" s="16" t="s">
        <v>29</v>
      </c>
      <c r="F45" s="41"/>
      <c r="G45" s="42" t="str">
        <f>IF($F45&lt;&gt;"", SUMIFS('B. Expenditures'!E$20:E$1002, 'B. Expenditures'!$C$20:$C$1002, 'High Growth Expenses'!$F45), "")</f>
        <v/>
      </c>
      <c r="H45" s="14" t="str">
        <f>IF($F45&lt;&gt;"", SUMIFS('B. Expenditures'!F$20:F$1002, 'B. Expenditures'!$C$20:$C$1002, 'High Growth Expenses'!$F45), "")</f>
        <v/>
      </c>
      <c r="I45" s="14" t="str">
        <f>IF($F45&lt;&gt;"", SUMIFS('B. Expenditures'!G$20:G$1002, 'B. Expenditures'!$C$20:$C$1002, 'High Growth Expenses'!$F45), "")</f>
        <v/>
      </c>
      <c r="J45" s="16" t="str">
        <f t="shared" si="0"/>
        <v/>
      </c>
    </row>
    <row r="46" spans="2:10" x14ac:dyDescent="0.35">
      <c r="B46" s="34" t="str">
        <f>IFERROR(INDEX('B. Expenditures'!$C$20:$D$1002, MATCH('High Growth Expenses'!$C46, 'B. Expenditures'!$D$20:$D$1002, 0), MATCH('High Growth Expenses'!$B$17, 'B. Expenditures'!$C$19:$D$19, 0)), "")</f>
        <v/>
      </c>
      <c r="C46" s="34"/>
      <c r="D46" s="16" t="s">
        <v>29</v>
      </c>
      <c r="F46" s="41"/>
      <c r="G46" s="42" t="str">
        <f>IF($F46&lt;&gt;"", SUMIFS('B. Expenditures'!E$20:E$1002, 'B. Expenditures'!$C$20:$C$1002, 'High Growth Expenses'!$F46), "")</f>
        <v/>
      </c>
      <c r="H46" s="14" t="str">
        <f>IF($F46&lt;&gt;"", SUMIFS('B. Expenditures'!F$20:F$1002, 'B. Expenditures'!$C$20:$C$1002, 'High Growth Expenses'!$F46), "")</f>
        <v/>
      </c>
      <c r="I46" s="14" t="str">
        <f>IF($F46&lt;&gt;"", SUMIFS('B. Expenditures'!G$20:G$1002, 'B. Expenditures'!$C$20:$C$1002, 'High Growth Expenses'!$F46), "")</f>
        <v/>
      </c>
      <c r="J46" s="16" t="str">
        <f t="shared" si="0"/>
        <v/>
      </c>
    </row>
    <row r="47" spans="2:10" x14ac:dyDescent="0.35">
      <c r="B47" s="34" t="str">
        <f>IFERROR(INDEX('B. Expenditures'!$C$20:$D$1002, MATCH('High Growth Expenses'!$C47, 'B. Expenditures'!$D$20:$D$1002, 0), MATCH('High Growth Expenses'!$B$17, 'B. Expenditures'!$C$19:$D$19, 0)), "")</f>
        <v/>
      </c>
      <c r="C47" s="34"/>
      <c r="D47" s="16" t="s">
        <v>29</v>
      </c>
      <c r="F47" s="41"/>
      <c r="G47" s="42" t="str">
        <f>IF($F47&lt;&gt;"", SUMIFS('B. Expenditures'!E$20:E$1002, 'B. Expenditures'!$C$20:$C$1002, 'High Growth Expenses'!$F47), "")</f>
        <v/>
      </c>
      <c r="H47" s="14" t="str">
        <f>IF($F47&lt;&gt;"", SUMIFS('B. Expenditures'!F$20:F$1002, 'B. Expenditures'!$C$20:$C$1002, 'High Growth Expenses'!$F47), "")</f>
        <v/>
      </c>
      <c r="I47" s="14" t="str">
        <f>IF($F47&lt;&gt;"", SUMIFS('B. Expenditures'!G$20:G$1002, 'B. Expenditures'!$C$20:$C$1002, 'High Growth Expenses'!$F47), "")</f>
        <v/>
      </c>
      <c r="J47" s="16" t="str">
        <f t="shared" si="0"/>
        <v/>
      </c>
    </row>
    <row r="48" spans="2:10" x14ac:dyDescent="0.35">
      <c r="B48" s="34" t="str">
        <f>IFERROR(INDEX('B. Expenditures'!$C$20:$D$1002, MATCH('High Growth Expenses'!$C48, 'B. Expenditures'!$D$20:$D$1002, 0), MATCH('High Growth Expenses'!$B$17, 'B. Expenditures'!$C$19:$D$19, 0)), "")</f>
        <v/>
      </c>
      <c r="C48" s="34"/>
      <c r="D48" s="16" t="s">
        <v>29</v>
      </c>
      <c r="F48" s="41"/>
      <c r="G48" s="42" t="str">
        <f>IF($F48&lt;&gt;"", SUMIFS('B. Expenditures'!E$20:E$1002, 'B. Expenditures'!$C$20:$C$1002, 'High Growth Expenses'!$F48), "")</f>
        <v/>
      </c>
      <c r="H48" s="14" t="str">
        <f>IF($F48&lt;&gt;"", SUMIFS('B. Expenditures'!F$20:F$1002, 'B. Expenditures'!$C$20:$C$1002, 'High Growth Expenses'!$F48), "")</f>
        <v/>
      </c>
      <c r="I48" s="14" t="str">
        <f>IF($F48&lt;&gt;"", SUMIFS('B. Expenditures'!G$20:G$1002, 'B. Expenditures'!$C$20:$C$1002, 'High Growth Expenses'!$F48), "")</f>
        <v/>
      </c>
      <c r="J48" s="16" t="str">
        <f t="shared" si="0"/>
        <v/>
      </c>
    </row>
    <row r="49" spans="2:10" x14ac:dyDescent="0.35">
      <c r="B49" s="34" t="str">
        <f>IFERROR(INDEX('B. Expenditures'!$C$20:$D$1002, MATCH('High Growth Expenses'!$C49, 'B. Expenditures'!$D$20:$D$1002, 0), MATCH('High Growth Expenses'!$B$17, 'B. Expenditures'!$C$19:$D$19, 0)), "")</f>
        <v/>
      </c>
      <c r="C49" s="34"/>
      <c r="D49" s="16" t="s">
        <v>29</v>
      </c>
      <c r="F49" s="41"/>
      <c r="G49" s="42" t="str">
        <f>IF($F49&lt;&gt;"", SUMIFS('B. Expenditures'!E$20:E$1002, 'B. Expenditures'!$C$20:$C$1002, 'High Growth Expenses'!$F49), "")</f>
        <v/>
      </c>
      <c r="H49" s="14" t="str">
        <f>IF($F49&lt;&gt;"", SUMIFS('B. Expenditures'!F$20:F$1002, 'B. Expenditures'!$C$20:$C$1002, 'High Growth Expenses'!$F49), "")</f>
        <v/>
      </c>
      <c r="I49" s="14" t="str">
        <f>IF($F49&lt;&gt;"", SUMIFS('B. Expenditures'!G$20:G$1002, 'B. Expenditures'!$C$20:$C$1002, 'High Growth Expenses'!$F49), "")</f>
        <v/>
      </c>
      <c r="J49" s="16" t="str">
        <f t="shared" si="0"/>
        <v/>
      </c>
    </row>
    <row r="50" spans="2:10" x14ac:dyDescent="0.35">
      <c r="B50" s="34" t="str">
        <f>IFERROR(INDEX('B. Expenditures'!$C$20:$D$1002, MATCH('High Growth Expenses'!$C50, 'B. Expenditures'!$D$20:$D$1002, 0), MATCH('High Growth Expenses'!$B$17, 'B. Expenditures'!$C$19:$D$19, 0)), "")</f>
        <v/>
      </c>
      <c r="C50" s="34"/>
      <c r="D50" s="16" t="s">
        <v>29</v>
      </c>
      <c r="F50" s="41"/>
      <c r="G50" s="42" t="str">
        <f>IF($F50&lt;&gt;"", SUMIFS('B. Expenditures'!E$20:E$1002, 'B. Expenditures'!$C$20:$C$1002, 'High Growth Expenses'!$F50), "")</f>
        <v/>
      </c>
      <c r="H50" s="14" t="str">
        <f>IF($F50&lt;&gt;"", SUMIFS('B. Expenditures'!F$20:F$1002, 'B. Expenditures'!$C$20:$C$1002, 'High Growth Expenses'!$F50), "")</f>
        <v/>
      </c>
      <c r="I50" s="14" t="str">
        <f>IF($F50&lt;&gt;"", SUMIFS('B. Expenditures'!G$20:G$1002, 'B. Expenditures'!$C$20:$C$1002, 'High Growth Expenses'!$F50), "")</f>
        <v/>
      </c>
      <c r="J50" s="16" t="str">
        <f t="shared" si="0"/>
        <v/>
      </c>
    </row>
    <row r="51" spans="2:10" x14ac:dyDescent="0.35">
      <c r="B51" s="34" t="str">
        <f>IFERROR(INDEX('B. Expenditures'!$C$20:$D$1002, MATCH('High Growth Expenses'!$C51, 'B. Expenditures'!$D$20:$D$1002, 0), MATCH('High Growth Expenses'!$B$17, 'B. Expenditures'!$C$19:$D$19, 0)), "")</f>
        <v/>
      </c>
      <c r="C51" s="34"/>
      <c r="D51" s="16" t="s">
        <v>29</v>
      </c>
      <c r="F51" s="41"/>
      <c r="G51" s="42" t="str">
        <f>IF($F51&lt;&gt;"", SUMIFS('B. Expenditures'!E$20:E$1002, 'B. Expenditures'!$C$20:$C$1002, 'High Growth Expenses'!$F51), "")</f>
        <v/>
      </c>
      <c r="H51" s="14" t="str">
        <f>IF($F51&lt;&gt;"", SUMIFS('B. Expenditures'!F$20:F$1002, 'B. Expenditures'!$C$20:$C$1002, 'High Growth Expenses'!$F51), "")</f>
        <v/>
      </c>
      <c r="I51" s="14" t="str">
        <f>IF($F51&lt;&gt;"", SUMIFS('B. Expenditures'!G$20:G$1002, 'B. Expenditures'!$C$20:$C$1002, 'High Growth Expenses'!$F51), "")</f>
        <v/>
      </c>
      <c r="J51" s="16" t="str">
        <f t="shared" si="0"/>
        <v/>
      </c>
    </row>
    <row r="52" spans="2:10" x14ac:dyDescent="0.35">
      <c r="B52" s="34" t="str">
        <f>IFERROR(INDEX('B. Expenditures'!$C$20:$D$1002, MATCH('High Growth Expenses'!$C52, 'B. Expenditures'!$D$20:$D$1002, 0), MATCH('High Growth Expenses'!$B$17, 'B. Expenditures'!$C$19:$D$19, 0)), "")</f>
        <v/>
      </c>
      <c r="C52" s="34"/>
      <c r="D52" s="16" t="s">
        <v>29</v>
      </c>
      <c r="F52" s="41"/>
      <c r="G52" s="42" t="str">
        <f>IF($F52&lt;&gt;"", SUMIFS('B. Expenditures'!E$20:E$1002, 'B. Expenditures'!$C$20:$C$1002, 'High Growth Expenses'!$F52), "")</f>
        <v/>
      </c>
      <c r="H52" s="14" t="str">
        <f>IF($F52&lt;&gt;"", SUMIFS('B. Expenditures'!F$20:F$1002, 'B. Expenditures'!$C$20:$C$1002, 'High Growth Expenses'!$F52), "")</f>
        <v/>
      </c>
      <c r="I52" s="14" t="str">
        <f>IF($F52&lt;&gt;"", SUMIFS('B. Expenditures'!G$20:G$1002, 'B. Expenditures'!$C$20:$C$1002, 'High Growth Expenses'!$F52), "")</f>
        <v/>
      </c>
      <c r="J52" s="16" t="str">
        <f t="shared" si="0"/>
        <v/>
      </c>
    </row>
    <row r="53" spans="2:10" x14ac:dyDescent="0.35">
      <c r="B53" s="34" t="str">
        <f>IFERROR(INDEX('B. Expenditures'!$C$20:$D$1002, MATCH('High Growth Expenses'!$C53, 'B. Expenditures'!$D$20:$D$1002, 0), MATCH('High Growth Expenses'!$B$17, 'B. Expenditures'!$C$19:$D$19, 0)), "")</f>
        <v/>
      </c>
      <c r="C53" s="34"/>
      <c r="D53" s="16" t="s">
        <v>29</v>
      </c>
      <c r="F53" s="41"/>
      <c r="G53" s="42" t="str">
        <f>IF($F53&lt;&gt;"", SUMIFS('B. Expenditures'!E$20:E$1002, 'B. Expenditures'!$C$20:$C$1002, 'High Growth Expenses'!$F53), "")</f>
        <v/>
      </c>
      <c r="H53" s="14" t="str">
        <f>IF($F53&lt;&gt;"", SUMIFS('B. Expenditures'!F$20:F$1002, 'B. Expenditures'!$C$20:$C$1002, 'High Growth Expenses'!$F53), "")</f>
        <v/>
      </c>
      <c r="I53" s="14" t="str">
        <f>IF($F53&lt;&gt;"", SUMIFS('B. Expenditures'!G$20:G$1002, 'B. Expenditures'!$C$20:$C$1002, 'High Growth Expenses'!$F53), "")</f>
        <v/>
      </c>
      <c r="J53" s="16" t="str">
        <f t="shared" si="0"/>
        <v/>
      </c>
    </row>
    <row r="54" spans="2:10" x14ac:dyDescent="0.35">
      <c r="B54" s="34" t="str">
        <f>IFERROR(INDEX('B. Expenditures'!$C$20:$D$1002, MATCH('High Growth Expenses'!$C54, 'B. Expenditures'!$D$20:$D$1002, 0), MATCH('High Growth Expenses'!$B$17, 'B. Expenditures'!$C$19:$D$19, 0)), "")</f>
        <v/>
      </c>
      <c r="C54" s="34"/>
      <c r="D54" s="16" t="s">
        <v>29</v>
      </c>
      <c r="F54" s="41"/>
      <c r="G54" s="42" t="str">
        <f>IF($F54&lt;&gt;"", SUMIFS('B. Expenditures'!E$20:E$1002, 'B. Expenditures'!$C$20:$C$1002, 'High Growth Expenses'!$F54), "")</f>
        <v/>
      </c>
      <c r="H54" s="14" t="str">
        <f>IF($F54&lt;&gt;"", SUMIFS('B. Expenditures'!F$20:F$1002, 'B. Expenditures'!$C$20:$C$1002, 'High Growth Expenses'!$F54), "")</f>
        <v/>
      </c>
      <c r="I54" s="14" t="str">
        <f>IF($F54&lt;&gt;"", SUMIFS('B. Expenditures'!G$20:G$1002, 'B. Expenditures'!$C$20:$C$1002, 'High Growth Expenses'!$F54), "")</f>
        <v/>
      </c>
      <c r="J54" s="16" t="str">
        <f t="shared" si="0"/>
        <v/>
      </c>
    </row>
    <row r="55" spans="2:10" x14ac:dyDescent="0.35">
      <c r="B55" s="34" t="str">
        <f>IFERROR(INDEX('B. Expenditures'!$C$20:$D$1002, MATCH('High Growth Expenses'!$C55, 'B. Expenditures'!$D$20:$D$1002, 0), MATCH('High Growth Expenses'!$B$17, 'B. Expenditures'!$C$19:$D$19, 0)), "")</f>
        <v/>
      </c>
      <c r="C55" s="34"/>
      <c r="D55" s="16" t="s">
        <v>29</v>
      </c>
      <c r="F55" s="41"/>
      <c r="G55" s="42" t="str">
        <f>IF($F55&lt;&gt;"", SUMIFS('B. Expenditures'!E$20:E$1002, 'B. Expenditures'!$C$20:$C$1002, 'High Growth Expenses'!$F55), "")</f>
        <v/>
      </c>
      <c r="H55" s="14" t="str">
        <f>IF($F55&lt;&gt;"", SUMIFS('B. Expenditures'!F$20:F$1002, 'B. Expenditures'!$C$20:$C$1002, 'High Growth Expenses'!$F55), "")</f>
        <v/>
      </c>
      <c r="I55" s="14" t="str">
        <f>IF($F55&lt;&gt;"", SUMIFS('B. Expenditures'!G$20:G$1002, 'B. Expenditures'!$C$20:$C$1002, 'High Growth Expenses'!$F55), "")</f>
        <v/>
      </c>
      <c r="J55" s="16" t="str">
        <f t="shared" si="0"/>
        <v/>
      </c>
    </row>
    <row r="56" spans="2:10" x14ac:dyDescent="0.35">
      <c r="B56" s="34" t="str">
        <f>IFERROR(INDEX('B. Expenditures'!$C$20:$D$1002, MATCH('High Growth Expenses'!$C56, 'B. Expenditures'!$D$20:$D$1002, 0), MATCH('High Growth Expenses'!$B$17, 'B. Expenditures'!$C$19:$D$19, 0)), "")</f>
        <v/>
      </c>
      <c r="C56" s="34"/>
      <c r="D56" s="16" t="s">
        <v>29</v>
      </c>
      <c r="F56" s="41"/>
      <c r="G56" s="42" t="str">
        <f>IF($F56&lt;&gt;"", SUMIFS('B. Expenditures'!E$20:E$1002, 'B. Expenditures'!$C$20:$C$1002, 'High Growth Expenses'!$F56), "")</f>
        <v/>
      </c>
      <c r="H56" s="14" t="str">
        <f>IF($F56&lt;&gt;"", SUMIFS('B. Expenditures'!F$20:F$1002, 'B. Expenditures'!$C$20:$C$1002, 'High Growth Expenses'!$F56), "")</f>
        <v/>
      </c>
      <c r="I56" s="14" t="str">
        <f>IF($F56&lt;&gt;"", SUMIFS('B. Expenditures'!G$20:G$1002, 'B. Expenditures'!$C$20:$C$1002, 'High Growth Expenses'!$F56), "")</f>
        <v/>
      </c>
      <c r="J56" s="16" t="str">
        <f t="shared" si="0"/>
        <v/>
      </c>
    </row>
    <row r="57" spans="2:10" x14ac:dyDescent="0.35">
      <c r="B57" s="34" t="str">
        <f>IFERROR(INDEX('B. Expenditures'!$C$20:$D$1002, MATCH('High Growth Expenses'!$C57, 'B. Expenditures'!$D$20:$D$1002, 0), MATCH('High Growth Expenses'!$B$17, 'B. Expenditures'!$C$19:$D$19, 0)), "")</f>
        <v/>
      </c>
      <c r="C57" s="34"/>
      <c r="D57" s="16" t="s">
        <v>29</v>
      </c>
      <c r="F57" s="41"/>
      <c r="G57" s="42" t="str">
        <f>IF($F57&lt;&gt;"", SUMIFS('B. Expenditures'!E$20:E$1002, 'B. Expenditures'!$C$20:$C$1002, 'High Growth Expenses'!$F57), "")</f>
        <v/>
      </c>
      <c r="H57" s="14" t="str">
        <f>IF($F57&lt;&gt;"", SUMIFS('B. Expenditures'!F$20:F$1002, 'B. Expenditures'!$C$20:$C$1002, 'High Growth Expenses'!$F57), "")</f>
        <v/>
      </c>
      <c r="I57" s="14" t="str">
        <f>IF($F57&lt;&gt;"", SUMIFS('B. Expenditures'!G$20:G$1002, 'B. Expenditures'!$C$20:$C$1002, 'High Growth Expenses'!$F57), "")</f>
        <v/>
      </c>
      <c r="J57" s="16" t="str">
        <f t="shared" si="0"/>
        <v/>
      </c>
    </row>
    <row r="58" spans="2:10" x14ac:dyDescent="0.35">
      <c r="B58" s="34" t="str">
        <f>IFERROR(INDEX('B. Expenditures'!$C$20:$D$1002, MATCH('High Growth Expenses'!$C58, 'B. Expenditures'!$D$20:$D$1002, 0), MATCH('High Growth Expenses'!$B$17, 'B. Expenditures'!$C$19:$D$19, 0)), "")</f>
        <v/>
      </c>
      <c r="C58" s="34"/>
      <c r="D58" s="16" t="s">
        <v>29</v>
      </c>
      <c r="F58" s="41"/>
      <c r="G58" s="42" t="str">
        <f>IF($F58&lt;&gt;"", SUMIFS('B. Expenditures'!E$20:E$1002, 'B. Expenditures'!$C$20:$C$1002, 'High Growth Expenses'!$F58), "")</f>
        <v/>
      </c>
      <c r="H58" s="14" t="str">
        <f>IF($F58&lt;&gt;"", SUMIFS('B. Expenditures'!F$20:F$1002, 'B. Expenditures'!$C$20:$C$1002, 'High Growth Expenses'!$F58), "")</f>
        <v/>
      </c>
      <c r="I58" s="14" t="str">
        <f>IF($F58&lt;&gt;"", SUMIFS('B. Expenditures'!G$20:G$1002, 'B. Expenditures'!$C$20:$C$1002, 'High Growth Expenses'!$F58), "")</f>
        <v/>
      </c>
      <c r="J58" s="16" t="str">
        <f t="shared" si="0"/>
        <v/>
      </c>
    </row>
    <row r="59" spans="2:10" x14ac:dyDescent="0.35">
      <c r="B59" s="34" t="str">
        <f>IFERROR(INDEX('B. Expenditures'!$C$20:$D$1002, MATCH('High Growth Expenses'!$C59, 'B. Expenditures'!$D$20:$D$1002, 0), MATCH('High Growth Expenses'!$B$17, 'B. Expenditures'!$C$19:$D$19, 0)), "")</f>
        <v/>
      </c>
      <c r="C59" s="34"/>
      <c r="D59" s="16" t="s">
        <v>29</v>
      </c>
      <c r="F59" s="41"/>
      <c r="G59" s="42" t="str">
        <f>IF($F59&lt;&gt;"", SUMIFS('B. Expenditures'!E$20:E$1002, 'B. Expenditures'!$C$20:$C$1002, 'High Growth Expenses'!$F59), "")</f>
        <v/>
      </c>
      <c r="H59" s="14" t="str">
        <f>IF($F59&lt;&gt;"", SUMIFS('B. Expenditures'!F$20:F$1002, 'B. Expenditures'!$C$20:$C$1002, 'High Growth Expenses'!$F59), "")</f>
        <v/>
      </c>
      <c r="I59" s="14" t="str">
        <f>IF($F59&lt;&gt;"", SUMIFS('B. Expenditures'!G$20:G$1002, 'B. Expenditures'!$C$20:$C$1002, 'High Growth Expenses'!$F59), "")</f>
        <v/>
      </c>
      <c r="J59" s="16" t="str">
        <f t="shared" si="0"/>
        <v/>
      </c>
    </row>
    <row r="60" spans="2:10" x14ac:dyDescent="0.35">
      <c r="B60" s="34" t="str">
        <f>IFERROR(INDEX('B. Expenditures'!$C$20:$D$1002, MATCH('High Growth Expenses'!$C60, 'B. Expenditures'!$D$20:$D$1002, 0), MATCH('High Growth Expenses'!$B$17, 'B. Expenditures'!$C$19:$D$19, 0)), "")</f>
        <v/>
      </c>
      <c r="C60" s="34"/>
      <c r="D60" s="16" t="s">
        <v>29</v>
      </c>
      <c r="F60" s="41"/>
      <c r="G60" s="42" t="str">
        <f>IF($F60&lt;&gt;"", SUMIFS('B. Expenditures'!E$20:E$1002, 'B. Expenditures'!$C$20:$C$1002, 'High Growth Expenses'!$F60), "")</f>
        <v/>
      </c>
      <c r="H60" s="14" t="str">
        <f>IF($F60&lt;&gt;"", SUMIFS('B. Expenditures'!F$20:F$1002, 'B. Expenditures'!$C$20:$C$1002, 'High Growth Expenses'!$F60), "")</f>
        <v/>
      </c>
      <c r="I60" s="14" t="str">
        <f>IF($F60&lt;&gt;"", SUMIFS('B. Expenditures'!G$20:G$1002, 'B. Expenditures'!$C$20:$C$1002, 'High Growth Expenses'!$F60), "")</f>
        <v/>
      </c>
      <c r="J60" s="16" t="str">
        <f t="shared" si="0"/>
        <v/>
      </c>
    </row>
    <row r="61" spans="2:10" x14ac:dyDescent="0.35">
      <c r="B61" s="34" t="str">
        <f>IFERROR(INDEX('B. Expenditures'!$C$20:$D$1002, MATCH('High Growth Expenses'!$C61, 'B. Expenditures'!$D$20:$D$1002, 0), MATCH('High Growth Expenses'!$B$17, 'B. Expenditures'!$C$19:$D$19, 0)), "")</f>
        <v/>
      </c>
      <c r="C61" s="34"/>
      <c r="D61" s="16" t="s">
        <v>29</v>
      </c>
      <c r="F61" s="41"/>
      <c r="G61" s="42" t="str">
        <f>IF($F61&lt;&gt;"", SUMIFS('B. Expenditures'!E$20:E$1002, 'B. Expenditures'!$C$20:$C$1002, 'High Growth Expenses'!$F61), "")</f>
        <v/>
      </c>
      <c r="H61" s="14" t="str">
        <f>IF($F61&lt;&gt;"", SUMIFS('B. Expenditures'!F$20:F$1002, 'B. Expenditures'!$C$20:$C$1002, 'High Growth Expenses'!$F61), "")</f>
        <v/>
      </c>
      <c r="I61" s="14" t="str">
        <f>IF($F61&lt;&gt;"", SUMIFS('B. Expenditures'!G$20:G$1002, 'B. Expenditures'!$C$20:$C$1002, 'High Growth Expenses'!$F61), "")</f>
        <v/>
      </c>
      <c r="J61" s="16" t="str">
        <f t="shared" si="0"/>
        <v/>
      </c>
    </row>
    <row r="62" spans="2:10" x14ac:dyDescent="0.35">
      <c r="B62" s="34" t="str">
        <f>IFERROR(INDEX('B. Expenditures'!$C$20:$D$1002, MATCH('High Growth Expenses'!$C62, 'B. Expenditures'!$D$20:$D$1002, 0), MATCH('High Growth Expenses'!$B$17, 'B. Expenditures'!$C$19:$D$19, 0)), "")</f>
        <v/>
      </c>
      <c r="C62" s="34"/>
      <c r="D62" s="16" t="s">
        <v>29</v>
      </c>
      <c r="F62" s="41"/>
      <c r="G62" s="42" t="str">
        <f>IF($F62&lt;&gt;"", SUMIFS('B. Expenditures'!E$20:E$1002, 'B. Expenditures'!$C$20:$C$1002, 'High Growth Expenses'!$F62), "")</f>
        <v/>
      </c>
      <c r="H62" s="14" t="str">
        <f>IF($F62&lt;&gt;"", SUMIFS('B. Expenditures'!F$20:F$1002, 'B. Expenditures'!$C$20:$C$1002, 'High Growth Expenses'!$F62), "")</f>
        <v/>
      </c>
      <c r="I62" s="14" t="str">
        <f>IF($F62&lt;&gt;"", SUMIFS('B. Expenditures'!G$20:G$1002, 'B. Expenditures'!$C$20:$C$1002, 'High Growth Expenses'!$F62), "")</f>
        <v/>
      </c>
      <c r="J62" s="16" t="str">
        <f t="shared" si="0"/>
        <v/>
      </c>
    </row>
    <row r="63" spans="2:10" x14ac:dyDescent="0.35">
      <c r="B63" s="34" t="str">
        <f>IFERROR(INDEX('B. Expenditures'!$C$20:$D$1002, MATCH('High Growth Expenses'!$C63, 'B. Expenditures'!$D$20:$D$1002, 0), MATCH('High Growth Expenses'!$B$17, 'B. Expenditures'!$C$19:$D$19, 0)), "")</f>
        <v/>
      </c>
      <c r="C63" s="34"/>
      <c r="D63" s="16" t="s">
        <v>29</v>
      </c>
      <c r="F63" s="41"/>
      <c r="G63" s="42" t="str">
        <f>IF($F63&lt;&gt;"", SUMIFS('B. Expenditures'!E$20:E$1002, 'B. Expenditures'!$C$20:$C$1002, 'High Growth Expenses'!$F63), "")</f>
        <v/>
      </c>
      <c r="H63" s="14" t="str">
        <f>IF($F63&lt;&gt;"", SUMIFS('B. Expenditures'!F$20:F$1002, 'B. Expenditures'!$C$20:$C$1002, 'High Growth Expenses'!$F63), "")</f>
        <v/>
      </c>
      <c r="I63" s="14" t="str">
        <f>IF($F63&lt;&gt;"", SUMIFS('B. Expenditures'!G$20:G$1002, 'B. Expenditures'!$C$20:$C$1002, 'High Growth Expenses'!$F63), "")</f>
        <v/>
      </c>
      <c r="J63" s="16" t="str">
        <f t="shared" si="0"/>
        <v/>
      </c>
    </row>
    <row r="64" spans="2:10" x14ac:dyDescent="0.35">
      <c r="B64" s="34" t="str">
        <f>IFERROR(INDEX('B. Expenditures'!$C$20:$D$1002, MATCH('High Growth Expenses'!$C64, 'B. Expenditures'!$D$20:$D$1002, 0), MATCH('High Growth Expenses'!$B$17, 'B. Expenditures'!$C$19:$D$19, 0)), "")</f>
        <v/>
      </c>
      <c r="C64" s="34"/>
      <c r="D64" s="16" t="s">
        <v>29</v>
      </c>
      <c r="F64" s="41"/>
      <c r="G64" s="42" t="str">
        <f>IF($F64&lt;&gt;"", SUMIFS('B. Expenditures'!E$20:E$1002, 'B. Expenditures'!$C$20:$C$1002, 'High Growth Expenses'!$F64), "")</f>
        <v/>
      </c>
      <c r="H64" s="14" t="str">
        <f>IF($F64&lt;&gt;"", SUMIFS('B. Expenditures'!F$20:F$1002, 'B. Expenditures'!$C$20:$C$1002, 'High Growth Expenses'!$F64), "")</f>
        <v/>
      </c>
      <c r="I64" s="14" t="str">
        <f>IF($F64&lt;&gt;"", SUMIFS('B. Expenditures'!G$20:G$1002, 'B. Expenditures'!$C$20:$C$1002, 'High Growth Expenses'!$F64), "")</f>
        <v/>
      </c>
      <c r="J64" s="16" t="str">
        <f t="shared" si="0"/>
        <v/>
      </c>
    </row>
    <row r="65" spans="2:10" x14ac:dyDescent="0.35">
      <c r="B65" s="34" t="str">
        <f>IFERROR(INDEX('B. Expenditures'!$C$20:$D$1002, MATCH('High Growth Expenses'!$C65, 'B. Expenditures'!$D$20:$D$1002, 0), MATCH('High Growth Expenses'!$B$17, 'B. Expenditures'!$C$19:$D$19, 0)), "")</f>
        <v/>
      </c>
      <c r="C65" s="34"/>
      <c r="D65" s="16" t="s">
        <v>29</v>
      </c>
      <c r="F65" s="41"/>
      <c r="G65" s="42" t="str">
        <f>IF($F65&lt;&gt;"", SUMIFS('B. Expenditures'!E$20:E$1002, 'B. Expenditures'!$C$20:$C$1002, 'High Growth Expenses'!$F65), "")</f>
        <v/>
      </c>
      <c r="H65" s="14" t="str">
        <f>IF($F65&lt;&gt;"", SUMIFS('B. Expenditures'!F$20:F$1002, 'B. Expenditures'!$C$20:$C$1002, 'High Growth Expenses'!$F65), "")</f>
        <v/>
      </c>
      <c r="I65" s="14" t="str">
        <f>IF($F65&lt;&gt;"", SUMIFS('B. Expenditures'!G$20:G$1002, 'B. Expenditures'!$C$20:$C$1002, 'High Growth Expenses'!$F65), "")</f>
        <v/>
      </c>
      <c r="J65" s="16" t="str">
        <f t="shared" si="0"/>
        <v/>
      </c>
    </row>
    <row r="66" spans="2:10" x14ac:dyDescent="0.35">
      <c r="B66" s="34" t="str">
        <f>IFERROR(INDEX('B. Expenditures'!$C$20:$D$1002, MATCH('High Growth Expenses'!$C66, 'B. Expenditures'!$D$20:$D$1002, 0), MATCH('High Growth Expenses'!$B$17, 'B. Expenditures'!$C$19:$D$19, 0)), "")</f>
        <v/>
      </c>
      <c r="C66" s="34"/>
      <c r="D66" s="16" t="s">
        <v>29</v>
      </c>
      <c r="F66" s="41"/>
      <c r="G66" s="42" t="str">
        <f>IF($F66&lt;&gt;"", SUMIFS('B. Expenditures'!E$20:E$1002, 'B. Expenditures'!$C$20:$C$1002, 'High Growth Expenses'!$F66), "")</f>
        <v/>
      </c>
      <c r="H66" s="14" t="str">
        <f>IF($F66&lt;&gt;"", SUMIFS('B. Expenditures'!F$20:F$1002, 'B. Expenditures'!$C$20:$C$1002, 'High Growth Expenses'!$F66), "")</f>
        <v/>
      </c>
      <c r="I66" s="14" t="str">
        <f>IF($F66&lt;&gt;"", SUMIFS('B. Expenditures'!G$20:G$1002, 'B. Expenditures'!$C$20:$C$1002, 'High Growth Expenses'!$F66), "")</f>
        <v/>
      </c>
      <c r="J66" s="16" t="str">
        <f t="shared" si="0"/>
        <v/>
      </c>
    </row>
    <row r="67" spans="2:10" x14ac:dyDescent="0.35">
      <c r="B67" s="34" t="str">
        <f>IFERROR(INDEX('B. Expenditures'!$C$20:$D$1002, MATCH('High Growth Expenses'!$C67, 'B. Expenditures'!$D$20:$D$1002, 0), MATCH('High Growth Expenses'!$B$17, 'B. Expenditures'!$C$19:$D$19, 0)), "")</f>
        <v/>
      </c>
      <c r="C67" s="34"/>
      <c r="D67" s="16" t="s">
        <v>29</v>
      </c>
      <c r="F67" s="41"/>
      <c r="G67" s="42" t="str">
        <f>IF($F67&lt;&gt;"", SUMIFS('B. Expenditures'!E$20:E$1002, 'B. Expenditures'!$C$20:$C$1002, 'High Growth Expenses'!$F67), "")</f>
        <v/>
      </c>
      <c r="H67" s="14" t="str">
        <f>IF($F67&lt;&gt;"", SUMIFS('B. Expenditures'!F$20:F$1002, 'B. Expenditures'!$C$20:$C$1002, 'High Growth Expenses'!$F67), "")</f>
        <v/>
      </c>
      <c r="I67" s="14" t="str">
        <f>IF($F67&lt;&gt;"", SUMIFS('B. Expenditures'!G$20:G$1002, 'B. Expenditures'!$C$20:$C$1002, 'High Growth Expenses'!$F67), "")</f>
        <v/>
      </c>
      <c r="J67" s="16" t="str">
        <f t="shared" si="0"/>
        <v/>
      </c>
    </row>
    <row r="68" spans="2:10" x14ac:dyDescent="0.35">
      <c r="B68" s="34" t="str">
        <f>IFERROR(INDEX('B. Expenditures'!$C$20:$D$1002, MATCH('High Growth Expenses'!$C68, 'B. Expenditures'!$D$20:$D$1002, 0), MATCH('High Growth Expenses'!$B$17, 'B. Expenditures'!$C$19:$D$19, 0)), "")</f>
        <v/>
      </c>
      <c r="C68" s="34"/>
      <c r="D68" s="16" t="s">
        <v>29</v>
      </c>
      <c r="F68" s="41"/>
      <c r="G68" s="42" t="str">
        <f>IF($F68&lt;&gt;"", SUMIFS('B. Expenditures'!E$20:E$1002, 'B. Expenditures'!$C$20:$C$1002, 'High Growth Expenses'!$F68), "")</f>
        <v/>
      </c>
      <c r="H68" s="14" t="str">
        <f>IF($F68&lt;&gt;"", SUMIFS('B. Expenditures'!F$20:F$1002, 'B. Expenditures'!$C$20:$C$1002, 'High Growth Expenses'!$F68), "")</f>
        <v/>
      </c>
      <c r="I68" s="14" t="str">
        <f>IF($F68&lt;&gt;"", SUMIFS('B. Expenditures'!G$20:G$1002, 'B. Expenditures'!$C$20:$C$1002, 'High Growth Expenses'!$F68), "")</f>
        <v/>
      </c>
      <c r="J68" s="16" t="str">
        <f t="shared" si="0"/>
        <v/>
      </c>
    </row>
    <row r="69" spans="2:10" x14ac:dyDescent="0.35">
      <c r="B69" s="34" t="str">
        <f>IFERROR(INDEX('B. Expenditures'!$C$20:$D$1002, MATCH('High Growth Expenses'!$C69, 'B. Expenditures'!$D$20:$D$1002, 0), MATCH('High Growth Expenses'!$B$17, 'B. Expenditures'!$C$19:$D$19, 0)), "")</f>
        <v/>
      </c>
      <c r="C69" s="34"/>
      <c r="D69" s="16" t="s">
        <v>29</v>
      </c>
      <c r="F69" s="41"/>
      <c r="G69" s="42" t="str">
        <f>IF($F69&lt;&gt;"", SUMIFS('B. Expenditures'!E$20:E$1002, 'B. Expenditures'!$C$20:$C$1002, 'High Growth Expenses'!$F69), "")</f>
        <v/>
      </c>
      <c r="H69" s="14" t="str">
        <f>IF($F69&lt;&gt;"", SUMIFS('B. Expenditures'!F$20:F$1002, 'B. Expenditures'!$C$20:$C$1002, 'High Growth Expenses'!$F69), "")</f>
        <v/>
      </c>
      <c r="I69" s="14" t="str">
        <f>IF($F69&lt;&gt;"", SUMIFS('B. Expenditures'!G$20:G$1002, 'B. Expenditures'!$C$20:$C$1002, 'High Growth Expenses'!$F69), "")</f>
        <v/>
      </c>
      <c r="J69" s="16" t="str">
        <f t="shared" si="0"/>
        <v/>
      </c>
    </row>
    <row r="70" spans="2:10" x14ac:dyDescent="0.35">
      <c r="B70" s="34" t="str">
        <f>IFERROR(INDEX('B. Expenditures'!$C$20:$D$1002, MATCH('High Growth Expenses'!$C70, 'B. Expenditures'!$D$20:$D$1002, 0), MATCH('High Growth Expenses'!$B$17, 'B. Expenditures'!$C$19:$D$19, 0)), "")</f>
        <v/>
      </c>
      <c r="C70" s="34"/>
      <c r="D70" s="16" t="s">
        <v>29</v>
      </c>
      <c r="F70" s="41"/>
      <c r="G70" s="42" t="str">
        <f>IF($F70&lt;&gt;"", SUMIFS('B. Expenditures'!E$20:E$1002, 'B. Expenditures'!$C$20:$C$1002, 'High Growth Expenses'!$F70), "")</f>
        <v/>
      </c>
      <c r="H70" s="14" t="str">
        <f>IF($F70&lt;&gt;"", SUMIFS('B. Expenditures'!F$20:F$1002, 'B. Expenditures'!$C$20:$C$1002, 'High Growth Expenses'!$F70), "")</f>
        <v/>
      </c>
      <c r="I70" s="14" t="str">
        <f>IF($F70&lt;&gt;"", SUMIFS('B. Expenditures'!G$20:G$1002, 'B. Expenditures'!$C$20:$C$1002, 'High Growth Expenses'!$F70), "")</f>
        <v/>
      </c>
      <c r="J70" s="16" t="str">
        <f t="shared" si="0"/>
        <v/>
      </c>
    </row>
    <row r="71" spans="2:10" x14ac:dyDescent="0.35">
      <c r="B71" s="34" t="str">
        <f>IFERROR(INDEX('B. Expenditures'!$C$20:$D$1002, MATCH('High Growth Expenses'!$C71, 'B. Expenditures'!$D$20:$D$1002, 0), MATCH('High Growth Expenses'!$B$17, 'B. Expenditures'!$C$19:$D$19, 0)), "")</f>
        <v/>
      </c>
      <c r="C71" s="34"/>
      <c r="D71" s="16" t="s">
        <v>29</v>
      </c>
      <c r="F71" s="41"/>
      <c r="G71" s="42" t="str">
        <f>IF($F71&lt;&gt;"", SUMIFS('B. Expenditures'!E$20:E$1002, 'B. Expenditures'!$C$20:$C$1002, 'High Growth Expenses'!$F71), "")</f>
        <v/>
      </c>
      <c r="H71" s="14" t="str">
        <f>IF($F71&lt;&gt;"", SUMIFS('B. Expenditures'!F$20:F$1002, 'B. Expenditures'!$C$20:$C$1002, 'High Growth Expenses'!$F71), "")</f>
        <v/>
      </c>
      <c r="I71" s="14" t="str">
        <f>IF($F71&lt;&gt;"", SUMIFS('B. Expenditures'!G$20:G$1002, 'B. Expenditures'!$C$20:$C$1002, 'High Growth Expenses'!$F71), "")</f>
        <v/>
      </c>
      <c r="J71" s="16" t="str">
        <f t="shared" si="0"/>
        <v/>
      </c>
    </row>
    <row r="72" spans="2:10" x14ac:dyDescent="0.35">
      <c r="B72" s="34" t="str">
        <f>IFERROR(INDEX('B. Expenditures'!$C$20:$D$1002, MATCH('High Growth Expenses'!$C72, 'B. Expenditures'!$D$20:$D$1002, 0), MATCH('High Growth Expenses'!$B$17, 'B. Expenditures'!$C$19:$D$19, 0)), "")</f>
        <v/>
      </c>
      <c r="C72" s="34"/>
      <c r="D72" s="16" t="s">
        <v>29</v>
      </c>
      <c r="F72" s="41"/>
      <c r="G72" s="42" t="str">
        <f>IF($F72&lt;&gt;"", SUMIFS('B. Expenditures'!E$20:E$1002, 'B. Expenditures'!$C$20:$C$1002, 'High Growth Expenses'!$F72), "")</f>
        <v/>
      </c>
      <c r="H72" s="14" t="str">
        <f>IF($F72&lt;&gt;"", SUMIFS('B. Expenditures'!F$20:F$1002, 'B. Expenditures'!$C$20:$C$1002, 'High Growth Expenses'!$F72), "")</f>
        <v/>
      </c>
      <c r="I72" s="14" t="str">
        <f>IF($F72&lt;&gt;"", SUMIFS('B. Expenditures'!G$20:G$1002, 'B. Expenditures'!$C$20:$C$1002, 'High Growth Expenses'!$F72), "")</f>
        <v/>
      </c>
      <c r="J72" s="16" t="str">
        <f t="shared" si="0"/>
        <v/>
      </c>
    </row>
    <row r="73" spans="2:10" x14ac:dyDescent="0.35">
      <c r="B73" s="34" t="str">
        <f>IFERROR(INDEX('B. Expenditures'!$C$20:$D$1002, MATCH('High Growth Expenses'!$C73, 'B. Expenditures'!$D$20:$D$1002, 0), MATCH('High Growth Expenses'!$B$17, 'B. Expenditures'!$C$19:$D$19, 0)), "")</f>
        <v/>
      </c>
      <c r="C73" s="34"/>
      <c r="D73" s="16" t="s">
        <v>29</v>
      </c>
      <c r="F73" s="41"/>
      <c r="G73" s="42" t="str">
        <f>IF($F73&lt;&gt;"", SUMIFS('B. Expenditures'!E$20:E$1002, 'B. Expenditures'!$C$20:$C$1002, 'High Growth Expenses'!$F73), "")</f>
        <v/>
      </c>
      <c r="H73" s="14" t="str">
        <f>IF($F73&lt;&gt;"", SUMIFS('B. Expenditures'!F$20:F$1002, 'B. Expenditures'!$C$20:$C$1002, 'High Growth Expenses'!$F73), "")</f>
        <v/>
      </c>
      <c r="I73" s="14" t="str">
        <f>IF($F73&lt;&gt;"", SUMIFS('B. Expenditures'!G$20:G$1002, 'B. Expenditures'!$C$20:$C$1002, 'High Growth Expenses'!$F73), "")</f>
        <v/>
      </c>
      <c r="J73" s="16" t="str">
        <f t="shared" si="0"/>
        <v/>
      </c>
    </row>
    <row r="74" spans="2:10" x14ac:dyDescent="0.35">
      <c r="B74" s="34" t="str">
        <f>IFERROR(INDEX('B. Expenditures'!$C$20:$D$1002, MATCH('High Growth Expenses'!$C74, 'B. Expenditures'!$D$20:$D$1002, 0), MATCH('High Growth Expenses'!$B$17, 'B. Expenditures'!$C$19:$D$19, 0)), "")</f>
        <v/>
      </c>
      <c r="C74" s="34"/>
      <c r="D74" s="16" t="s">
        <v>29</v>
      </c>
      <c r="F74" s="41"/>
      <c r="G74" s="42" t="str">
        <f>IF($F74&lt;&gt;"", SUMIFS('B. Expenditures'!E$20:E$1002, 'B. Expenditures'!$C$20:$C$1002, 'High Growth Expenses'!$F74), "")</f>
        <v/>
      </c>
      <c r="H74" s="14" t="str">
        <f>IF($F74&lt;&gt;"", SUMIFS('B. Expenditures'!F$20:F$1002, 'B. Expenditures'!$C$20:$C$1002, 'High Growth Expenses'!$F74), "")</f>
        <v/>
      </c>
      <c r="I74" s="14" t="str">
        <f>IF($F74&lt;&gt;"", SUMIFS('B. Expenditures'!G$20:G$1002, 'B. Expenditures'!$C$20:$C$1002, 'High Growth Expenses'!$F74), "")</f>
        <v/>
      </c>
      <c r="J74" s="16" t="str">
        <f t="shared" si="0"/>
        <v/>
      </c>
    </row>
    <row r="75" spans="2:10" x14ac:dyDescent="0.35">
      <c r="B75" s="34" t="str">
        <f>IFERROR(INDEX('B. Expenditures'!$C$20:$D$1002, MATCH('High Growth Expenses'!$C75, 'B. Expenditures'!$D$20:$D$1002, 0), MATCH('High Growth Expenses'!$B$17, 'B. Expenditures'!$C$19:$D$19, 0)), "")</f>
        <v/>
      </c>
      <c r="C75" s="34"/>
      <c r="D75" s="16" t="s">
        <v>29</v>
      </c>
      <c r="F75" s="41"/>
      <c r="G75" s="42" t="str">
        <f>IF($F75&lt;&gt;"", SUMIFS('B. Expenditures'!E$20:E$1002, 'B. Expenditures'!$C$20:$C$1002, 'High Growth Expenses'!$F75), "")</f>
        <v/>
      </c>
      <c r="H75" s="14" t="str">
        <f>IF($F75&lt;&gt;"", SUMIFS('B. Expenditures'!F$20:F$1002, 'B. Expenditures'!$C$20:$C$1002, 'High Growth Expenses'!$F75), "")</f>
        <v/>
      </c>
      <c r="I75" s="14" t="str">
        <f>IF($F75&lt;&gt;"", SUMIFS('B. Expenditures'!G$20:G$1002, 'B. Expenditures'!$C$20:$C$1002, 'High Growth Expenses'!$F75), "")</f>
        <v/>
      </c>
      <c r="J75" s="16" t="str">
        <f t="shared" si="0"/>
        <v/>
      </c>
    </row>
    <row r="76" spans="2:10" x14ac:dyDescent="0.35">
      <c r="B76" s="34" t="str">
        <f>IFERROR(INDEX('B. Expenditures'!$C$20:$D$1002, MATCH('High Growth Expenses'!$C76, 'B. Expenditures'!$D$20:$D$1002, 0), MATCH('High Growth Expenses'!$B$17, 'B. Expenditures'!$C$19:$D$19, 0)), "")</f>
        <v/>
      </c>
      <c r="C76" s="34"/>
      <c r="D76" s="16" t="s">
        <v>29</v>
      </c>
      <c r="F76" s="41"/>
      <c r="G76" s="42" t="str">
        <f>IF($F76&lt;&gt;"", SUMIFS('B. Expenditures'!E$20:E$1002, 'B. Expenditures'!$C$20:$C$1002, 'High Growth Expenses'!$F76), "")</f>
        <v/>
      </c>
      <c r="H76" s="14" t="str">
        <f>IF($F76&lt;&gt;"", SUMIFS('B. Expenditures'!F$20:F$1002, 'B. Expenditures'!$C$20:$C$1002, 'High Growth Expenses'!$F76), "")</f>
        <v/>
      </c>
      <c r="I76" s="14" t="str">
        <f>IF($F76&lt;&gt;"", SUMIFS('B. Expenditures'!G$20:G$1002, 'B. Expenditures'!$C$20:$C$1002, 'High Growth Expenses'!$F76), "")</f>
        <v/>
      </c>
      <c r="J76" s="16" t="str">
        <f t="shared" si="0"/>
        <v/>
      </c>
    </row>
    <row r="77" spans="2:10" x14ac:dyDescent="0.35">
      <c r="B77" s="34" t="str">
        <f>IFERROR(INDEX('B. Expenditures'!$C$20:$D$1002, MATCH('High Growth Expenses'!$C77, 'B. Expenditures'!$D$20:$D$1002, 0), MATCH('High Growth Expenses'!$B$17, 'B. Expenditures'!$C$19:$D$19, 0)), "")</f>
        <v/>
      </c>
      <c r="C77" s="34"/>
      <c r="D77" s="16" t="s">
        <v>29</v>
      </c>
      <c r="F77" s="41"/>
      <c r="G77" s="42" t="str">
        <f>IF($F77&lt;&gt;"", SUMIFS('B. Expenditures'!E$20:E$1002, 'B. Expenditures'!$C$20:$C$1002, 'High Growth Expenses'!$F77), "")</f>
        <v/>
      </c>
      <c r="H77" s="14" t="str">
        <f>IF($F77&lt;&gt;"", SUMIFS('B. Expenditures'!F$20:F$1002, 'B. Expenditures'!$C$20:$C$1002, 'High Growth Expenses'!$F77), "")</f>
        <v/>
      </c>
      <c r="I77" s="14" t="str">
        <f>IF($F77&lt;&gt;"", SUMIFS('B. Expenditures'!G$20:G$1002, 'B. Expenditures'!$C$20:$C$1002, 'High Growth Expenses'!$F77), "")</f>
        <v/>
      </c>
      <c r="J77" s="16" t="str">
        <f t="shared" si="0"/>
        <v/>
      </c>
    </row>
    <row r="78" spans="2:10" x14ac:dyDescent="0.35">
      <c r="B78" s="34" t="str">
        <f>IFERROR(INDEX('B. Expenditures'!$C$20:$D$1002, MATCH('High Growth Expenses'!$C78, 'B. Expenditures'!$D$20:$D$1002, 0), MATCH('High Growth Expenses'!$B$17, 'B. Expenditures'!$C$19:$D$19, 0)), "")</f>
        <v/>
      </c>
      <c r="C78" s="34"/>
      <c r="D78" s="16" t="s">
        <v>29</v>
      </c>
      <c r="F78" s="41"/>
      <c r="G78" s="42" t="str">
        <f>IF($F78&lt;&gt;"", SUMIFS('B. Expenditures'!E$20:E$1002, 'B. Expenditures'!$C$20:$C$1002, 'High Growth Expenses'!$F78), "")</f>
        <v/>
      </c>
      <c r="H78" s="14" t="str">
        <f>IF($F78&lt;&gt;"", SUMIFS('B. Expenditures'!F$20:F$1002, 'B. Expenditures'!$C$20:$C$1002, 'High Growth Expenses'!$F78), "")</f>
        <v/>
      </c>
      <c r="I78" s="14" t="str">
        <f>IF($F78&lt;&gt;"", SUMIFS('B. Expenditures'!G$20:G$1002, 'B. Expenditures'!$C$20:$C$1002, 'High Growth Expenses'!$F78), "")</f>
        <v/>
      </c>
      <c r="J78" s="16" t="str">
        <f t="shared" si="0"/>
        <v/>
      </c>
    </row>
    <row r="79" spans="2:10" x14ac:dyDescent="0.35">
      <c r="B79" s="34" t="str">
        <f>IFERROR(INDEX('B. Expenditures'!$C$20:$D$1002, MATCH('High Growth Expenses'!$C79, 'B. Expenditures'!$D$20:$D$1002, 0), MATCH('High Growth Expenses'!$B$17, 'B. Expenditures'!$C$19:$D$19, 0)), "")</f>
        <v/>
      </c>
      <c r="C79" s="34"/>
      <c r="D79" s="16" t="s">
        <v>29</v>
      </c>
      <c r="F79" s="41"/>
      <c r="G79" s="42" t="str">
        <f>IF($F79&lt;&gt;"", SUMIFS('B. Expenditures'!E$20:E$1002, 'B. Expenditures'!$C$20:$C$1002, 'High Growth Expenses'!$F79), "")</f>
        <v/>
      </c>
      <c r="H79" s="14" t="str">
        <f>IF($F79&lt;&gt;"", SUMIFS('B. Expenditures'!F$20:F$1002, 'B. Expenditures'!$C$20:$C$1002, 'High Growth Expenses'!$F79), "")</f>
        <v/>
      </c>
      <c r="I79" s="14" t="str">
        <f>IF($F79&lt;&gt;"", SUMIFS('B. Expenditures'!G$20:G$1002, 'B. Expenditures'!$C$20:$C$1002, 'High Growth Expenses'!$F79), "")</f>
        <v/>
      </c>
      <c r="J79" s="16" t="str">
        <f t="shared" si="0"/>
        <v/>
      </c>
    </row>
    <row r="80" spans="2:10" x14ac:dyDescent="0.35">
      <c r="B80" s="34" t="str">
        <f>IFERROR(INDEX('B. Expenditures'!$C$20:$D$1002, MATCH('High Growth Expenses'!$C80, 'B. Expenditures'!$D$20:$D$1002, 0), MATCH('High Growth Expenses'!$B$17, 'B. Expenditures'!$C$19:$D$19, 0)), "")</f>
        <v/>
      </c>
      <c r="C80" s="34"/>
      <c r="D80" s="16" t="s">
        <v>29</v>
      </c>
      <c r="F80" s="41"/>
      <c r="G80" s="42" t="str">
        <f>IF($F80&lt;&gt;"", SUMIFS('B. Expenditures'!E$20:E$1002, 'B. Expenditures'!$C$20:$C$1002, 'High Growth Expenses'!$F80), "")</f>
        <v/>
      </c>
      <c r="H80" s="14" t="str">
        <f>IF($F80&lt;&gt;"", SUMIFS('B. Expenditures'!F$20:F$1002, 'B. Expenditures'!$C$20:$C$1002, 'High Growth Expenses'!$F80), "")</f>
        <v/>
      </c>
      <c r="I80" s="14" t="str">
        <f>IF($F80&lt;&gt;"", SUMIFS('B. Expenditures'!G$20:G$1002, 'B. Expenditures'!$C$20:$C$1002, 'High Growth Expenses'!$F80), "")</f>
        <v/>
      </c>
      <c r="J80" s="16" t="str">
        <f t="shared" si="0"/>
        <v/>
      </c>
    </row>
    <row r="81" spans="2:10" x14ac:dyDescent="0.35">
      <c r="B81" s="34" t="str">
        <f>IFERROR(INDEX('B. Expenditures'!$C$20:$D$1002, MATCH('High Growth Expenses'!$C81, 'B. Expenditures'!$D$20:$D$1002, 0), MATCH('High Growth Expenses'!$B$17, 'B. Expenditures'!$C$19:$D$19, 0)), "")</f>
        <v/>
      </c>
      <c r="C81" s="34"/>
      <c r="D81" s="16" t="s">
        <v>29</v>
      </c>
      <c r="F81" s="41"/>
      <c r="G81" s="42" t="str">
        <f>IF($F81&lt;&gt;"", SUMIFS('B. Expenditures'!E$20:E$1002, 'B. Expenditures'!$C$20:$C$1002, 'High Growth Expenses'!$F81), "")</f>
        <v/>
      </c>
      <c r="H81" s="14" t="str">
        <f>IF($F81&lt;&gt;"", SUMIFS('B. Expenditures'!F$20:F$1002, 'B. Expenditures'!$C$20:$C$1002, 'High Growth Expenses'!$F81), "")</f>
        <v/>
      </c>
      <c r="I81" s="14" t="str">
        <f>IF($F81&lt;&gt;"", SUMIFS('B. Expenditures'!G$20:G$1002, 'B. Expenditures'!$C$20:$C$1002, 'High Growth Expenses'!$F81), "")</f>
        <v/>
      </c>
      <c r="J81" s="16" t="str">
        <f t="shared" si="0"/>
        <v/>
      </c>
    </row>
    <row r="82" spans="2:10" x14ac:dyDescent="0.35">
      <c r="B82" s="34" t="str">
        <f>IFERROR(INDEX('B. Expenditures'!$C$20:$D$1002, MATCH('High Growth Expenses'!$C82, 'B. Expenditures'!$D$20:$D$1002, 0), MATCH('High Growth Expenses'!$B$17, 'B. Expenditures'!$C$19:$D$19, 0)), "")</f>
        <v/>
      </c>
      <c r="C82" s="34"/>
      <c r="D82" s="16" t="s">
        <v>29</v>
      </c>
      <c r="F82" s="41"/>
      <c r="G82" s="42" t="str">
        <f>IF($F82&lt;&gt;"", SUMIFS('B. Expenditures'!E$20:E$1002, 'B. Expenditures'!$C$20:$C$1002, 'High Growth Expenses'!$F82), "")</f>
        <v/>
      </c>
      <c r="H82" s="14" t="str">
        <f>IF($F82&lt;&gt;"", SUMIFS('B. Expenditures'!F$20:F$1002, 'B. Expenditures'!$C$20:$C$1002, 'High Growth Expenses'!$F82), "")</f>
        <v/>
      </c>
      <c r="I82" s="14" t="str">
        <f>IF($F82&lt;&gt;"", SUMIFS('B. Expenditures'!G$20:G$1002, 'B. Expenditures'!$C$20:$C$1002, 'High Growth Expenses'!$F82), "")</f>
        <v/>
      </c>
      <c r="J82" s="16" t="str">
        <f t="shared" ref="J82:J145" si="1">IFERROR(RATE(2,,-G82,I82), "")</f>
        <v/>
      </c>
    </row>
    <row r="83" spans="2:10" x14ac:dyDescent="0.35">
      <c r="B83" s="34" t="str">
        <f>IFERROR(INDEX('B. Expenditures'!$C$20:$D$1002, MATCH('High Growth Expenses'!$C83, 'B. Expenditures'!$D$20:$D$1002, 0), MATCH('High Growth Expenses'!$B$17, 'B. Expenditures'!$C$19:$D$19, 0)), "")</f>
        <v/>
      </c>
      <c r="C83" s="34"/>
      <c r="D83" s="16" t="s">
        <v>29</v>
      </c>
      <c r="F83" s="41"/>
      <c r="G83" s="42" t="str">
        <f>IF($F83&lt;&gt;"", SUMIFS('B. Expenditures'!E$20:E$1002, 'B. Expenditures'!$C$20:$C$1002, 'High Growth Expenses'!$F83), "")</f>
        <v/>
      </c>
      <c r="H83" s="14" t="str">
        <f>IF($F83&lt;&gt;"", SUMIFS('B. Expenditures'!F$20:F$1002, 'B. Expenditures'!$C$20:$C$1002, 'High Growth Expenses'!$F83), "")</f>
        <v/>
      </c>
      <c r="I83" s="14" t="str">
        <f>IF($F83&lt;&gt;"", SUMIFS('B. Expenditures'!G$20:G$1002, 'B. Expenditures'!$C$20:$C$1002, 'High Growth Expenses'!$F83), "")</f>
        <v/>
      </c>
      <c r="J83" s="16" t="str">
        <f t="shared" si="1"/>
        <v/>
      </c>
    </row>
    <row r="84" spans="2:10" x14ac:dyDescent="0.35">
      <c r="B84" s="34" t="str">
        <f>IFERROR(INDEX('B. Expenditures'!$C$20:$D$1002, MATCH('High Growth Expenses'!$C84, 'B. Expenditures'!$D$20:$D$1002, 0), MATCH('High Growth Expenses'!$B$17, 'B. Expenditures'!$C$19:$D$19, 0)), "")</f>
        <v/>
      </c>
      <c r="C84" s="34"/>
      <c r="D84" s="16" t="s">
        <v>29</v>
      </c>
      <c r="F84" s="41"/>
      <c r="G84" s="42" t="str">
        <f>IF($F84&lt;&gt;"", SUMIFS('B. Expenditures'!E$20:E$1002, 'B. Expenditures'!$C$20:$C$1002, 'High Growth Expenses'!$F84), "")</f>
        <v/>
      </c>
      <c r="H84" s="14" t="str">
        <f>IF($F84&lt;&gt;"", SUMIFS('B. Expenditures'!F$20:F$1002, 'B. Expenditures'!$C$20:$C$1002, 'High Growth Expenses'!$F84), "")</f>
        <v/>
      </c>
      <c r="I84" s="14" t="str">
        <f>IF($F84&lt;&gt;"", SUMIFS('B. Expenditures'!G$20:G$1002, 'B. Expenditures'!$C$20:$C$1002, 'High Growth Expenses'!$F84), "")</f>
        <v/>
      </c>
      <c r="J84" s="16" t="str">
        <f t="shared" si="1"/>
        <v/>
      </c>
    </row>
    <row r="85" spans="2:10" x14ac:dyDescent="0.35">
      <c r="B85" s="34" t="str">
        <f>IFERROR(INDEX('B. Expenditures'!$C$20:$D$1002, MATCH('High Growth Expenses'!$C85, 'B. Expenditures'!$D$20:$D$1002, 0), MATCH('High Growth Expenses'!$B$17, 'B. Expenditures'!$C$19:$D$19, 0)), "")</f>
        <v/>
      </c>
      <c r="C85" s="34"/>
      <c r="D85" s="16" t="s">
        <v>29</v>
      </c>
      <c r="F85" s="41"/>
      <c r="G85" s="42" t="str">
        <f>IF($F85&lt;&gt;"", SUMIFS('B. Expenditures'!E$20:E$1002, 'B. Expenditures'!$C$20:$C$1002, 'High Growth Expenses'!$F85), "")</f>
        <v/>
      </c>
      <c r="H85" s="14" t="str">
        <f>IF($F85&lt;&gt;"", SUMIFS('B. Expenditures'!F$20:F$1002, 'B. Expenditures'!$C$20:$C$1002, 'High Growth Expenses'!$F85), "")</f>
        <v/>
      </c>
      <c r="I85" s="14" t="str">
        <f>IF($F85&lt;&gt;"", SUMIFS('B. Expenditures'!G$20:G$1002, 'B. Expenditures'!$C$20:$C$1002, 'High Growth Expenses'!$F85), "")</f>
        <v/>
      </c>
      <c r="J85" s="16" t="str">
        <f t="shared" si="1"/>
        <v/>
      </c>
    </row>
    <row r="86" spans="2:10" x14ac:dyDescent="0.35">
      <c r="B86" s="34" t="str">
        <f>IFERROR(INDEX('B. Expenditures'!$C$20:$D$1002, MATCH('High Growth Expenses'!$C86, 'B. Expenditures'!$D$20:$D$1002, 0), MATCH('High Growth Expenses'!$B$17, 'B. Expenditures'!$C$19:$D$19, 0)), "")</f>
        <v/>
      </c>
      <c r="C86" s="34"/>
      <c r="D86" s="16" t="s">
        <v>29</v>
      </c>
      <c r="F86" s="41"/>
      <c r="G86" s="42" t="str">
        <f>IF($F86&lt;&gt;"", SUMIFS('B. Expenditures'!E$20:E$1002, 'B. Expenditures'!$C$20:$C$1002, 'High Growth Expenses'!$F86), "")</f>
        <v/>
      </c>
      <c r="H86" s="14" t="str">
        <f>IF($F86&lt;&gt;"", SUMIFS('B. Expenditures'!F$20:F$1002, 'B. Expenditures'!$C$20:$C$1002, 'High Growth Expenses'!$F86), "")</f>
        <v/>
      </c>
      <c r="I86" s="14" t="str">
        <f>IF($F86&lt;&gt;"", SUMIFS('B. Expenditures'!G$20:G$1002, 'B. Expenditures'!$C$20:$C$1002, 'High Growth Expenses'!$F86), "")</f>
        <v/>
      </c>
      <c r="J86" s="16" t="str">
        <f t="shared" si="1"/>
        <v/>
      </c>
    </row>
    <row r="87" spans="2:10" x14ac:dyDescent="0.35">
      <c r="B87" s="34" t="str">
        <f>IFERROR(INDEX('B. Expenditures'!$C$20:$D$1002, MATCH('High Growth Expenses'!$C87, 'B. Expenditures'!$D$20:$D$1002, 0), MATCH('High Growth Expenses'!$B$17, 'B. Expenditures'!$C$19:$D$19, 0)), "")</f>
        <v/>
      </c>
      <c r="C87" s="34"/>
      <c r="D87" s="16" t="s">
        <v>29</v>
      </c>
      <c r="F87" s="41"/>
      <c r="G87" s="42" t="str">
        <f>IF($F87&lt;&gt;"", SUMIFS('B. Expenditures'!E$20:E$1002, 'B. Expenditures'!$C$20:$C$1002, 'High Growth Expenses'!$F87), "")</f>
        <v/>
      </c>
      <c r="H87" s="14" t="str">
        <f>IF($F87&lt;&gt;"", SUMIFS('B. Expenditures'!F$20:F$1002, 'B. Expenditures'!$C$20:$C$1002, 'High Growth Expenses'!$F87), "")</f>
        <v/>
      </c>
      <c r="I87" s="14" t="str">
        <f>IF($F87&lt;&gt;"", SUMIFS('B. Expenditures'!G$20:G$1002, 'B. Expenditures'!$C$20:$C$1002, 'High Growth Expenses'!$F87), "")</f>
        <v/>
      </c>
      <c r="J87" s="16" t="str">
        <f t="shared" si="1"/>
        <v/>
      </c>
    </row>
    <row r="88" spans="2:10" x14ac:dyDescent="0.35">
      <c r="B88" s="34" t="str">
        <f>IFERROR(INDEX('B. Expenditures'!$C$20:$D$1002, MATCH('High Growth Expenses'!$C88, 'B. Expenditures'!$D$20:$D$1002, 0), MATCH('High Growth Expenses'!$B$17, 'B. Expenditures'!$C$19:$D$19, 0)), "")</f>
        <v/>
      </c>
      <c r="C88" s="34"/>
      <c r="D88" s="16" t="s">
        <v>29</v>
      </c>
      <c r="F88" s="41"/>
      <c r="G88" s="42" t="str">
        <f>IF($F88&lt;&gt;"", SUMIFS('B. Expenditures'!E$20:E$1002, 'B. Expenditures'!$C$20:$C$1002, 'High Growth Expenses'!$F88), "")</f>
        <v/>
      </c>
      <c r="H88" s="14" t="str">
        <f>IF($F88&lt;&gt;"", SUMIFS('B. Expenditures'!F$20:F$1002, 'B. Expenditures'!$C$20:$C$1002, 'High Growth Expenses'!$F88), "")</f>
        <v/>
      </c>
      <c r="I88" s="14" t="str">
        <f>IF($F88&lt;&gt;"", SUMIFS('B. Expenditures'!G$20:G$1002, 'B. Expenditures'!$C$20:$C$1002, 'High Growth Expenses'!$F88), "")</f>
        <v/>
      </c>
      <c r="J88" s="16" t="str">
        <f t="shared" si="1"/>
        <v/>
      </c>
    </row>
    <row r="89" spans="2:10" x14ac:dyDescent="0.35">
      <c r="B89" s="34" t="str">
        <f>IFERROR(INDEX('B. Expenditures'!$C$20:$D$1002, MATCH('High Growth Expenses'!$C89, 'B. Expenditures'!$D$20:$D$1002, 0), MATCH('High Growth Expenses'!$B$17, 'B. Expenditures'!$C$19:$D$19, 0)), "")</f>
        <v/>
      </c>
      <c r="C89" s="34"/>
      <c r="D89" s="16" t="s">
        <v>29</v>
      </c>
      <c r="F89" s="41"/>
      <c r="G89" s="42" t="str">
        <f>IF($F89&lt;&gt;"", SUMIFS('B. Expenditures'!E$20:E$1002, 'B. Expenditures'!$C$20:$C$1002, 'High Growth Expenses'!$F89), "")</f>
        <v/>
      </c>
      <c r="H89" s="14" t="str">
        <f>IF($F89&lt;&gt;"", SUMIFS('B. Expenditures'!F$20:F$1002, 'B. Expenditures'!$C$20:$C$1002, 'High Growth Expenses'!$F89), "")</f>
        <v/>
      </c>
      <c r="I89" s="14" t="str">
        <f>IF($F89&lt;&gt;"", SUMIFS('B. Expenditures'!G$20:G$1002, 'B. Expenditures'!$C$20:$C$1002, 'High Growth Expenses'!$F89), "")</f>
        <v/>
      </c>
      <c r="J89" s="16" t="str">
        <f t="shared" si="1"/>
        <v/>
      </c>
    </row>
    <row r="90" spans="2:10" x14ac:dyDescent="0.35">
      <c r="B90" s="34" t="str">
        <f>IFERROR(INDEX('B. Expenditures'!$C$20:$D$1002, MATCH('High Growth Expenses'!$C90, 'B. Expenditures'!$D$20:$D$1002, 0), MATCH('High Growth Expenses'!$B$17, 'B. Expenditures'!$C$19:$D$19, 0)), "")</f>
        <v/>
      </c>
      <c r="C90" s="34"/>
      <c r="D90" s="16" t="s">
        <v>29</v>
      </c>
      <c r="F90" s="41"/>
      <c r="G90" s="42" t="str">
        <f>IF($F90&lt;&gt;"", SUMIFS('B. Expenditures'!E$20:E$1002, 'B. Expenditures'!$C$20:$C$1002, 'High Growth Expenses'!$F90), "")</f>
        <v/>
      </c>
      <c r="H90" s="14" t="str">
        <f>IF($F90&lt;&gt;"", SUMIFS('B. Expenditures'!F$20:F$1002, 'B. Expenditures'!$C$20:$C$1002, 'High Growth Expenses'!$F90), "")</f>
        <v/>
      </c>
      <c r="I90" s="14" t="str">
        <f>IF($F90&lt;&gt;"", SUMIFS('B. Expenditures'!G$20:G$1002, 'B. Expenditures'!$C$20:$C$1002, 'High Growth Expenses'!$F90), "")</f>
        <v/>
      </c>
      <c r="J90" s="16" t="str">
        <f t="shared" si="1"/>
        <v/>
      </c>
    </row>
    <row r="91" spans="2:10" x14ac:dyDescent="0.35">
      <c r="B91" s="34" t="str">
        <f>IFERROR(INDEX('B. Expenditures'!$C$20:$D$1002, MATCH('High Growth Expenses'!$C91, 'B. Expenditures'!$D$20:$D$1002, 0), MATCH('High Growth Expenses'!$B$17, 'B. Expenditures'!$C$19:$D$19, 0)), "")</f>
        <v/>
      </c>
      <c r="C91" s="34"/>
      <c r="D91" s="16" t="s">
        <v>29</v>
      </c>
      <c r="F91" s="41"/>
      <c r="G91" s="42" t="str">
        <f>IF($F91&lt;&gt;"", SUMIFS('B. Expenditures'!E$20:E$1002, 'B. Expenditures'!$C$20:$C$1002, 'High Growth Expenses'!$F91), "")</f>
        <v/>
      </c>
      <c r="H91" s="14" t="str">
        <f>IF($F91&lt;&gt;"", SUMIFS('B. Expenditures'!F$20:F$1002, 'B. Expenditures'!$C$20:$C$1002, 'High Growth Expenses'!$F91), "")</f>
        <v/>
      </c>
      <c r="I91" s="14" t="str">
        <f>IF($F91&lt;&gt;"", SUMIFS('B. Expenditures'!G$20:G$1002, 'B. Expenditures'!$C$20:$C$1002, 'High Growth Expenses'!$F91), "")</f>
        <v/>
      </c>
      <c r="J91" s="16" t="str">
        <f t="shared" si="1"/>
        <v/>
      </c>
    </row>
    <row r="92" spans="2:10" x14ac:dyDescent="0.35">
      <c r="B92" s="34" t="str">
        <f>IFERROR(INDEX('B. Expenditures'!$C$20:$D$1002, MATCH('High Growth Expenses'!$C92, 'B. Expenditures'!$D$20:$D$1002, 0), MATCH('High Growth Expenses'!$B$17, 'B. Expenditures'!$C$19:$D$19, 0)), "")</f>
        <v/>
      </c>
      <c r="C92" s="34"/>
      <c r="D92" s="16" t="s">
        <v>29</v>
      </c>
      <c r="F92" s="41"/>
      <c r="G92" s="42" t="str">
        <f>IF($F92&lt;&gt;"", SUMIFS('B. Expenditures'!E$20:E$1002, 'B. Expenditures'!$C$20:$C$1002, 'High Growth Expenses'!$F92), "")</f>
        <v/>
      </c>
      <c r="H92" s="14" t="str">
        <f>IF($F92&lt;&gt;"", SUMIFS('B. Expenditures'!F$20:F$1002, 'B. Expenditures'!$C$20:$C$1002, 'High Growth Expenses'!$F92), "")</f>
        <v/>
      </c>
      <c r="I92" s="14" t="str">
        <f>IF($F92&lt;&gt;"", SUMIFS('B. Expenditures'!G$20:G$1002, 'B. Expenditures'!$C$20:$C$1002, 'High Growth Expenses'!$F92), "")</f>
        <v/>
      </c>
      <c r="J92" s="16" t="str">
        <f t="shared" si="1"/>
        <v/>
      </c>
    </row>
    <row r="93" spans="2:10" x14ac:dyDescent="0.35">
      <c r="B93" s="34" t="str">
        <f>IFERROR(INDEX('B. Expenditures'!$C$20:$D$1002, MATCH('High Growth Expenses'!$C93, 'B. Expenditures'!$D$20:$D$1002, 0), MATCH('High Growth Expenses'!$B$17, 'B. Expenditures'!$C$19:$D$19, 0)), "")</f>
        <v/>
      </c>
      <c r="C93" s="34"/>
      <c r="D93" s="16" t="s">
        <v>29</v>
      </c>
      <c r="F93" s="41"/>
      <c r="G93" s="42" t="str">
        <f>IF($F93&lt;&gt;"", SUMIFS('B. Expenditures'!E$20:E$1002, 'B. Expenditures'!$C$20:$C$1002, 'High Growth Expenses'!$F93), "")</f>
        <v/>
      </c>
      <c r="H93" s="14" t="str">
        <f>IF($F93&lt;&gt;"", SUMIFS('B. Expenditures'!F$20:F$1002, 'B. Expenditures'!$C$20:$C$1002, 'High Growth Expenses'!$F93), "")</f>
        <v/>
      </c>
      <c r="I93" s="14" t="str">
        <f>IF($F93&lt;&gt;"", SUMIFS('B. Expenditures'!G$20:G$1002, 'B. Expenditures'!$C$20:$C$1002, 'High Growth Expenses'!$F93), "")</f>
        <v/>
      </c>
      <c r="J93" s="16" t="str">
        <f t="shared" si="1"/>
        <v/>
      </c>
    </row>
    <row r="94" spans="2:10" x14ac:dyDescent="0.35">
      <c r="B94" s="34" t="str">
        <f>IFERROR(INDEX('B. Expenditures'!$C$20:$D$1002, MATCH('High Growth Expenses'!$C94, 'B. Expenditures'!$D$20:$D$1002, 0), MATCH('High Growth Expenses'!$B$17, 'B. Expenditures'!$C$19:$D$19, 0)), "")</f>
        <v/>
      </c>
      <c r="C94" s="34"/>
      <c r="D94" s="16" t="s">
        <v>29</v>
      </c>
      <c r="F94" s="41"/>
      <c r="G94" s="42" t="str">
        <f>IF($F94&lt;&gt;"", SUMIFS('B. Expenditures'!E$20:E$1002, 'B. Expenditures'!$C$20:$C$1002, 'High Growth Expenses'!$F94), "")</f>
        <v/>
      </c>
      <c r="H94" s="14" t="str">
        <f>IF($F94&lt;&gt;"", SUMIFS('B. Expenditures'!F$20:F$1002, 'B. Expenditures'!$C$20:$C$1002, 'High Growth Expenses'!$F94), "")</f>
        <v/>
      </c>
      <c r="I94" s="14" t="str">
        <f>IF($F94&lt;&gt;"", SUMIFS('B. Expenditures'!G$20:G$1002, 'B. Expenditures'!$C$20:$C$1002, 'High Growth Expenses'!$F94), "")</f>
        <v/>
      </c>
      <c r="J94" s="16" t="str">
        <f t="shared" si="1"/>
        <v/>
      </c>
    </row>
    <row r="95" spans="2:10" x14ac:dyDescent="0.35">
      <c r="B95" s="34" t="str">
        <f>IFERROR(INDEX('B. Expenditures'!$C$20:$D$1002, MATCH('High Growth Expenses'!$C95, 'B. Expenditures'!$D$20:$D$1002, 0), MATCH('High Growth Expenses'!$B$17, 'B. Expenditures'!$C$19:$D$19, 0)), "")</f>
        <v/>
      </c>
      <c r="C95" s="34"/>
      <c r="D95" s="16" t="s">
        <v>29</v>
      </c>
      <c r="F95" s="41"/>
      <c r="G95" s="42" t="str">
        <f>IF($F95&lt;&gt;"", SUMIFS('B. Expenditures'!E$20:E$1002, 'B. Expenditures'!$C$20:$C$1002, 'High Growth Expenses'!$F95), "")</f>
        <v/>
      </c>
      <c r="H95" s="14" t="str">
        <f>IF($F95&lt;&gt;"", SUMIFS('B. Expenditures'!F$20:F$1002, 'B. Expenditures'!$C$20:$C$1002, 'High Growth Expenses'!$F95), "")</f>
        <v/>
      </c>
      <c r="I95" s="14" t="str">
        <f>IF($F95&lt;&gt;"", SUMIFS('B. Expenditures'!G$20:G$1002, 'B. Expenditures'!$C$20:$C$1002, 'High Growth Expenses'!$F95), "")</f>
        <v/>
      </c>
      <c r="J95" s="16" t="str">
        <f t="shared" si="1"/>
        <v/>
      </c>
    </row>
    <row r="96" spans="2:10" x14ac:dyDescent="0.35">
      <c r="B96" s="34" t="str">
        <f>IFERROR(INDEX('B. Expenditures'!$C$20:$D$1002, MATCH('High Growth Expenses'!$C96, 'B. Expenditures'!$D$20:$D$1002, 0), MATCH('High Growth Expenses'!$B$17, 'B. Expenditures'!$C$19:$D$19, 0)), "")</f>
        <v/>
      </c>
      <c r="C96" s="34"/>
      <c r="D96" s="16" t="s">
        <v>29</v>
      </c>
      <c r="F96" s="41"/>
      <c r="G96" s="42" t="str">
        <f>IF($F96&lt;&gt;"", SUMIFS('B. Expenditures'!E$20:E$1002, 'B. Expenditures'!$C$20:$C$1002, 'High Growth Expenses'!$F96), "")</f>
        <v/>
      </c>
      <c r="H96" s="14" t="str">
        <f>IF($F96&lt;&gt;"", SUMIFS('B. Expenditures'!F$20:F$1002, 'B. Expenditures'!$C$20:$C$1002, 'High Growth Expenses'!$F96), "")</f>
        <v/>
      </c>
      <c r="I96" s="14" t="str">
        <f>IF($F96&lt;&gt;"", SUMIFS('B. Expenditures'!G$20:G$1002, 'B. Expenditures'!$C$20:$C$1002, 'High Growth Expenses'!$F96), "")</f>
        <v/>
      </c>
      <c r="J96" s="16" t="str">
        <f t="shared" si="1"/>
        <v/>
      </c>
    </row>
    <row r="97" spans="2:10" x14ac:dyDescent="0.35">
      <c r="B97" s="34" t="str">
        <f>IFERROR(INDEX('B. Expenditures'!$C$20:$D$1002, MATCH('High Growth Expenses'!$C97, 'B. Expenditures'!$D$20:$D$1002, 0), MATCH('High Growth Expenses'!$B$17, 'B. Expenditures'!$C$19:$D$19, 0)), "")</f>
        <v/>
      </c>
      <c r="C97" s="34"/>
      <c r="D97" s="16" t="s">
        <v>29</v>
      </c>
      <c r="F97" s="41"/>
      <c r="G97" s="42" t="str">
        <f>IF($F97&lt;&gt;"", SUMIFS('B. Expenditures'!E$20:E$1002, 'B. Expenditures'!$C$20:$C$1002, 'High Growth Expenses'!$F97), "")</f>
        <v/>
      </c>
      <c r="H97" s="14" t="str">
        <f>IF($F97&lt;&gt;"", SUMIFS('B. Expenditures'!F$20:F$1002, 'B. Expenditures'!$C$20:$C$1002, 'High Growth Expenses'!$F97), "")</f>
        <v/>
      </c>
      <c r="I97" s="14" t="str">
        <f>IF($F97&lt;&gt;"", SUMIFS('B. Expenditures'!G$20:G$1002, 'B. Expenditures'!$C$20:$C$1002, 'High Growth Expenses'!$F97), "")</f>
        <v/>
      </c>
      <c r="J97" s="16" t="str">
        <f t="shared" si="1"/>
        <v/>
      </c>
    </row>
    <row r="98" spans="2:10" x14ac:dyDescent="0.35">
      <c r="B98" s="34" t="str">
        <f>IFERROR(INDEX('B. Expenditures'!$C$20:$D$1002, MATCH('High Growth Expenses'!$C98, 'B. Expenditures'!$D$20:$D$1002, 0), MATCH('High Growth Expenses'!$B$17, 'B. Expenditures'!$C$19:$D$19, 0)), "")</f>
        <v/>
      </c>
      <c r="C98" s="34"/>
      <c r="D98" s="16" t="s">
        <v>29</v>
      </c>
      <c r="F98" s="41"/>
      <c r="G98" s="42" t="str">
        <f>IF($F98&lt;&gt;"", SUMIFS('B. Expenditures'!E$20:E$1002, 'B. Expenditures'!$C$20:$C$1002, 'High Growth Expenses'!$F98), "")</f>
        <v/>
      </c>
      <c r="H98" s="14" t="str">
        <f>IF($F98&lt;&gt;"", SUMIFS('B. Expenditures'!F$20:F$1002, 'B. Expenditures'!$C$20:$C$1002, 'High Growth Expenses'!$F98), "")</f>
        <v/>
      </c>
      <c r="I98" s="14" t="str">
        <f>IF($F98&lt;&gt;"", SUMIFS('B. Expenditures'!G$20:G$1002, 'B. Expenditures'!$C$20:$C$1002, 'High Growth Expenses'!$F98), "")</f>
        <v/>
      </c>
      <c r="J98" s="16" t="str">
        <f t="shared" si="1"/>
        <v/>
      </c>
    </row>
    <row r="99" spans="2:10" x14ac:dyDescent="0.35">
      <c r="B99" s="34" t="str">
        <f>IFERROR(INDEX('B. Expenditures'!$C$20:$D$1002, MATCH('High Growth Expenses'!$C99, 'B. Expenditures'!$D$20:$D$1002, 0), MATCH('High Growth Expenses'!$B$17, 'B. Expenditures'!$C$19:$D$19, 0)), "")</f>
        <v/>
      </c>
      <c r="C99" s="34"/>
      <c r="D99" s="16" t="s">
        <v>29</v>
      </c>
      <c r="F99" s="41"/>
      <c r="G99" s="42" t="str">
        <f>IF($F99&lt;&gt;"", SUMIFS('B. Expenditures'!E$20:E$1002, 'B. Expenditures'!$C$20:$C$1002, 'High Growth Expenses'!$F99), "")</f>
        <v/>
      </c>
      <c r="H99" s="14" t="str">
        <f>IF($F99&lt;&gt;"", SUMIFS('B. Expenditures'!F$20:F$1002, 'B. Expenditures'!$C$20:$C$1002, 'High Growth Expenses'!$F99), "")</f>
        <v/>
      </c>
      <c r="I99" s="14" t="str">
        <f>IF($F99&lt;&gt;"", SUMIFS('B. Expenditures'!G$20:G$1002, 'B. Expenditures'!$C$20:$C$1002, 'High Growth Expenses'!$F99), "")</f>
        <v/>
      </c>
      <c r="J99" s="16" t="str">
        <f t="shared" si="1"/>
        <v/>
      </c>
    </row>
    <row r="100" spans="2:10" x14ac:dyDescent="0.35">
      <c r="B100" s="34" t="str">
        <f>IFERROR(INDEX('B. Expenditures'!$C$20:$D$1002, MATCH('High Growth Expenses'!$C100, 'B. Expenditures'!$D$20:$D$1002, 0), MATCH('High Growth Expenses'!$B$17, 'B. Expenditures'!$C$19:$D$19, 0)), "")</f>
        <v/>
      </c>
      <c r="C100" s="34"/>
      <c r="D100" s="16" t="s">
        <v>29</v>
      </c>
      <c r="F100" s="41"/>
      <c r="G100" s="42" t="str">
        <f>IF($F100&lt;&gt;"", SUMIFS('B. Expenditures'!E$20:E$1002, 'B. Expenditures'!$C$20:$C$1002, 'High Growth Expenses'!$F100), "")</f>
        <v/>
      </c>
      <c r="H100" s="14" t="str">
        <f>IF($F100&lt;&gt;"", SUMIFS('B. Expenditures'!F$20:F$1002, 'B. Expenditures'!$C$20:$C$1002, 'High Growth Expenses'!$F100), "")</f>
        <v/>
      </c>
      <c r="I100" s="14" t="str">
        <f>IF($F100&lt;&gt;"", SUMIFS('B. Expenditures'!G$20:G$1002, 'B. Expenditures'!$C$20:$C$1002, 'High Growth Expenses'!$F100), "")</f>
        <v/>
      </c>
      <c r="J100" s="16" t="str">
        <f t="shared" si="1"/>
        <v/>
      </c>
    </row>
    <row r="101" spans="2:10" x14ac:dyDescent="0.35">
      <c r="B101" s="34" t="str">
        <f>IFERROR(INDEX('B. Expenditures'!$C$20:$D$1002, MATCH('High Growth Expenses'!$C101, 'B. Expenditures'!$D$20:$D$1002, 0), MATCH('High Growth Expenses'!$B$17, 'B. Expenditures'!$C$19:$D$19, 0)), "")</f>
        <v/>
      </c>
      <c r="C101" s="34"/>
      <c r="D101" s="16" t="s">
        <v>29</v>
      </c>
      <c r="F101" s="41"/>
      <c r="G101" s="42" t="str">
        <f>IF($F101&lt;&gt;"", SUMIFS('B. Expenditures'!E$20:E$1002, 'B. Expenditures'!$C$20:$C$1002, 'High Growth Expenses'!$F101), "")</f>
        <v/>
      </c>
      <c r="H101" s="14" t="str">
        <f>IF($F101&lt;&gt;"", SUMIFS('B. Expenditures'!F$20:F$1002, 'B. Expenditures'!$C$20:$C$1002, 'High Growth Expenses'!$F101), "")</f>
        <v/>
      </c>
      <c r="I101" s="14" t="str">
        <f>IF($F101&lt;&gt;"", SUMIFS('B. Expenditures'!G$20:G$1002, 'B. Expenditures'!$C$20:$C$1002, 'High Growth Expenses'!$F101), "")</f>
        <v/>
      </c>
      <c r="J101" s="16" t="str">
        <f t="shared" si="1"/>
        <v/>
      </c>
    </row>
    <row r="102" spans="2:10" x14ac:dyDescent="0.35">
      <c r="B102" s="34" t="str">
        <f>IFERROR(INDEX('B. Expenditures'!$C$20:$D$1002, MATCH('High Growth Expenses'!$C102, 'B. Expenditures'!$D$20:$D$1002, 0), MATCH('High Growth Expenses'!$B$17, 'B. Expenditures'!$C$19:$D$19, 0)), "")</f>
        <v/>
      </c>
      <c r="C102" s="34"/>
      <c r="D102" s="16" t="s">
        <v>29</v>
      </c>
      <c r="F102" s="41"/>
      <c r="G102" s="42" t="str">
        <f>IF($F102&lt;&gt;"", SUMIFS('B. Expenditures'!E$20:E$1002, 'B. Expenditures'!$C$20:$C$1002, 'High Growth Expenses'!$F102), "")</f>
        <v/>
      </c>
      <c r="H102" s="14" t="str">
        <f>IF($F102&lt;&gt;"", SUMIFS('B. Expenditures'!F$20:F$1002, 'B. Expenditures'!$C$20:$C$1002, 'High Growth Expenses'!$F102), "")</f>
        <v/>
      </c>
      <c r="I102" s="14" t="str">
        <f>IF($F102&lt;&gt;"", SUMIFS('B. Expenditures'!G$20:G$1002, 'B. Expenditures'!$C$20:$C$1002, 'High Growth Expenses'!$F102), "")</f>
        <v/>
      </c>
      <c r="J102" s="16" t="str">
        <f t="shared" si="1"/>
        <v/>
      </c>
    </row>
    <row r="103" spans="2:10" x14ac:dyDescent="0.35">
      <c r="B103" s="34" t="str">
        <f>IFERROR(INDEX('B. Expenditures'!$C$20:$D$1002, MATCH('High Growth Expenses'!$C103, 'B. Expenditures'!$D$20:$D$1002, 0), MATCH('High Growth Expenses'!$B$17, 'B. Expenditures'!$C$19:$D$19, 0)), "")</f>
        <v/>
      </c>
      <c r="C103" s="34"/>
      <c r="D103" s="16" t="s">
        <v>29</v>
      </c>
      <c r="F103" s="41"/>
      <c r="G103" s="42" t="str">
        <f>IF($F103&lt;&gt;"", SUMIFS('B. Expenditures'!E$20:E$1002, 'B. Expenditures'!$C$20:$C$1002, 'High Growth Expenses'!$F103), "")</f>
        <v/>
      </c>
      <c r="H103" s="14" t="str">
        <f>IF($F103&lt;&gt;"", SUMIFS('B. Expenditures'!F$20:F$1002, 'B. Expenditures'!$C$20:$C$1002, 'High Growth Expenses'!$F103), "")</f>
        <v/>
      </c>
      <c r="I103" s="14" t="str">
        <f>IF($F103&lt;&gt;"", SUMIFS('B. Expenditures'!G$20:G$1002, 'B. Expenditures'!$C$20:$C$1002, 'High Growth Expenses'!$F103), "")</f>
        <v/>
      </c>
      <c r="J103" s="16" t="str">
        <f t="shared" si="1"/>
        <v/>
      </c>
    </row>
    <row r="104" spans="2:10" x14ac:dyDescent="0.35">
      <c r="B104" s="34" t="str">
        <f>IFERROR(INDEX('B. Expenditures'!$C$20:$D$1002, MATCH('High Growth Expenses'!$C104, 'B. Expenditures'!$D$20:$D$1002, 0), MATCH('High Growth Expenses'!$B$17, 'B. Expenditures'!$C$19:$D$19, 0)), "")</f>
        <v/>
      </c>
      <c r="C104" s="34"/>
      <c r="D104" s="16" t="s">
        <v>29</v>
      </c>
      <c r="F104" s="41"/>
      <c r="G104" s="42" t="str">
        <f>IF($F104&lt;&gt;"", SUMIFS('B. Expenditures'!E$20:E$1002, 'B. Expenditures'!$C$20:$C$1002, 'High Growth Expenses'!$F104), "")</f>
        <v/>
      </c>
      <c r="H104" s="14" t="str">
        <f>IF($F104&lt;&gt;"", SUMIFS('B. Expenditures'!F$20:F$1002, 'B. Expenditures'!$C$20:$C$1002, 'High Growth Expenses'!$F104), "")</f>
        <v/>
      </c>
      <c r="I104" s="14" t="str">
        <f>IF($F104&lt;&gt;"", SUMIFS('B. Expenditures'!G$20:G$1002, 'B. Expenditures'!$C$20:$C$1002, 'High Growth Expenses'!$F104), "")</f>
        <v/>
      </c>
      <c r="J104" s="16" t="str">
        <f t="shared" si="1"/>
        <v/>
      </c>
    </row>
    <row r="105" spans="2:10" x14ac:dyDescent="0.35">
      <c r="B105" s="34" t="str">
        <f>IFERROR(INDEX('B. Expenditures'!$C$20:$D$1002, MATCH('High Growth Expenses'!$C105, 'B. Expenditures'!$D$20:$D$1002, 0), MATCH('High Growth Expenses'!$B$17, 'B. Expenditures'!$C$19:$D$19, 0)), "")</f>
        <v/>
      </c>
      <c r="C105" s="34"/>
      <c r="D105" s="16" t="s">
        <v>29</v>
      </c>
      <c r="F105" s="41"/>
      <c r="G105" s="42" t="str">
        <f>IF($F105&lt;&gt;"", SUMIFS('B. Expenditures'!E$20:E$1002, 'B. Expenditures'!$C$20:$C$1002, 'High Growth Expenses'!$F105), "")</f>
        <v/>
      </c>
      <c r="H105" s="14" t="str">
        <f>IF($F105&lt;&gt;"", SUMIFS('B. Expenditures'!F$20:F$1002, 'B. Expenditures'!$C$20:$C$1002, 'High Growth Expenses'!$F105), "")</f>
        <v/>
      </c>
      <c r="I105" s="14" t="str">
        <f>IF($F105&lt;&gt;"", SUMIFS('B. Expenditures'!G$20:G$1002, 'B. Expenditures'!$C$20:$C$1002, 'High Growth Expenses'!$F105), "")</f>
        <v/>
      </c>
      <c r="J105" s="16" t="str">
        <f t="shared" si="1"/>
        <v/>
      </c>
    </row>
    <row r="106" spans="2:10" x14ac:dyDescent="0.35">
      <c r="B106" s="34" t="str">
        <f>IFERROR(INDEX('B. Expenditures'!$C$20:$D$1002, MATCH('High Growth Expenses'!$C106, 'B. Expenditures'!$D$20:$D$1002, 0), MATCH('High Growth Expenses'!$B$17, 'B. Expenditures'!$C$19:$D$19, 0)), "")</f>
        <v/>
      </c>
      <c r="C106" s="34"/>
      <c r="D106" s="16" t="s">
        <v>29</v>
      </c>
      <c r="F106" s="41"/>
      <c r="G106" s="42" t="str">
        <f>IF($F106&lt;&gt;"", SUMIFS('B. Expenditures'!E$20:E$1002, 'B. Expenditures'!$C$20:$C$1002, 'High Growth Expenses'!$F106), "")</f>
        <v/>
      </c>
      <c r="H106" s="14" t="str">
        <f>IF($F106&lt;&gt;"", SUMIFS('B. Expenditures'!F$20:F$1002, 'B. Expenditures'!$C$20:$C$1002, 'High Growth Expenses'!$F106), "")</f>
        <v/>
      </c>
      <c r="I106" s="14" t="str">
        <f>IF($F106&lt;&gt;"", SUMIFS('B. Expenditures'!G$20:G$1002, 'B. Expenditures'!$C$20:$C$1002, 'High Growth Expenses'!$F106), "")</f>
        <v/>
      </c>
      <c r="J106" s="16" t="str">
        <f t="shared" si="1"/>
        <v/>
      </c>
    </row>
    <row r="107" spans="2:10" x14ac:dyDescent="0.35">
      <c r="B107" s="34" t="str">
        <f>IFERROR(INDEX('B. Expenditures'!$C$20:$D$1002, MATCH('High Growth Expenses'!$C107, 'B. Expenditures'!$D$20:$D$1002, 0), MATCH('High Growth Expenses'!$B$17, 'B. Expenditures'!$C$19:$D$19, 0)), "")</f>
        <v/>
      </c>
      <c r="C107" s="34"/>
      <c r="D107" s="16" t="s">
        <v>29</v>
      </c>
      <c r="F107" s="41"/>
      <c r="G107" s="42" t="str">
        <f>IF($F107&lt;&gt;"", SUMIFS('B. Expenditures'!E$20:E$1002, 'B. Expenditures'!$C$20:$C$1002, 'High Growth Expenses'!$F107), "")</f>
        <v/>
      </c>
      <c r="H107" s="14" t="str">
        <f>IF($F107&lt;&gt;"", SUMIFS('B. Expenditures'!F$20:F$1002, 'B. Expenditures'!$C$20:$C$1002, 'High Growth Expenses'!$F107), "")</f>
        <v/>
      </c>
      <c r="I107" s="14" t="str">
        <f>IF($F107&lt;&gt;"", SUMIFS('B. Expenditures'!G$20:G$1002, 'B. Expenditures'!$C$20:$C$1002, 'High Growth Expenses'!$F107), "")</f>
        <v/>
      </c>
      <c r="J107" s="16" t="str">
        <f t="shared" si="1"/>
        <v/>
      </c>
    </row>
    <row r="108" spans="2:10" x14ac:dyDescent="0.35">
      <c r="B108" s="34" t="str">
        <f>IFERROR(INDEX('B. Expenditures'!$C$20:$D$1002, MATCH('High Growth Expenses'!$C108, 'B. Expenditures'!$D$20:$D$1002, 0), MATCH('High Growth Expenses'!$B$17, 'B. Expenditures'!$C$19:$D$19, 0)), "")</f>
        <v/>
      </c>
      <c r="C108" s="34"/>
      <c r="D108" s="16" t="s">
        <v>29</v>
      </c>
      <c r="F108" s="41"/>
      <c r="G108" s="42" t="str">
        <f>IF($F108&lt;&gt;"", SUMIFS('B. Expenditures'!E$20:E$1002, 'B. Expenditures'!$C$20:$C$1002, 'High Growth Expenses'!$F108), "")</f>
        <v/>
      </c>
      <c r="H108" s="14" t="str">
        <f>IF($F108&lt;&gt;"", SUMIFS('B. Expenditures'!F$20:F$1002, 'B. Expenditures'!$C$20:$C$1002, 'High Growth Expenses'!$F108), "")</f>
        <v/>
      </c>
      <c r="I108" s="14" t="str">
        <f>IF($F108&lt;&gt;"", SUMIFS('B. Expenditures'!G$20:G$1002, 'B. Expenditures'!$C$20:$C$1002, 'High Growth Expenses'!$F108), "")</f>
        <v/>
      </c>
      <c r="J108" s="16" t="str">
        <f t="shared" si="1"/>
        <v/>
      </c>
    </row>
    <row r="109" spans="2:10" x14ac:dyDescent="0.35">
      <c r="B109" s="34" t="str">
        <f>IFERROR(INDEX('B. Expenditures'!$C$20:$D$1002, MATCH('High Growth Expenses'!$C109, 'B. Expenditures'!$D$20:$D$1002, 0), MATCH('High Growth Expenses'!$B$17, 'B. Expenditures'!$C$19:$D$19, 0)), "")</f>
        <v/>
      </c>
      <c r="C109" s="34"/>
      <c r="D109" s="16" t="s">
        <v>29</v>
      </c>
      <c r="F109" s="41"/>
      <c r="G109" s="42" t="str">
        <f>IF($F109&lt;&gt;"", SUMIFS('B. Expenditures'!E$20:E$1002, 'B. Expenditures'!$C$20:$C$1002, 'High Growth Expenses'!$F109), "")</f>
        <v/>
      </c>
      <c r="H109" s="14" t="str">
        <f>IF($F109&lt;&gt;"", SUMIFS('B. Expenditures'!F$20:F$1002, 'B. Expenditures'!$C$20:$C$1002, 'High Growth Expenses'!$F109), "")</f>
        <v/>
      </c>
      <c r="I109" s="14" t="str">
        <f>IF($F109&lt;&gt;"", SUMIFS('B. Expenditures'!G$20:G$1002, 'B. Expenditures'!$C$20:$C$1002, 'High Growth Expenses'!$F109), "")</f>
        <v/>
      </c>
      <c r="J109" s="16" t="str">
        <f t="shared" si="1"/>
        <v/>
      </c>
    </row>
    <row r="110" spans="2:10" x14ac:dyDescent="0.35">
      <c r="B110" s="34" t="str">
        <f>IFERROR(INDEX('B. Expenditures'!$C$20:$D$1002, MATCH('High Growth Expenses'!$C110, 'B. Expenditures'!$D$20:$D$1002, 0), MATCH('High Growth Expenses'!$B$17, 'B. Expenditures'!$C$19:$D$19, 0)), "")</f>
        <v/>
      </c>
      <c r="C110" s="34"/>
      <c r="D110" s="16" t="s">
        <v>29</v>
      </c>
      <c r="F110" s="41"/>
      <c r="G110" s="42" t="str">
        <f>IF($F110&lt;&gt;"", SUMIFS('B. Expenditures'!E$20:E$1002, 'B. Expenditures'!$C$20:$C$1002, 'High Growth Expenses'!$F110), "")</f>
        <v/>
      </c>
      <c r="H110" s="14" t="str">
        <f>IF($F110&lt;&gt;"", SUMIFS('B. Expenditures'!F$20:F$1002, 'B. Expenditures'!$C$20:$C$1002, 'High Growth Expenses'!$F110), "")</f>
        <v/>
      </c>
      <c r="I110" s="14" t="str">
        <f>IF($F110&lt;&gt;"", SUMIFS('B. Expenditures'!G$20:G$1002, 'B. Expenditures'!$C$20:$C$1002, 'High Growth Expenses'!$F110), "")</f>
        <v/>
      </c>
      <c r="J110" s="16" t="str">
        <f t="shared" si="1"/>
        <v/>
      </c>
    </row>
    <row r="111" spans="2:10" x14ac:dyDescent="0.35">
      <c r="B111" s="34" t="str">
        <f>IFERROR(INDEX('B. Expenditures'!$C$20:$D$1002, MATCH('High Growth Expenses'!$C111, 'B. Expenditures'!$D$20:$D$1002, 0), MATCH('High Growth Expenses'!$B$17, 'B. Expenditures'!$C$19:$D$19, 0)), "")</f>
        <v/>
      </c>
      <c r="C111" s="34"/>
      <c r="D111" s="16" t="s">
        <v>29</v>
      </c>
      <c r="F111" s="41"/>
      <c r="G111" s="42" t="str">
        <f>IF($F111&lt;&gt;"", SUMIFS('B. Expenditures'!E$20:E$1002, 'B. Expenditures'!$C$20:$C$1002, 'High Growth Expenses'!$F111), "")</f>
        <v/>
      </c>
      <c r="H111" s="14" t="str">
        <f>IF($F111&lt;&gt;"", SUMIFS('B. Expenditures'!F$20:F$1002, 'B. Expenditures'!$C$20:$C$1002, 'High Growth Expenses'!$F111), "")</f>
        <v/>
      </c>
      <c r="I111" s="14" t="str">
        <f>IF($F111&lt;&gt;"", SUMIFS('B. Expenditures'!G$20:G$1002, 'B. Expenditures'!$C$20:$C$1002, 'High Growth Expenses'!$F111), "")</f>
        <v/>
      </c>
      <c r="J111" s="16" t="str">
        <f t="shared" si="1"/>
        <v/>
      </c>
    </row>
    <row r="112" spans="2:10" x14ac:dyDescent="0.35">
      <c r="B112" s="34" t="str">
        <f>IFERROR(INDEX('B. Expenditures'!$C$20:$D$1002, MATCH('High Growth Expenses'!$C112, 'B. Expenditures'!$D$20:$D$1002, 0), MATCH('High Growth Expenses'!$B$17, 'B. Expenditures'!$C$19:$D$19, 0)), "")</f>
        <v/>
      </c>
      <c r="C112" s="34"/>
      <c r="D112" s="16" t="s">
        <v>29</v>
      </c>
      <c r="F112" s="41"/>
      <c r="G112" s="42" t="str">
        <f>IF($F112&lt;&gt;"", SUMIFS('B. Expenditures'!E$20:E$1002, 'B. Expenditures'!$C$20:$C$1002, 'High Growth Expenses'!$F112), "")</f>
        <v/>
      </c>
      <c r="H112" s="14" t="str">
        <f>IF($F112&lt;&gt;"", SUMIFS('B. Expenditures'!F$20:F$1002, 'B. Expenditures'!$C$20:$C$1002, 'High Growth Expenses'!$F112), "")</f>
        <v/>
      </c>
      <c r="I112" s="14" t="str">
        <f>IF($F112&lt;&gt;"", SUMIFS('B. Expenditures'!G$20:G$1002, 'B. Expenditures'!$C$20:$C$1002, 'High Growth Expenses'!$F112), "")</f>
        <v/>
      </c>
      <c r="J112" s="16" t="str">
        <f t="shared" si="1"/>
        <v/>
      </c>
    </row>
    <row r="113" spans="2:10" x14ac:dyDescent="0.35">
      <c r="B113" s="34" t="str">
        <f>IFERROR(INDEX('B. Expenditures'!$C$20:$D$1002, MATCH('High Growth Expenses'!$C113, 'B. Expenditures'!$D$20:$D$1002, 0), MATCH('High Growth Expenses'!$B$17, 'B. Expenditures'!$C$19:$D$19, 0)), "")</f>
        <v/>
      </c>
      <c r="C113" s="34"/>
      <c r="D113" s="16" t="s">
        <v>29</v>
      </c>
      <c r="F113" s="41"/>
      <c r="G113" s="42" t="str">
        <f>IF($F113&lt;&gt;"", SUMIFS('B. Expenditures'!E$20:E$1002, 'B. Expenditures'!$C$20:$C$1002, 'High Growth Expenses'!$F113), "")</f>
        <v/>
      </c>
      <c r="H113" s="14" t="str">
        <f>IF($F113&lt;&gt;"", SUMIFS('B. Expenditures'!F$20:F$1002, 'B. Expenditures'!$C$20:$C$1002, 'High Growth Expenses'!$F113), "")</f>
        <v/>
      </c>
      <c r="I113" s="14" t="str">
        <f>IF($F113&lt;&gt;"", SUMIFS('B. Expenditures'!G$20:G$1002, 'B. Expenditures'!$C$20:$C$1002, 'High Growth Expenses'!$F113), "")</f>
        <v/>
      </c>
      <c r="J113" s="16" t="str">
        <f t="shared" si="1"/>
        <v/>
      </c>
    </row>
    <row r="114" spans="2:10" x14ac:dyDescent="0.35">
      <c r="B114" s="34" t="str">
        <f>IFERROR(INDEX('B. Expenditures'!$C$20:$D$1002, MATCH('High Growth Expenses'!$C114, 'B. Expenditures'!$D$20:$D$1002, 0), MATCH('High Growth Expenses'!$B$17, 'B. Expenditures'!$C$19:$D$19, 0)), "")</f>
        <v/>
      </c>
      <c r="C114" s="34"/>
      <c r="D114" s="16" t="s">
        <v>29</v>
      </c>
      <c r="F114" s="41"/>
      <c r="G114" s="42" t="str">
        <f>IF($F114&lt;&gt;"", SUMIFS('B. Expenditures'!E$20:E$1002, 'B. Expenditures'!$C$20:$C$1002, 'High Growth Expenses'!$F114), "")</f>
        <v/>
      </c>
      <c r="H114" s="14" t="str">
        <f>IF($F114&lt;&gt;"", SUMIFS('B. Expenditures'!F$20:F$1002, 'B. Expenditures'!$C$20:$C$1002, 'High Growth Expenses'!$F114), "")</f>
        <v/>
      </c>
      <c r="I114" s="14" t="str">
        <f>IF($F114&lt;&gt;"", SUMIFS('B. Expenditures'!G$20:G$1002, 'B. Expenditures'!$C$20:$C$1002, 'High Growth Expenses'!$F114), "")</f>
        <v/>
      </c>
      <c r="J114" s="16" t="str">
        <f t="shared" si="1"/>
        <v/>
      </c>
    </row>
    <row r="115" spans="2:10" x14ac:dyDescent="0.35">
      <c r="B115" s="34" t="str">
        <f>IFERROR(INDEX('B. Expenditures'!$C$20:$D$1002, MATCH('High Growth Expenses'!$C115, 'B. Expenditures'!$D$20:$D$1002, 0), MATCH('High Growth Expenses'!$B$17, 'B. Expenditures'!$C$19:$D$19, 0)), "")</f>
        <v/>
      </c>
      <c r="C115" s="34"/>
      <c r="D115" s="16" t="s">
        <v>29</v>
      </c>
      <c r="F115" s="41"/>
      <c r="G115" s="42" t="str">
        <f>IF($F115&lt;&gt;"", SUMIFS('B. Expenditures'!E$20:E$1002, 'B. Expenditures'!$C$20:$C$1002, 'High Growth Expenses'!$F115), "")</f>
        <v/>
      </c>
      <c r="H115" s="14" t="str">
        <f>IF($F115&lt;&gt;"", SUMIFS('B. Expenditures'!F$20:F$1002, 'B. Expenditures'!$C$20:$C$1002, 'High Growth Expenses'!$F115), "")</f>
        <v/>
      </c>
      <c r="I115" s="14" t="str">
        <f>IF($F115&lt;&gt;"", SUMIFS('B. Expenditures'!G$20:G$1002, 'B. Expenditures'!$C$20:$C$1002, 'High Growth Expenses'!$F115), "")</f>
        <v/>
      </c>
      <c r="J115" s="16" t="str">
        <f t="shared" si="1"/>
        <v/>
      </c>
    </row>
    <row r="116" spans="2:10" x14ac:dyDescent="0.35">
      <c r="B116" s="34" t="str">
        <f>IFERROR(INDEX('B. Expenditures'!$C$20:$D$1002, MATCH('High Growth Expenses'!$C116, 'B. Expenditures'!$D$20:$D$1002, 0), MATCH('High Growth Expenses'!$B$17, 'B. Expenditures'!$C$19:$D$19, 0)), "")</f>
        <v/>
      </c>
      <c r="C116" s="34"/>
      <c r="D116" s="16" t="s">
        <v>29</v>
      </c>
      <c r="F116" s="41"/>
      <c r="G116" s="42" t="str">
        <f>IF($F116&lt;&gt;"", SUMIFS('B. Expenditures'!E$20:E$1002, 'B. Expenditures'!$C$20:$C$1002, 'High Growth Expenses'!$F116), "")</f>
        <v/>
      </c>
      <c r="H116" s="14" t="str">
        <f>IF($F116&lt;&gt;"", SUMIFS('B. Expenditures'!F$20:F$1002, 'B. Expenditures'!$C$20:$C$1002, 'High Growth Expenses'!$F116), "")</f>
        <v/>
      </c>
      <c r="I116" s="14" t="str">
        <f>IF($F116&lt;&gt;"", SUMIFS('B. Expenditures'!G$20:G$1002, 'B. Expenditures'!$C$20:$C$1002, 'High Growth Expenses'!$F116), "")</f>
        <v/>
      </c>
      <c r="J116" s="16" t="str">
        <f t="shared" si="1"/>
        <v/>
      </c>
    </row>
    <row r="117" spans="2:10" x14ac:dyDescent="0.35">
      <c r="B117" s="34" t="str">
        <f>IFERROR(INDEX('B. Expenditures'!$C$20:$D$1002, MATCH('High Growth Expenses'!$C117, 'B. Expenditures'!$D$20:$D$1002, 0), MATCH('High Growth Expenses'!$B$17, 'B. Expenditures'!$C$19:$D$19, 0)), "")</f>
        <v/>
      </c>
      <c r="C117" s="34"/>
      <c r="D117" s="16" t="s">
        <v>29</v>
      </c>
      <c r="F117" s="41"/>
      <c r="G117" s="42" t="str">
        <f>IF($F117&lt;&gt;"", SUMIFS('B. Expenditures'!E$20:E$1002, 'B. Expenditures'!$C$20:$C$1002, 'High Growth Expenses'!$F117), "")</f>
        <v/>
      </c>
      <c r="H117" s="14" t="str">
        <f>IF($F117&lt;&gt;"", SUMIFS('B. Expenditures'!F$20:F$1002, 'B. Expenditures'!$C$20:$C$1002, 'High Growth Expenses'!$F117), "")</f>
        <v/>
      </c>
      <c r="I117" s="14" t="str">
        <f>IF($F117&lt;&gt;"", SUMIFS('B. Expenditures'!G$20:G$1002, 'B. Expenditures'!$C$20:$C$1002, 'High Growth Expenses'!$F117), "")</f>
        <v/>
      </c>
      <c r="J117" s="16" t="str">
        <f t="shared" si="1"/>
        <v/>
      </c>
    </row>
    <row r="118" spans="2:10" x14ac:dyDescent="0.35">
      <c r="B118" s="34" t="str">
        <f>IFERROR(INDEX('B. Expenditures'!$C$20:$D$1002, MATCH('High Growth Expenses'!$C118, 'B. Expenditures'!$D$20:$D$1002, 0), MATCH('High Growth Expenses'!$B$17, 'B. Expenditures'!$C$19:$D$19, 0)), "")</f>
        <v/>
      </c>
      <c r="C118" s="34"/>
      <c r="D118" s="16" t="s">
        <v>29</v>
      </c>
      <c r="F118" s="41"/>
      <c r="G118" s="42" t="str">
        <f>IF($F118&lt;&gt;"", SUMIFS('B. Expenditures'!E$20:E$1002, 'B. Expenditures'!$C$20:$C$1002, 'High Growth Expenses'!$F118), "")</f>
        <v/>
      </c>
      <c r="H118" s="14" t="str">
        <f>IF($F118&lt;&gt;"", SUMIFS('B. Expenditures'!F$20:F$1002, 'B. Expenditures'!$C$20:$C$1002, 'High Growth Expenses'!$F118), "")</f>
        <v/>
      </c>
      <c r="I118" s="14" t="str">
        <f>IF($F118&lt;&gt;"", SUMIFS('B. Expenditures'!G$20:G$1002, 'B. Expenditures'!$C$20:$C$1002, 'High Growth Expenses'!$F118), "")</f>
        <v/>
      </c>
      <c r="J118" s="16" t="str">
        <f t="shared" si="1"/>
        <v/>
      </c>
    </row>
    <row r="119" spans="2:10" x14ac:dyDescent="0.35">
      <c r="B119" s="34" t="str">
        <f>IFERROR(INDEX('B. Expenditures'!$C$20:$D$1002, MATCH('High Growth Expenses'!$C119, 'B. Expenditures'!$D$20:$D$1002, 0), MATCH('High Growth Expenses'!$B$17, 'B. Expenditures'!$C$19:$D$19, 0)), "")</f>
        <v/>
      </c>
      <c r="C119" s="34"/>
      <c r="D119" s="16" t="s">
        <v>29</v>
      </c>
      <c r="F119" s="41"/>
      <c r="G119" s="42" t="str">
        <f>IF($F119&lt;&gt;"", SUMIFS('B. Expenditures'!E$20:E$1002, 'B. Expenditures'!$C$20:$C$1002, 'High Growth Expenses'!$F119), "")</f>
        <v/>
      </c>
      <c r="H119" s="14" t="str">
        <f>IF($F119&lt;&gt;"", SUMIFS('B. Expenditures'!F$20:F$1002, 'B. Expenditures'!$C$20:$C$1002, 'High Growth Expenses'!$F119), "")</f>
        <v/>
      </c>
      <c r="I119" s="14" t="str">
        <f>IF($F119&lt;&gt;"", SUMIFS('B. Expenditures'!G$20:G$1002, 'B. Expenditures'!$C$20:$C$1002, 'High Growth Expenses'!$F119), "")</f>
        <v/>
      </c>
      <c r="J119" s="16" t="str">
        <f t="shared" si="1"/>
        <v/>
      </c>
    </row>
    <row r="120" spans="2:10" x14ac:dyDescent="0.35">
      <c r="B120" s="34" t="str">
        <f>IFERROR(INDEX('B. Expenditures'!$C$20:$D$1002, MATCH('High Growth Expenses'!$C120, 'B. Expenditures'!$D$20:$D$1002, 0), MATCH('High Growth Expenses'!$B$17, 'B. Expenditures'!$C$19:$D$19, 0)), "")</f>
        <v/>
      </c>
      <c r="C120" s="34"/>
      <c r="D120" s="16" t="s">
        <v>29</v>
      </c>
      <c r="F120" s="41"/>
      <c r="G120" s="42" t="str">
        <f>IF($F120&lt;&gt;"", SUMIFS('B. Expenditures'!E$20:E$1002, 'B. Expenditures'!$C$20:$C$1002, 'High Growth Expenses'!$F120), "")</f>
        <v/>
      </c>
      <c r="H120" s="14" t="str">
        <f>IF($F120&lt;&gt;"", SUMIFS('B. Expenditures'!F$20:F$1002, 'B. Expenditures'!$C$20:$C$1002, 'High Growth Expenses'!$F120), "")</f>
        <v/>
      </c>
      <c r="I120" s="14" t="str">
        <f>IF($F120&lt;&gt;"", SUMIFS('B. Expenditures'!G$20:G$1002, 'B. Expenditures'!$C$20:$C$1002, 'High Growth Expenses'!$F120), "")</f>
        <v/>
      </c>
      <c r="J120" s="16" t="str">
        <f t="shared" si="1"/>
        <v/>
      </c>
    </row>
    <row r="121" spans="2:10" x14ac:dyDescent="0.35">
      <c r="B121" s="34" t="str">
        <f>IFERROR(INDEX('B. Expenditures'!$C$20:$D$1002, MATCH('High Growth Expenses'!$C121, 'B. Expenditures'!$D$20:$D$1002, 0), MATCH('High Growth Expenses'!$B$17, 'B. Expenditures'!$C$19:$D$19, 0)), "")</f>
        <v/>
      </c>
      <c r="C121" s="34"/>
      <c r="D121" s="16" t="s">
        <v>29</v>
      </c>
      <c r="F121" s="41"/>
      <c r="G121" s="42" t="str">
        <f>IF($F121&lt;&gt;"", SUMIFS('B. Expenditures'!E$20:E$1002, 'B. Expenditures'!$C$20:$C$1002, 'High Growth Expenses'!$F121), "")</f>
        <v/>
      </c>
      <c r="H121" s="14" t="str">
        <f>IF($F121&lt;&gt;"", SUMIFS('B. Expenditures'!F$20:F$1002, 'B. Expenditures'!$C$20:$C$1002, 'High Growth Expenses'!$F121), "")</f>
        <v/>
      </c>
      <c r="I121" s="14" t="str">
        <f>IF($F121&lt;&gt;"", SUMIFS('B. Expenditures'!G$20:G$1002, 'B. Expenditures'!$C$20:$C$1002, 'High Growth Expenses'!$F121), "")</f>
        <v/>
      </c>
      <c r="J121" s="16" t="str">
        <f t="shared" si="1"/>
        <v/>
      </c>
    </row>
    <row r="122" spans="2:10" x14ac:dyDescent="0.35">
      <c r="B122" s="34" t="str">
        <f>IFERROR(INDEX('B. Expenditures'!$C$20:$D$1002, MATCH('High Growth Expenses'!$C122, 'B. Expenditures'!$D$20:$D$1002, 0), MATCH('High Growth Expenses'!$B$17, 'B. Expenditures'!$C$19:$D$19, 0)), "")</f>
        <v/>
      </c>
      <c r="C122" s="34"/>
      <c r="D122" s="16" t="s">
        <v>29</v>
      </c>
      <c r="F122" s="41"/>
      <c r="G122" s="42" t="str">
        <f>IF($F122&lt;&gt;"", SUMIFS('B. Expenditures'!E$20:E$1002, 'B. Expenditures'!$C$20:$C$1002, 'High Growth Expenses'!$F122), "")</f>
        <v/>
      </c>
      <c r="H122" s="14" t="str">
        <f>IF($F122&lt;&gt;"", SUMIFS('B. Expenditures'!F$20:F$1002, 'B. Expenditures'!$C$20:$C$1002, 'High Growth Expenses'!$F122), "")</f>
        <v/>
      </c>
      <c r="I122" s="14" t="str">
        <f>IF($F122&lt;&gt;"", SUMIFS('B. Expenditures'!G$20:G$1002, 'B. Expenditures'!$C$20:$C$1002, 'High Growth Expenses'!$F122), "")</f>
        <v/>
      </c>
      <c r="J122" s="16" t="str">
        <f t="shared" si="1"/>
        <v/>
      </c>
    </row>
    <row r="123" spans="2:10" x14ac:dyDescent="0.35">
      <c r="B123" s="34" t="str">
        <f>IFERROR(INDEX('B. Expenditures'!$C$20:$D$1002, MATCH('High Growth Expenses'!$C123, 'B. Expenditures'!$D$20:$D$1002, 0), MATCH('High Growth Expenses'!$B$17, 'B. Expenditures'!$C$19:$D$19, 0)), "")</f>
        <v/>
      </c>
      <c r="C123" s="34"/>
      <c r="D123" s="16" t="s">
        <v>29</v>
      </c>
      <c r="F123" s="41"/>
      <c r="G123" s="42" t="str">
        <f>IF($F123&lt;&gt;"", SUMIFS('B. Expenditures'!E$20:E$1002, 'B. Expenditures'!$C$20:$C$1002, 'High Growth Expenses'!$F123), "")</f>
        <v/>
      </c>
      <c r="H123" s="14" t="str">
        <f>IF($F123&lt;&gt;"", SUMIFS('B. Expenditures'!F$20:F$1002, 'B. Expenditures'!$C$20:$C$1002, 'High Growth Expenses'!$F123), "")</f>
        <v/>
      </c>
      <c r="I123" s="14" t="str">
        <f>IF($F123&lt;&gt;"", SUMIFS('B. Expenditures'!G$20:G$1002, 'B. Expenditures'!$C$20:$C$1002, 'High Growth Expenses'!$F123), "")</f>
        <v/>
      </c>
      <c r="J123" s="16" t="str">
        <f t="shared" si="1"/>
        <v/>
      </c>
    </row>
    <row r="124" spans="2:10" x14ac:dyDescent="0.35">
      <c r="B124" s="34" t="str">
        <f>IFERROR(INDEX('B. Expenditures'!$C$20:$D$1002, MATCH('High Growth Expenses'!$C124, 'B. Expenditures'!$D$20:$D$1002, 0), MATCH('High Growth Expenses'!$B$17, 'B. Expenditures'!$C$19:$D$19, 0)), "")</f>
        <v/>
      </c>
      <c r="C124" s="34"/>
      <c r="D124" s="16" t="s">
        <v>29</v>
      </c>
      <c r="F124" s="41"/>
      <c r="G124" s="42" t="str">
        <f>IF($F124&lt;&gt;"", SUMIFS('B. Expenditures'!E$20:E$1002, 'B. Expenditures'!$C$20:$C$1002, 'High Growth Expenses'!$F124), "")</f>
        <v/>
      </c>
      <c r="H124" s="14" t="str">
        <f>IF($F124&lt;&gt;"", SUMIFS('B. Expenditures'!F$20:F$1002, 'B. Expenditures'!$C$20:$C$1002, 'High Growth Expenses'!$F124), "")</f>
        <v/>
      </c>
      <c r="I124" s="14" t="str">
        <f>IF($F124&lt;&gt;"", SUMIFS('B. Expenditures'!G$20:G$1002, 'B. Expenditures'!$C$20:$C$1002, 'High Growth Expenses'!$F124), "")</f>
        <v/>
      </c>
      <c r="J124" s="16" t="str">
        <f t="shared" si="1"/>
        <v/>
      </c>
    </row>
    <row r="125" spans="2:10" x14ac:dyDescent="0.35">
      <c r="B125" s="34" t="str">
        <f>IFERROR(INDEX('B. Expenditures'!$C$20:$D$1002, MATCH('High Growth Expenses'!$C125, 'B. Expenditures'!$D$20:$D$1002, 0), MATCH('High Growth Expenses'!$B$17, 'B. Expenditures'!$C$19:$D$19, 0)), "")</f>
        <v/>
      </c>
      <c r="C125" s="34"/>
      <c r="D125" s="16" t="s">
        <v>29</v>
      </c>
      <c r="F125" s="41"/>
      <c r="G125" s="42" t="str">
        <f>IF($F125&lt;&gt;"", SUMIFS('B. Expenditures'!E$20:E$1002, 'B. Expenditures'!$C$20:$C$1002, 'High Growth Expenses'!$F125), "")</f>
        <v/>
      </c>
      <c r="H125" s="14" t="str">
        <f>IF($F125&lt;&gt;"", SUMIFS('B. Expenditures'!F$20:F$1002, 'B. Expenditures'!$C$20:$C$1002, 'High Growth Expenses'!$F125), "")</f>
        <v/>
      </c>
      <c r="I125" s="14" t="str">
        <f>IF($F125&lt;&gt;"", SUMIFS('B. Expenditures'!G$20:G$1002, 'B. Expenditures'!$C$20:$C$1002, 'High Growth Expenses'!$F125), "")</f>
        <v/>
      </c>
      <c r="J125" s="16" t="str">
        <f t="shared" si="1"/>
        <v/>
      </c>
    </row>
    <row r="126" spans="2:10" x14ac:dyDescent="0.35">
      <c r="B126" s="34" t="str">
        <f>IFERROR(INDEX('B. Expenditures'!$C$20:$D$1002, MATCH('High Growth Expenses'!$C126, 'B. Expenditures'!$D$20:$D$1002, 0), MATCH('High Growth Expenses'!$B$17, 'B. Expenditures'!$C$19:$D$19, 0)), "")</f>
        <v/>
      </c>
      <c r="C126" s="34"/>
      <c r="D126" s="16" t="s">
        <v>29</v>
      </c>
      <c r="F126" s="41"/>
      <c r="G126" s="42" t="str">
        <f>IF($F126&lt;&gt;"", SUMIFS('B. Expenditures'!E$20:E$1002, 'B. Expenditures'!$C$20:$C$1002, 'High Growth Expenses'!$F126), "")</f>
        <v/>
      </c>
      <c r="H126" s="14" t="str">
        <f>IF($F126&lt;&gt;"", SUMIFS('B. Expenditures'!F$20:F$1002, 'B. Expenditures'!$C$20:$C$1002, 'High Growth Expenses'!$F126), "")</f>
        <v/>
      </c>
      <c r="I126" s="14" t="str">
        <f>IF($F126&lt;&gt;"", SUMIFS('B. Expenditures'!G$20:G$1002, 'B. Expenditures'!$C$20:$C$1002, 'High Growth Expenses'!$F126), "")</f>
        <v/>
      </c>
      <c r="J126" s="16" t="str">
        <f t="shared" si="1"/>
        <v/>
      </c>
    </row>
    <row r="127" spans="2:10" x14ac:dyDescent="0.35">
      <c r="B127" s="34" t="str">
        <f>IFERROR(INDEX('B. Expenditures'!$C$20:$D$1002, MATCH('High Growth Expenses'!$C127, 'B. Expenditures'!$D$20:$D$1002, 0), MATCH('High Growth Expenses'!$B$17, 'B. Expenditures'!$C$19:$D$19, 0)), "")</f>
        <v/>
      </c>
      <c r="C127" s="34"/>
      <c r="D127" s="16" t="s">
        <v>29</v>
      </c>
      <c r="F127" s="41"/>
      <c r="G127" s="42" t="str">
        <f>IF($F127&lt;&gt;"", SUMIFS('B. Expenditures'!E$20:E$1002, 'B. Expenditures'!$C$20:$C$1002, 'High Growth Expenses'!$F127), "")</f>
        <v/>
      </c>
      <c r="H127" s="14" t="str">
        <f>IF($F127&lt;&gt;"", SUMIFS('B. Expenditures'!F$20:F$1002, 'B. Expenditures'!$C$20:$C$1002, 'High Growth Expenses'!$F127), "")</f>
        <v/>
      </c>
      <c r="I127" s="14" t="str">
        <f>IF($F127&lt;&gt;"", SUMIFS('B. Expenditures'!G$20:G$1002, 'B. Expenditures'!$C$20:$C$1002, 'High Growth Expenses'!$F127), "")</f>
        <v/>
      </c>
      <c r="J127" s="16" t="str">
        <f t="shared" si="1"/>
        <v/>
      </c>
    </row>
    <row r="128" spans="2:10" x14ac:dyDescent="0.35">
      <c r="B128" s="34" t="str">
        <f>IFERROR(INDEX('B. Expenditures'!$C$20:$D$1002, MATCH('High Growth Expenses'!$C128, 'B. Expenditures'!$D$20:$D$1002, 0), MATCH('High Growth Expenses'!$B$17, 'B. Expenditures'!$C$19:$D$19, 0)), "")</f>
        <v/>
      </c>
      <c r="C128" s="34"/>
      <c r="D128" s="16" t="s">
        <v>29</v>
      </c>
      <c r="F128" s="41"/>
      <c r="G128" s="42" t="str">
        <f>IF($F128&lt;&gt;"", SUMIFS('B. Expenditures'!E$20:E$1002, 'B. Expenditures'!$C$20:$C$1002, 'High Growth Expenses'!$F128), "")</f>
        <v/>
      </c>
      <c r="H128" s="14" t="str">
        <f>IF($F128&lt;&gt;"", SUMIFS('B. Expenditures'!F$20:F$1002, 'B. Expenditures'!$C$20:$C$1002, 'High Growth Expenses'!$F128), "")</f>
        <v/>
      </c>
      <c r="I128" s="14" t="str">
        <f>IF($F128&lt;&gt;"", SUMIFS('B. Expenditures'!G$20:G$1002, 'B. Expenditures'!$C$20:$C$1002, 'High Growth Expenses'!$F128), "")</f>
        <v/>
      </c>
      <c r="J128" s="16" t="str">
        <f t="shared" si="1"/>
        <v/>
      </c>
    </row>
    <row r="129" spans="2:10" x14ac:dyDescent="0.35">
      <c r="B129" s="34" t="str">
        <f>IFERROR(INDEX('B. Expenditures'!$C$20:$D$1002, MATCH('High Growth Expenses'!$C129, 'B. Expenditures'!$D$20:$D$1002, 0), MATCH('High Growth Expenses'!$B$17, 'B. Expenditures'!$C$19:$D$19, 0)), "")</f>
        <v/>
      </c>
      <c r="C129" s="34"/>
      <c r="D129" s="16" t="s">
        <v>29</v>
      </c>
      <c r="F129" s="41"/>
      <c r="G129" s="42" t="str">
        <f>IF($F129&lt;&gt;"", SUMIFS('B. Expenditures'!E$20:E$1002, 'B. Expenditures'!$C$20:$C$1002, 'High Growth Expenses'!$F129), "")</f>
        <v/>
      </c>
      <c r="H129" s="14" t="str">
        <f>IF($F129&lt;&gt;"", SUMIFS('B. Expenditures'!F$20:F$1002, 'B. Expenditures'!$C$20:$C$1002, 'High Growth Expenses'!$F129), "")</f>
        <v/>
      </c>
      <c r="I129" s="14" t="str">
        <f>IF($F129&lt;&gt;"", SUMIFS('B. Expenditures'!G$20:G$1002, 'B. Expenditures'!$C$20:$C$1002, 'High Growth Expenses'!$F129), "")</f>
        <v/>
      </c>
      <c r="J129" s="16" t="str">
        <f t="shared" si="1"/>
        <v/>
      </c>
    </row>
    <row r="130" spans="2:10" x14ac:dyDescent="0.35">
      <c r="B130" s="34" t="str">
        <f>IFERROR(INDEX('B. Expenditures'!$C$20:$D$1002, MATCH('High Growth Expenses'!$C130, 'B. Expenditures'!$D$20:$D$1002, 0), MATCH('High Growth Expenses'!$B$17, 'B. Expenditures'!$C$19:$D$19, 0)), "")</f>
        <v/>
      </c>
      <c r="C130" s="34"/>
      <c r="D130" s="16" t="s">
        <v>29</v>
      </c>
      <c r="F130" s="41"/>
      <c r="G130" s="42" t="str">
        <f>IF($F130&lt;&gt;"", SUMIFS('B. Expenditures'!E$20:E$1002, 'B. Expenditures'!$C$20:$C$1002, 'High Growth Expenses'!$F130), "")</f>
        <v/>
      </c>
      <c r="H130" s="14" t="str">
        <f>IF($F130&lt;&gt;"", SUMIFS('B. Expenditures'!F$20:F$1002, 'B. Expenditures'!$C$20:$C$1002, 'High Growth Expenses'!$F130), "")</f>
        <v/>
      </c>
      <c r="I130" s="14" t="str">
        <f>IF($F130&lt;&gt;"", SUMIFS('B. Expenditures'!G$20:G$1002, 'B. Expenditures'!$C$20:$C$1002, 'High Growth Expenses'!$F130), "")</f>
        <v/>
      </c>
      <c r="J130" s="16" t="str">
        <f t="shared" si="1"/>
        <v/>
      </c>
    </row>
    <row r="131" spans="2:10" x14ac:dyDescent="0.35">
      <c r="B131" s="34" t="str">
        <f>IFERROR(INDEX('B. Expenditures'!$C$20:$D$1002, MATCH('High Growth Expenses'!$C131, 'B. Expenditures'!$D$20:$D$1002, 0), MATCH('High Growth Expenses'!$B$17, 'B. Expenditures'!$C$19:$D$19, 0)), "")</f>
        <v/>
      </c>
      <c r="C131" s="34"/>
      <c r="D131" s="16" t="s">
        <v>29</v>
      </c>
      <c r="F131" s="41"/>
      <c r="G131" s="42" t="str">
        <f>IF($F131&lt;&gt;"", SUMIFS('B. Expenditures'!E$20:E$1002, 'B. Expenditures'!$C$20:$C$1002, 'High Growth Expenses'!$F131), "")</f>
        <v/>
      </c>
      <c r="H131" s="14" t="str">
        <f>IF($F131&lt;&gt;"", SUMIFS('B. Expenditures'!F$20:F$1002, 'B. Expenditures'!$C$20:$C$1002, 'High Growth Expenses'!$F131), "")</f>
        <v/>
      </c>
      <c r="I131" s="14" t="str">
        <f>IF($F131&lt;&gt;"", SUMIFS('B. Expenditures'!G$20:G$1002, 'B. Expenditures'!$C$20:$C$1002, 'High Growth Expenses'!$F131), "")</f>
        <v/>
      </c>
      <c r="J131" s="16" t="str">
        <f t="shared" si="1"/>
        <v/>
      </c>
    </row>
    <row r="132" spans="2:10" x14ac:dyDescent="0.35">
      <c r="B132" s="34" t="str">
        <f>IFERROR(INDEX('B. Expenditures'!$C$20:$D$1002, MATCH('High Growth Expenses'!$C132, 'B. Expenditures'!$D$20:$D$1002, 0), MATCH('High Growth Expenses'!$B$17, 'B. Expenditures'!$C$19:$D$19, 0)), "")</f>
        <v/>
      </c>
      <c r="C132" s="34"/>
      <c r="D132" s="16" t="s">
        <v>29</v>
      </c>
      <c r="F132" s="41"/>
      <c r="G132" s="42" t="str">
        <f>IF($F132&lt;&gt;"", SUMIFS('B. Expenditures'!E$20:E$1002, 'B. Expenditures'!$C$20:$C$1002, 'High Growth Expenses'!$F132), "")</f>
        <v/>
      </c>
      <c r="H132" s="14" t="str">
        <f>IF($F132&lt;&gt;"", SUMIFS('B. Expenditures'!F$20:F$1002, 'B. Expenditures'!$C$20:$C$1002, 'High Growth Expenses'!$F132), "")</f>
        <v/>
      </c>
      <c r="I132" s="14" t="str">
        <f>IF($F132&lt;&gt;"", SUMIFS('B. Expenditures'!G$20:G$1002, 'B. Expenditures'!$C$20:$C$1002, 'High Growth Expenses'!$F132), "")</f>
        <v/>
      </c>
      <c r="J132" s="16" t="str">
        <f t="shared" si="1"/>
        <v/>
      </c>
    </row>
    <row r="133" spans="2:10" x14ac:dyDescent="0.35">
      <c r="B133" s="34" t="str">
        <f>IFERROR(INDEX('B. Expenditures'!$C$20:$D$1002, MATCH('High Growth Expenses'!$C133, 'B. Expenditures'!$D$20:$D$1002, 0), MATCH('High Growth Expenses'!$B$17, 'B. Expenditures'!$C$19:$D$19, 0)), "")</f>
        <v/>
      </c>
      <c r="C133" s="34"/>
      <c r="D133" s="16" t="s">
        <v>29</v>
      </c>
      <c r="F133" s="41"/>
      <c r="G133" s="42" t="str">
        <f>IF($F133&lt;&gt;"", SUMIFS('B. Expenditures'!E$20:E$1002, 'B. Expenditures'!$C$20:$C$1002, 'High Growth Expenses'!$F133), "")</f>
        <v/>
      </c>
      <c r="H133" s="14" t="str">
        <f>IF($F133&lt;&gt;"", SUMIFS('B. Expenditures'!F$20:F$1002, 'B. Expenditures'!$C$20:$C$1002, 'High Growth Expenses'!$F133), "")</f>
        <v/>
      </c>
      <c r="I133" s="14" t="str">
        <f>IF($F133&lt;&gt;"", SUMIFS('B. Expenditures'!G$20:G$1002, 'B. Expenditures'!$C$20:$C$1002, 'High Growth Expenses'!$F133), "")</f>
        <v/>
      </c>
      <c r="J133" s="16" t="str">
        <f t="shared" si="1"/>
        <v/>
      </c>
    </row>
    <row r="134" spans="2:10" x14ac:dyDescent="0.35">
      <c r="B134" s="34" t="str">
        <f>IFERROR(INDEX('B. Expenditures'!$C$20:$D$1002, MATCH('High Growth Expenses'!$C134, 'B. Expenditures'!$D$20:$D$1002, 0), MATCH('High Growth Expenses'!$B$17, 'B. Expenditures'!$C$19:$D$19, 0)), "")</f>
        <v/>
      </c>
      <c r="C134" s="34"/>
      <c r="D134" s="16" t="s">
        <v>29</v>
      </c>
      <c r="F134" s="41"/>
      <c r="G134" s="42" t="str">
        <f>IF($F134&lt;&gt;"", SUMIFS('B. Expenditures'!E$20:E$1002, 'B. Expenditures'!$C$20:$C$1002, 'High Growth Expenses'!$F134), "")</f>
        <v/>
      </c>
      <c r="H134" s="14" t="str">
        <f>IF($F134&lt;&gt;"", SUMIFS('B. Expenditures'!F$20:F$1002, 'B. Expenditures'!$C$20:$C$1002, 'High Growth Expenses'!$F134), "")</f>
        <v/>
      </c>
      <c r="I134" s="14" t="str">
        <f>IF($F134&lt;&gt;"", SUMIFS('B. Expenditures'!G$20:G$1002, 'B. Expenditures'!$C$20:$C$1002, 'High Growth Expenses'!$F134), "")</f>
        <v/>
      </c>
      <c r="J134" s="16" t="str">
        <f t="shared" si="1"/>
        <v/>
      </c>
    </row>
    <row r="135" spans="2:10" x14ac:dyDescent="0.35">
      <c r="B135" s="34" t="str">
        <f>IFERROR(INDEX('B. Expenditures'!$C$20:$D$1002, MATCH('High Growth Expenses'!$C135, 'B. Expenditures'!$D$20:$D$1002, 0), MATCH('High Growth Expenses'!$B$17, 'B. Expenditures'!$C$19:$D$19, 0)), "")</f>
        <v/>
      </c>
      <c r="C135" s="34"/>
      <c r="D135" s="16" t="s">
        <v>29</v>
      </c>
      <c r="F135" s="41"/>
      <c r="G135" s="42" t="str">
        <f>IF($F135&lt;&gt;"", SUMIFS('B. Expenditures'!E$20:E$1002, 'B. Expenditures'!$C$20:$C$1002, 'High Growth Expenses'!$F135), "")</f>
        <v/>
      </c>
      <c r="H135" s="14" t="str">
        <f>IF($F135&lt;&gt;"", SUMIFS('B. Expenditures'!F$20:F$1002, 'B. Expenditures'!$C$20:$C$1002, 'High Growth Expenses'!$F135), "")</f>
        <v/>
      </c>
      <c r="I135" s="14" t="str">
        <f>IF($F135&lt;&gt;"", SUMIFS('B. Expenditures'!G$20:G$1002, 'B. Expenditures'!$C$20:$C$1002, 'High Growth Expenses'!$F135), "")</f>
        <v/>
      </c>
      <c r="J135" s="16" t="str">
        <f t="shared" si="1"/>
        <v/>
      </c>
    </row>
    <row r="136" spans="2:10" x14ac:dyDescent="0.35">
      <c r="B136" s="34" t="str">
        <f>IFERROR(INDEX('B. Expenditures'!$C$20:$D$1002, MATCH('High Growth Expenses'!$C136, 'B. Expenditures'!$D$20:$D$1002, 0), MATCH('High Growth Expenses'!$B$17, 'B. Expenditures'!$C$19:$D$19, 0)), "")</f>
        <v/>
      </c>
      <c r="C136" s="34"/>
      <c r="D136" s="16" t="s">
        <v>29</v>
      </c>
      <c r="F136" s="41"/>
      <c r="G136" s="42" t="str">
        <f>IF($F136&lt;&gt;"", SUMIFS('B. Expenditures'!E$20:E$1002, 'B. Expenditures'!$C$20:$C$1002, 'High Growth Expenses'!$F136), "")</f>
        <v/>
      </c>
      <c r="H136" s="14" t="str">
        <f>IF($F136&lt;&gt;"", SUMIFS('B. Expenditures'!F$20:F$1002, 'B. Expenditures'!$C$20:$C$1002, 'High Growth Expenses'!$F136), "")</f>
        <v/>
      </c>
      <c r="I136" s="14" t="str">
        <f>IF($F136&lt;&gt;"", SUMIFS('B. Expenditures'!G$20:G$1002, 'B. Expenditures'!$C$20:$C$1002, 'High Growth Expenses'!$F136), "")</f>
        <v/>
      </c>
      <c r="J136" s="16" t="str">
        <f t="shared" si="1"/>
        <v/>
      </c>
    </row>
    <row r="137" spans="2:10" x14ac:dyDescent="0.35">
      <c r="B137" s="34" t="str">
        <f>IFERROR(INDEX('B. Expenditures'!$C$20:$D$1002, MATCH('High Growth Expenses'!$C137, 'B. Expenditures'!$D$20:$D$1002, 0), MATCH('High Growth Expenses'!$B$17, 'B. Expenditures'!$C$19:$D$19, 0)), "")</f>
        <v/>
      </c>
      <c r="C137" s="34"/>
      <c r="D137" s="16" t="s">
        <v>29</v>
      </c>
      <c r="F137" s="41"/>
      <c r="G137" s="42" t="str">
        <f>IF($F137&lt;&gt;"", SUMIFS('B. Expenditures'!E$20:E$1002, 'B. Expenditures'!$C$20:$C$1002, 'High Growth Expenses'!$F137), "")</f>
        <v/>
      </c>
      <c r="H137" s="14" t="str">
        <f>IF($F137&lt;&gt;"", SUMIFS('B. Expenditures'!F$20:F$1002, 'B. Expenditures'!$C$20:$C$1002, 'High Growth Expenses'!$F137), "")</f>
        <v/>
      </c>
      <c r="I137" s="14" t="str">
        <f>IF($F137&lt;&gt;"", SUMIFS('B. Expenditures'!G$20:G$1002, 'B. Expenditures'!$C$20:$C$1002, 'High Growth Expenses'!$F137), "")</f>
        <v/>
      </c>
      <c r="J137" s="16" t="str">
        <f t="shared" si="1"/>
        <v/>
      </c>
    </row>
    <row r="138" spans="2:10" x14ac:dyDescent="0.35">
      <c r="B138" s="34" t="str">
        <f>IFERROR(INDEX('B. Expenditures'!$C$20:$D$1002, MATCH('High Growth Expenses'!$C138, 'B. Expenditures'!$D$20:$D$1002, 0), MATCH('High Growth Expenses'!$B$17, 'B. Expenditures'!$C$19:$D$19, 0)), "")</f>
        <v/>
      </c>
      <c r="C138" s="34"/>
      <c r="D138" s="16" t="s">
        <v>29</v>
      </c>
      <c r="F138" s="41"/>
      <c r="G138" s="42" t="str">
        <f>IF($F138&lt;&gt;"", SUMIFS('B. Expenditures'!E$20:E$1002, 'B. Expenditures'!$C$20:$C$1002, 'High Growth Expenses'!$F138), "")</f>
        <v/>
      </c>
      <c r="H138" s="14" t="str">
        <f>IF($F138&lt;&gt;"", SUMIFS('B. Expenditures'!F$20:F$1002, 'B. Expenditures'!$C$20:$C$1002, 'High Growth Expenses'!$F138), "")</f>
        <v/>
      </c>
      <c r="I138" s="14" t="str">
        <f>IF($F138&lt;&gt;"", SUMIFS('B. Expenditures'!G$20:G$1002, 'B. Expenditures'!$C$20:$C$1002, 'High Growth Expenses'!$F138), "")</f>
        <v/>
      </c>
      <c r="J138" s="16" t="str">
        <f t="shared" si="1"/>
        <v/>
      </c>
    </row>
    <row r="139" spans="2:10" x14ac:dyDescent="0.35">
      <c r="B139" s="34" t="str">
        <f>IFERROR(INDEX('B. Expenditures'!$C$20:$D$1002, MATCH('High Growth Expenses'!$C139, 'B. Expenditures'!$D$20:$D$1002, 0), MATCH('High Growth Expenses'!$B$17, 'B. Expenditures'!$C$19:$D$19, 0)), "")</f>
        <v/>
      </c>
      <c r="C139" s="34"/>
      <c r="D139" s="16" t="s">
        <v>29</v>
      </c>
      <c r="F139" s="41"/>
      <c r="G139" s="42" t="str">
        <f>IF($F139&lt;&gt;"", SUMIFS('B. Expenditures'!E$20:E$1002, 'B. Expenditures'!$C$20:$C$1002, 'High Growth Expenses'!$F139), "")</f>
        <v/>
      </c>
      <c r="H139" s="14" t="str">
        <f>IF($F139&lt;&gt;"", SUMIFS('B. Expenditures'!F$20:F$1002, 'B. Expenditures'!$C$20:$C$1002, 'High Growth Expenses'!$F139), "")</f>
        <v/>
      </c>
      <c r="I139" s="14" t="str">
        <f>IF($F139&lt;&gt;"", SUMIFS('B. Expenditures'!G$20:G$1002, 'B. Expenditures'!$C$20:$C$1002, 'High Growth Expenses'!$F139), "")</f>
        <v/>
      </c>
      <c r="J139" s="16" t="str">
        <f t="shared" si="1"/>
        <v/>
      </c>
    </row>
    <row r="140" spans="2:10" x14ac:dyDescent="0.35">
      <c r="B140" s="34" t="str">
        <f>IFERROR(INDEX('B. Expenditures'!$C$20:$D$1002, MATCH('High Growth Expenses'!$C140, 'B. Expenditures'!$D$20:$D$1002, 0), MATCH('High Growth Expenses'!$B$17, 'B. Expenditures'!$C$19:$D$19, 0)), "")</f>
        <v/>
      </c>
      <c r="C140" s="34"/>
      <c r="D140" s="16" t="s">
        <v>29</v>
      </c>
      <c r="F140" s="41"/>
      <c r="G140" s="42" t="str">
        <f>IF($F140&lt;&gt;"", SUMIFS('B. Expenditures'!E$20:E$1002, 'B. Expenditures'!$C$20:$C$1002, 'High Growth Expenses'!$F140), "")</f>
        <v/>
      </c>
      <c r="H140" s="14" t="str">
        <f>IF($F140&lt;&gt;"", SUMIFS('B. Expenditures'!F$20:F$1002, 'B. Expenditures'!$C$20:$C$1002, 'High Growth Expenses'!$F140), "")</f>
        <v/>
      </c>
      <c r="I140" s="14" t="str">
        <f>IF($F140&lt;&gt;"", SUMIFS('B. Expenditures'!G$20:G$1002, 'B. Expenditures'!$C$20:$C$1002, 'High Growth Expenses'!$F140), "")</f>
        <v/>
      </c>
      <c r="J140" s="16" t="str">
        <f t="shared" si="1"/>
        <v/>
      </c>
    </row>
    <row r="141" spans="2:10" x14ac:dyDescent="0.35">
      <c r="B141" s="34" t="str">
        <f>IFERROR(INDEX('B. Expenditures'!$C$20:$D$1002, MATCH('High Growth Expenses'!$C141, 'B. Expenditures'!$D$20:$D$1002, 0), MATCH('High Growth Expenses'!$B$17, 'B. Expenditures'!$C$19:$D$19, 0)), "")</f>
        <v/>
      </c>
      <c r="C141" s="34"/>
      <c r="D141" s="16" t="s">
        <v>29</v>
      </c>
      <c r="F141" s="41"/>
      <c r="G141" s="42" t="str">
        <f>IF($F141&lt;&gt;"", SUMIFS('B. Expenditures'!E$20:E$1002, 'B. Expenditures'!$C$20:$C$1002, 'High Growth Expenses'!$F141), "")</f>
        <v/>
      </c>
      <c r="H141" s="14" t="str">
        <f>IF($F141&lt;&gt;"", SUMIFS('B. Expenditures'!F$20:F$1002, 'B. Expenditures'!$C$20:$C$1002, 'High Growth Expenses'!$F141), "")</f>
        <v/>
      </c>
      <c r="I141" s="14" t="str">
        <f>IF($F141&lt;&gt;"", SUMIFS('B. Expenditures'!G$20:G$1002, 'B. Expenditures'!$C$20:$C$1002, 'High Growth Expenses'!$F141), "")</f>
        <v/>
      </c>
      <c r="J141" s="16" t="str">
        <f t="shared" si="1"/>
        <v/>
      </c>
    </row>
    <row r="142" spans="2:10" x14ac:dyDescent="0.35">
      <c r="B142" s="34" t="str">
        <f>IFERROR(INDEX('B. Expenditures'!$C$20:$D$1002, MATCH('High Growth Expenses'!$C142, 'B. Expenditures'!$D$20:$D$1002, 0), MATCH('High Growth Expenses'!$B$17, 'B. Expenditures'!$C$19:$D$19, 0)), "")</f>
        <v/>
      </c>
      <c r="C142" s="34"/>
      <c r="D142" s="16" t="s">
        <v>29</v>
      </c>
      <c r="F142" s="41"/>
      <c r="G142" s="42" t="str">
        <f>IF($F142&lt;&gt;"", SUMIFS('B. Expenditures'!E$20:E$1002, 'B. Expenditures'!$C$20:$C$1002, 'High Growth Expenses'!$F142), "")</f>
        <v/>
      </c>
      <c r="H142" s="14" t="str">
        <f>IF($F142&lt;&gt;"", SUMIFS('B. Expenditures'!F$20:F$1002, 'B. Expenditures'!$C$20:$C$1002, 'High Growth Expenses'!$F142), "")</f>
        <v/>
      </c>
      <c r="I142" s="14" t="str">
        <f>IF($F142&lt;&gt;"", SUMIFS('B. Expenditures'!G$20:G$1002, 'B. Expenditures'!$C$20:$C$1002, 'High Growth Expenses'!$F142), "")</f>
        <v/>
      </c>
      <c r="J142" s="16" t="str">
        <f t="shared" si="1"/>
        <v/>
      </c>
    </row>
    <row r="143" spans="2:10" x14ac:dyDescent="0.35">
      <c r="B143" s="34" t="str">
        <f>IFERROR(INDEX('B. Expenditures'!$C$20:$D$1002, MATCH('High Growth Expenses'!$C143, 'B. Expenditures'!$D$20:$D$1002, 0), MATCH('High Growth Expenses'!$B$17, 'B. Expenditures'!$C$19:$D$19, 0)), "")</f>
        <v/>
      </c>
      <c r="C143" s="34"/>
      <c r="D143" s="16" t="s">
        <v>29</v>
      </c>
      <c r="F143" s="41"/>
      <c r="G143" s="42" t="str">
        <f>IF($F143&lt;&gt;"", SUMIFS('B. Expenditures'!E$20:E$1002, 'B. Expenditures'!$C$20:$C$1002, 'High Growth Expenses'!$F143), "")</f>
        <v/>
      </c>
      <c r="H143" s="14" t="str">
        <f>IF($F143&lt;&gt;"", SUMIFS('B. Expenditures'!F$20:F$1002, 'B. Expenditures'!$C$20:$C$1002, 'High Growth Expenses'!$F143), "")</f>
        <v/>
      </c>
      <c r="I143" s="14" t="str">
        <f>IF($F143&lt;&gt;"", SUMIFS('B. Expenditures'!G$20:G$1002, 'B. Expenditures'!$C$20:$C$1002, 'High Growth Expenses'!$F143), "")</f>
        <v/>
      </c>
      <c r="J143" s="16" t="str">
        <f t="shared" si="1"/>
        <v/>
      </c>
    </row>
    <row r="144" spans="2:10" x14ac:dyDescent="0.35">
      <c r="B144" s="34" t="str">
        <f>IFERROR(INDEX('B. Expenditures'!$C$20:$D$1002, MATCH('High Growth Expenses'!$C144, 'B. Expenditures'!$D$20:$D$1002, 0), MATCH('High Growth Expenses'!$B$17, 'B. Expenditures'!$C$19:$D$19, 0)), "")</f>
        <v/>
      </c>
      <c r="C144" s="34"/>
      <c r="D144" s="16" t="s">
        <v>29</v>
      </c>
      <c r="F144" s="41"/>
      <c r="G144" s="42" t="str">
        <f>IF($F144&lt;&gt;"", SUMIFS('B. Expenditures'!E$20:E$1002, 'B. Expenditures'!$C$20:$C$1002, 'High Growth Expenses'!$F144), "")</f>
        <v/>
      </c>
      <c r="H144" s="14" t="str">
        <f>IF($F144&lt;&gt;"", SUMIFS('B. Expenditures'!F$20:F$1002, 'B. Expenditures'!$C$20:$C$1002, 'High Growth Expenses'!$F144), "")</f>
        <v/>
      </c>
      <c r="I144" s="14" t="str">
        <f>IF($F144&lt;&gt;"", SUMIFS('B. Expenditures'!G$20:G$1002, 'B. Expenditures'!$C$20:$C$1002, 'High Growth Expenses'!$F144), "")</f>
        <v/>
      </c>
      <c r="J144" s="16" t="str">
        <f t="shared" si="1"/>
        <v/>
      </c>
    </row>
    <row r="145" spans="2:10" x14ac:dyDescent="0.35">
      <c r="B145" s="34" t="str">
        <f>IFERROR(INDEX('B. Expenditures'!$C$20:$D$1002, MATCH('High Growth Expenses'!$C145, 'B. Expenditures'!$D$20:$D$1002, 0), MATCH('High Growth Expenses'!$B$17, 'B. Expenditures'!$C$19:$D$19, 0)), "")</f>
        <v/>
      </c>
      <c r="C145" s="34"/>
      <c r="D145" s="16" t="s">
        <v>29</v>
      </c>
      <c r="F145" s="41"/>
      <c r="G145" s="42" t="str">
        <f>IF($F145&lt;&gt;"", SUMIFS('B. Expenditures'!E$20:E$1002, 'B. Expenditures'!$C$20:$C$1002, 'High Growth Expenses'!$F145), "")</f>
        <v/>
      </c>
      <c r="H145" s="14" t="str">
        <f>IF($F145&lt;&gt;"", SUMIFS('B. Expenditures'!F$20:F$1002, 'B. Expenditures'!$C$20:$C$1002, 'High Growth Expenses'!$F145), "")</f>
        <v/>
      </c>
      <c r="I145" s="14" t="str">
        <f>IF($F145&lt;&gt;"", SUMIFS('B. Expenditures'!G$20:G$1002, 'B. Expenditures'!$C$20:$C$1002, 'High Growth Expenses'!$F145), "")</f>
        <v/>
      </c>
      <c r="J145" s="16" t="str">
        <f t="shared" si="1"/>
        <v/>
      </c>
    </row>
    <row r="146" spans="2:10" x14ac:dyDescent="0.35">
      <c r="B146" s="34" t="str">
        <f>IFERROR(INDEX('B. Expenditures'!$C$20:$D$1002, MATCH('High Growth Expenses'!$C146, 'B. Expenditures'!$D$20:$D$1002, 0), MATCH('High Growth Expenses'!$B$17, 'B. Expenditures'!$C$19:$D$19, 0)), "")</f>
        <v/>
      </c>
      <c r="C146" s="34"/>
      <c r="D146" s="16" t="s">
        <v>29</v>
      </c>
      <c r="F146" s="41"/>
      <c r="G146" s="42" t="str">
        <f>IF($F146&lt;&gt;"", SUMIFS('B. Expenditures'!E$20:E$1002, 'B. Expenditures'!$C$20:$C$1002, 'High Growth Expenses'!$F146), "")</f>
        <v/>
      </c>
      <c r="H146" s="14" t="str">
        <f>IF($F146&lt;&gt;"", SUMIFS('B. Expenditures'!F$20:F$1002, 'B. Expenditures'!$C$20:$C$1002, 'High Growth Expenses'!$F146), "")</f>
        <v/>
      </c>
      <c r="I146" s="14" t="str">
        <f>IF($F146&lt;&gt;"", SUMIFS('B. Expenditures'!G$20:G$1002, 'B. Expenditures'!$C$20:$C$1002, 'High Growth Expenses'!$F146), "")</f>
        <v/>
      </c>
      <c r="J146" s="16" t="str">
        <f t="shared" ref="J146:J209" si="2">IFERROR(RATE(2,,-G146,I146), "")</f>
        <v/>
      </c>
    </row>
    <row r="147" spans="2:10" x14ac:dyDescent="0.35">
      <c r="B147" s="34" t="str">
        <f>IFERROR(INDEX('B. Expenditures'!$C$20:$D$1002, MATCH('High Growth Expenses'!$C147, 'B. Expenditures'!$D$20:$D$1002, 0), MATCH('High Growth Expenses'!$B$17, 'B. Expenditures'!$C$19:$D$19, 0)), "")</f>
        <v/>
      </c>
      <c r="C147" s="34"/>
      <c r="D147" s="16" t="s">
        <v>29</v>
      </c>
      <c r="F147" s="41"/>
      <c r="G147" s="42" t="str">
        <f>IF($F147&lt;&gt;"", SUMIFS('B. Expenditures'!E$20:E$1002, 'B. Expenditures'!$C$20:$C$1002, 'High Growth Expenses'!$F147), "")</f>
        <v/>
      </c>
      <c r="H147" s="14" t="str">
        <f>IF($F147&lt;&gt;"", SUMIFS('B. Expenditures'!F$20:F$1002, 'B. Expenditures'!$C$20:$C$1002, 'High Growth Expenses'!$F147), "")</f>
        <v/>
      </c>
      <c r="I147" s="14" t="str">
        <f>IF($F147&lt;&gt;"", SUMIFS('B. Expenditures'!G$20:G$1002, 'B. Expenditures'!$C$20:$C$1002, 'High Growth Expenses'!$F147), "")</f>
        <v/>
      </c>
      <c r="J147" s="16" t="str">
        <f t="shared" si="2"/>
        <v/>
      </c>
    </row>
    <row r="148" spans="2:10" x14ac:dyDescent="0.35">
      <c r="B148" s="34" t="str">
        <f>IFERROR(INDEX('B. Expenditures'!$C$20:$D$1002, MATCH('High Growth Expenses'!$C148, 'B. Expenditures'!$D$20:$D$1002, 0), MATCH('High Growth Expenses'!$B$17, 'B. Expenditures'!$C$19:$D$19, 0)), "")</f>
        <v/>
      </c>
      <c r="C148" s="34"/>
      <c r="D148" s="16" t="s">
        <v>29</v>
      </c>
      <c r="F148" s="41"/>
      <c r="G148" s="42" t="str">
        <f>IF($F148&lt;&gt;"", SUMIFS('B. Expenditures'!E$20:E$1002, 'B. Expenditures'!$C$20:$C$1002, 'High Growth Expenses'!$F148), "")</f>
        <v/>
      </c>
      <c r="H148" s="14" t="str">
        <f>IF($F148&lt;&gt;"", SUMIFS('B. Expenditures'!F$20:F$1002, 'B. Expenditures'!$C$20:$C$1002, 'High Growth Expenses'!$F148), "")</f>
        <v/>
      </c>
      <c r="I148" s="14" t="str">
        <f>IF($F148&lt;&gt;"", SUMIFS('B. Expenditures'!G$20:G$1002, 'B. Expenditures'!$C$20:$C$1002, 'High Growth Expenses'!$F148), "")</f>
        <v/>
      </c>
      <c r="J148" s="16" t="str">
        <f t="shared" si="2"/>
        <v/>
      </c>
    </row>
    <row r="149" spans="2:10" x14ac:dyDescent="0.35">
      <c r="B149" s="34" t="str">
        <f>IFERROR(INDEX('B. Expenditures'!$C$20:$D$1002, MATCH('High Growth Expenses'!$C149, 'B. Expenditures'!$D$20:$D$1002, 0), MATCH('High Growth Expenses'!$B$17, 'B. Expenditures'!$C$19:$D$19, 0)), "")</f>
        <v/>
      </c>
      <c r="C149" s="34"/>
      <c r="D149" s="16" t="s">
        <v>29</v>
      </c>
      <c r="F149" s="41"/>
      <c r="G149" s="42" t="str">
        <f>IF($F149&lt;&gt;"", SUMIFS('B. Expenditures'!E$20:E$1002, 'B. Expenditures'!$C$20:$C$1002, 'High Growth Expenses'!$F149), "")</f>
        <v/>
      </c>
      <c r="H149" s="14" t="str">
        <f>IF($F149&lt;&gt;"", SUMIFS('B. Expenditures'!F$20:F$1002, 'B. Expenditures'!$C$20:$C$1002, 'High Growth Expenses'!$F149), "")</f>
        <v/>
      </c>
      <c r="I149" s="14" t="str">
        <f>IF($F149&lt;&gt;"", SUMIFS('B. Expenditures'!G$20:G$1002, 'B. Expenditures'!$C$20:$C$1002, 'High Growth Expenses'!$F149), "")</f>
        <v/>
      </c>
      <c r="J149" s="16" t="str">
        <f t="shared" si="2"/>
        <v/>
      </c>
    </row>
    <row r="150" spans="2:10" x14ac:dyDescent="0.35">
      <c r="B150" s="34" t="str">
        <f>IFERROR(INDEX('B. Expenditures'!$C$20:$D$1002, MATCH('High Growth Expenses'!$C150, 'B. Expenditures'!$D$20:$D$1002, 0), MATCH('High Growth Expenses'!$B$17, 'B. Expenditures'!$C$19:$D$19, 0)), "")</f>
        <v/>
      </c>
      <c r="C150" s="34"/>
      <c r="D150" s="16" t="s">
        <v>29</v>
      </c>
      <c r="F150" s="41"/>
      <c r="G150" s="42" t="str">
        <f>IF($F150&lt;&gt;"", SUMIFS('B. Expenditures'!E$20:E$1002, 'B. Expenditures'!$C$20:$C$1002, 'High Growth Expenses'!$F150), "")</f>
        <v/>
      </c>
      <c r="H150" s="14" t="str">
        <f>IF($F150&lt;&gt;"", SUMIFS('B. Expenditures'!F$20:F$1002, 'B. Expenditures'!$C$20:$C$1002, 'High Growth Expenses'!$F150), "")</f>
        <v/>
      </c>
      <c r="I150" s="14" t="str">
        <f>IF($F150&lt;&gt;"", SUMIFS('B. Expenditures'!G$20:G$1002, 'B. Expenditures'!$C$20:$C$1002, 'High Growth Expenses'!$F150), "")</f>
        <v/>
      </c>
      <c r="J150" s="16" t="str">
        <f t="shared" si="2"/>
        <v/>
      </c>
    </row>
    <row r="151" spans="2:10" x14ac:dyDescent="0.35">
      <c r="B151" s="34" t="str">
        <f>IFERROR(INDEX('B. Expenditures'!$C$20:$D$1002, MATCH('High Growth Expenses'!$C151, 'B. Expenditures'!$D$20:$D$1002, 0), MATCH('High Growth Expenses'!$B$17, 'B. Expenditures'!$C$19:$D$19, 0)), "")</f>
        <v/>
      </c>
      <c r="C151" s="34"/>
      <c r="D151" s="16" t="s">
        <v>29</v>
      </c>
      <c r="F151" s="41"/>
      <c r="G151" s="42" t="str">
        <f>IF($F151&lt;&gt;"", SUMIFS('B. Expenditures'!E$20:E$1002, 'B. Expenditures'!$C$20:$C$1002, 'High Growth Expenses'!$F151), "")</f>
        <v/>
      </c>
      <c r="H151" s="14" t="str">
        <f>IF($F151&lt;&gt;"", SUMIFS('B. Expenditures'!F$20:F$1002, 'B. Expenditures'!$C$20:$C$1002, 'High Growth Expenses'!$F151), "")</f>
        <v/>
      </c>
      <c r="I151" s="14" t="str">
        <f>IF($F151&lt;&gt;"", SUMIFS('B. Expenditures'!G$20:G$1002, 'B. Expenditures'!$C$20:$C$1002, 'High Growth Expenses'!$F151), "")</f>
        <v/>
      </c>
      <c r="J151" s="16" t="str">
        <f t="shared" si="2"/>
        <v/>
      </c>
    </row>
    <row r="152" spans="2:10" x14ac:dyDescent="0.35">
      <c r="B152" s="34" t="str">
        <f>IFERROR(INDEX('B. Expenditures'!$C$20:$D$1002, MATCH('High Growth Expenses'!$C152, 'B. Expenditures'!$D$20:$D$1002, 0), MATCH('High Growth Expenses'!$B$17, 'B. Expenditures'!$C$19:$D$19, 0)), "")</f>
        <v/>
      </c>
      <c r="C152" s="34"/>
      <c r="D152" s="16" t="s">
        <v>29</v>
      </c>
      <c r="F152" s="41"/>
      <c r="G152" s="42" t="str">
        <f>IF($F152&lt;&gt;"", SUMIFS('B. Expenditures'!E$20:E$1002, 'B. Expenditures'!$C$20:$C$1002, 'High Growth Expenses'!$F152), "")</f>
        <v/>
      </c>
      <c r="H152" s="14" t="str">
        <f>IF($F152&lt;&gt;"", SUMIFS('B. Expenditures'!F$20:F$1002, 'B. Expenditures'!$C$20:$C$1002, 'High Growth Expenses'!$F152), "")</f>
        <v/>
      </c>
      <c r="I152" s="14" t="str">
        <f>IF($F152&lt;&gt;"", SUMIFS('B. Expenditures'!G$20:G$1002, 'B. Expenditures'!$C$20:$C$1002, 'High Growth Expenses'!$F152), "")</f>
        <v/>
      </c>
      <c r="J152" s="16" t="str">
        <f t="shared" si="2"/>
        <v/>
      </c>
    </row>
    <row r="153" spans="2:10" x14ac:dyDescent="0.35">
      <c r="B153" s="34" t="str">
        <f>IFERROR(INDEX('B. Expenditures'!$C$20:$D$1002, MATCH('High Growth Expenses'!$C153, 'B. Expenditures'!$D$20:$D$1002, 0), MATCH('High Growth Expenses'!$B$17, 'B. Expenditures'!$C$19:$D$19, 0)), "")</f>
        <v/>
      </c>
      <c r="C153" s="34"/>
      <c r="D153" s="16" t="s">
        <v>29</v>
      </c>
      <c r="F153" s="41"/>
      <c r="G153" s="42" t="str">
        <f>IF($F153&lt;&gt;"", SUMIFS('B. Expenditures'!E$20:E$1002, 'B. Expenditures'!$C$20:$C$1002, 'High Growth Expenses'!$F153), "")</f>
        <v/>
      </c>
      <c r="H153" s="14" t="str">
        <f>IF($F153&lt;&gt;"", SUMIFS('B. Expenditures'!F$20:F$1002, 'B. Expenditures'!$C$20:$C$1002, 'High Growth Expenses'!$F153), "")</f>
        <v/>
      </c>
      <c r="I153" s="14" t="str">
        <f>IF($F153&lt;&gt;"", SUMIFS('B. Expenditures'!G$20:G$1002, 'B. Expenditures'!$C$20:$C$1002, 'High Growth Expenses'!$F153), "")</f>
        <v/>
      </c>
      <c r="J153" s="16" t="str">
        <f t="shared" si="2"/>
        <v/>
      </c>
    </row>
    <row r="154" spans="2:10" x14ac:dyDescent="0.35">
      <c r="B154" s="34" t="str">
        <f>IFERROR(INDEX('B. Expenditures'!$C$20:$D$1002, MATCH('High Growth Expenses'!$C154, 'B. Expenditures'!$D$20:$D$1002, 0), MATCH('High Growth Expenses'!$B$17, 'B. Expenditures'!$C$19:$D$19, 0)), "")</f>
        <v/>
      </c>
      <c r="C154" s="34"/>
      <c r="D154" s="16" t="s">
        <v>29</v>
      </c>
      <c r="F154" s="41"/>
      <c r="G154" s="42" t="str">
        <f>IF($F154&lt;&gt;"", SUMIFS('B. Expenditures'!E$20:E$1002, 'B. Expenditures'!$C$20:$C$1002, 'High Growth Expenses'!$F154), "")</f>
        <v/>
      </c>
      <c r="H154" s="14" t="str">
        <f>IF($F154&lt;&gt;"", SUMIFS('B. Expenditures'!F$20:F$1002, 'B. Expenditures'!$C$20:$C$1002, 'High Growth Expenses'!$F154), "")</f>
        <v/>
      </c>
      <c r="I154" s="14" t="str">
        <f>IF($F154&lt;&gt;"", SUMIFS('B. Expenditures'!G$20:G$1002, 'B. Expenditures'!$C$20:$C$1002, 'High Growth Expenses'!$F154), "")</f>
        <v/>
      </c>
      <c r="J154" s="16" t="str">
        <f t="shared" si="2"/>
        <v/>
      </c>
    </row>
    <row r="155" spans="2:10" x14ac:dyDescent="0.35">
      <c r="B155" s="34" t="str">
        <f>IFERROR(INDEX('B. Expenditures'!$C$20:$D$1002, MATCH('High Growth Expenses'!$C155, 'B. Expenditures'!$D$20:$D$1002, 0), MATCH('High Growth Expenses'!$B$17, 'B. Expenditures'!$C$19:$D$19, 0)), "")</f>
        <v/>
      </c>
      <c r="C155" s="34"/>
      <c r="D155" s="16" t="s">
        <v>29</v>
      </c>
      <c r="F155" s="41"/>
      <c r="G155" s="42" t="str">
        <f>IF($F155&lt;&gt;"", SUMIFS('B. Expenditures'!E$20:E$1002, 'B. Expenditures'!$C$20:$C$1002, 'High Growth Expenses'!$F155), "")</f>
        <v/>
      </c>
      <c r="H155" s="14" t="str">
        <f>IF($F155&lt;&gt;"", SUMIFS('B. Expenditures'!F$20:F$1002, 'B. Expenditures'!$C$20:$C$1002, 'High Growth Expenses'!$F155), "")</f>
        <v/>
      </c>
      <c r="I155" s="14" t="str">
        <f>IF($F155&lt;&gt;"", SUMIFS('B. Expenditures'!G$20:G$1002, 'B. Expenditures'!$C$20:$C$1002, 'High Growth Expenses'!$F155), "")</f>
        <v/>
      </c>
      <c r="J155" s="16" t="str">
        <f t="shared" si="2"/>
        <v/>
      </c>
    </row>
    <row r="156" spans="2:10" x14ac:dyDescent="0.35">
      <c r="B156" s="34" t="str">
        <f>IFERROR(INDEX('B. Expenditures'!$C$20:$D$1002, MATCH('High Growth Expenses'!$C156, 'B. Expenditures'!$D$20:$D$1002, 0), MATCH('High Growth Expenses'!$B$17, 'B. Expenditures'!$C$19:$D$19, 0)), "")</f>
        <v/>
      </c>
      <c r="C156" s="34"/>
      <c r="D156" s="16" t="s">
        <v>29</v>
      </c>
      <c r="F156" s="41"/>
      <c r="G156" s="42" t="str">
        <f>IF($F156&lt;&gt;"", SUMIFS('B. Expenditures'!E$20:E$1002, 'B. Expenditures'!$C$20:$C$1002, 'High Growth Expenses'!$F156), "")</f>
        <v/>
      </c>
      <c r="H156" s="14" t="str">
        <f>IF($F156&lt;&gt;"", SUMIFS('B. Expenditures'!F$20:F$1002, 'B. Expenditures'!$C$20:$C$1002, 'High Growth Expenses'!$F156), "")</f>
        <v/>
      </c>
      <c r="I156" s="14" t="str">
        <f>IF($F156&lt;&gt;"", SUMIFS('B. Expenditures'!G$20:G$1002, 'B. Expenditures'!$C$20:$C$1002, 'High Growth Expenses'!$F156), "")</f>
        <v/>
      </c>
      <c r="J156" s="16" t="str">
        <f t="shared" si="2"/>
        <v/>
      </c>
    </row>
    <row r="157" spans="2:10" x14ac:dyDescent="0.35">
      <c r="B157" s="34" t="str">
        <f>IFERROR(INDEX('B. Expenditures'!$C$20:$D$1002, MATCH('High Growth Expenses'!$C157, 'B. Expenditures'!$D$20:$D$1002, 0), MATCH('High Growth Expenses'!$B$17, 'B. Expenditures'!$C$19:$D$19, 0)), "")</f>
        <v/>
      </c>
      <c r="C157" s="34"/>
      <c r="D157" s="16" t="s">
        <v>29</v>
      </c>
      <c r="F157" s="41"/>
      <c r="G157" s="42" t="str">
        <f>IF($F157&lt;&gt;"", SUMIFS('B. Expenditures'!E$20:E$1002, 'B. Expenditures'!$C$20:$C$1002, 'High Growth Expenses'!$F157), "")</f>
        <v/>
      </c>
      <c r="H157" s="14" t="str">
        <f>IF($F157&lt;&gt;"", SUMIFS('B. Expenditures'!F$20:F$1002, 'B. Expenditures'!$C$20:$C$1002, 'High Growth Expenses'!$F157), "")</f>
        <v/>
      </c>
      <c r="I157" s="14" t="str">
        <f>IF($F157&lt;&gt;"", SUMIFS('B. Expenditures'!G$20:G$1002, 'B. Expenditures'!$C$20:$C$1002, 'High Growth Expenses'!$F157), "")</f>
        <v/>
      </c>
      <c r="J157" s="16" t="str">
        <f t="shared" si="2"/>
        <v/>
      </c>
    </row>
    <row r="158" spans="2:10" x14ac:dyDescent="0.35">
      <c r="B158" s="34" t="str">
        <f>IFERROR(INDEX('B. Expenditures'!$C$20:$D$1002, MATCH('High Growth Expenses'!$C158, 'B. Expenditures'!$D$20:$D$1002, 0), MATCH('High Growth Expenses'!$B$17, 'B. Expenditures'!$C$19:$D$19, 0)), "")</f>
        <v/>
      </c>
      <c r="C158" s="34"/>
      <c r="D158" s="16" t="s">
        <v>29</v>
      </c>
      <c r="F158" s="41"/>
      <c r="G158" s="42" t="str">
        <f>IF($F158&lt;&gt;"", SUMIFS('B. Expenditures'!E$20:E$1002, 'B. Expenditures'!$C$20:$C$1002, 'High Growth Expenses'!$F158), "")</f>
        <v/>
      </c>
      <c r="H158" s="14" t="str">
        <f>IF($F158&lt;&gt;"", SUMIFS('B. Expenditures'!F$20:F$1002, 'B. Expenditures'!$C$20:$C$1002, 'High Growth Expenses'!$F158), "")</f>
        <v/>
      </c>
      <c r="I158" s="14" t="str">
        <f>IF($F158&lt;&gt;"", SUMIFS('B. Expenditures'!G$20:G$1002, 'B. Expenditures'!$C$20:$C$1002, 'High Growth Expenses'!$F158), "")</f>
        <v/>
      </c>
      <c r="J158" s="16" t="str">
        <f t="shared" si="2"/>
        <v/>
      </c>
    </row>
    <row r="159" spans="2:10" x14ac:dyDescent="0.35">
      <c r="B159" s="34" t="str">
        <f>IFERROR(INDEX('B. Expenditures'!$C$20:$D$1002, MATCH('High Growth Expenses'!$C159, 'B. Expenditures'!$D$20:$D$1002, 0), MATCH('High Growth Expenses'!$B$17, 'B. Expenditures'!$C$19:$D$19, 0)), "")</f>
        <v/>
      </c>
      <c r="C159" s="34"/>
      <c r="D159" s="16" t="s">
        <v>29</v>
      </c>
      <c r="F159" s="41"/>
      <c r="G159" s="42" t="str">
        <f>IF($F159&lt;&gt;"", SUMIFS('B. Expenditures'!E$20:E$1002, 'B. Expenditures'!$C$20:$C$1002, 'High Growth Expenses'!$F159), "")</f>
        <v/>
      </c>
      <c r="H159" s="14" t="str">
        <f>IF($F159&lt;&gt;"", SUMIFS('B. Expenditures'!F$20:F$1002, 'B. Expenditures'!$C$20:$C$1002, 'High Growth Expenses'!$F159), "")</f>
        <v/>
      </c>
      <c r="I159" s="14" t="str">
        <f>IF($F159&lt;&gt;"", SUMIFS('B. Expenditures'!G$20:G$1002, 'B. Expenditures'!$C$20:$C$1002, 'High Growth Expenses'!$F159), "")</f>
        <v/>
      </c>
      <c r="J159" s="16" t="str">
        <f t="shared" si="2"/>
        <v/>
      </c>
    </row>
    <row r="160" spans="2:10" x14ac:dyDescent="0.35">
      <c r="B160" s="34" t="str">
        <f>IFERROR(INDEX('B. Expenditures'!$C$20:$D$1002, MATCH('High Growth Expenses'!$C160, 'B. Expenditures'!$D$20:$D$1002, 0), MATCH('High Growth Expenses'!$B$17, 'B. Expenditures'!$C$19:$D$19, 0)), "")</f>
        <v/>
      </c>
      <c r="C160" s="34"/>
      <c r="D160" s="16" t="s">
        <v>29</v>
      </c>
      <c r="F160" s="41"/>
      <c r="G160" s="42" t="str">
        <f>IF($F160&lt;&gt;"", SUMIFS('B. Expenditures'!E$20:E$1002, 'B. Expenditures'!$C$20:$C$1002, 'High Growth Expenses'!$F160), "")</f>
        <v/>
      </c>
      <c r="H160" s="14" t="str">
        <f>IF($F160&lt;&gt;"", SUMIFS('B. Expenditures'!F$20:F$1002, 'B. Expenditures'!$C$20:$C$1002, 'High Growth Expenses'!$F160), "")</f>
        <v/>
      </c>
      <c r="I160" s="14" t="str">
        <f>IF($F160&lt;&gt;"", SUMIFS('B. Expenditures'!G$20:G$1002, 'B. Expenditures'!$C$20:$C$1002, 'High Growth Expenses'!$F160), "")</f>
        <v/>
      </c>
      <c r="J160" s="16" t="str">
        <f t="shared" si="2"/>
        <v/>
      </c>
    </row>
    <row r="161" spans="2:10" x14ac:dyDescent="0.35">
      <c r="B161" s="34" t="str">
        <f>IFERROR(INDEX('B. Expenditures'!$C$20:$D$1002, MATCH('High Growth Expenses'!$C161, 'B. Expenditures'!$D$20:$D$1002, 0), MATCH('High Growth Expenses'!$B$17, 'B. Expenditures'!$C$19:$D$19, 0)), "")</f>
        <v/>
      </c>
      <c r="C161" s="34"/>
      <c r="D161" s="16" t="s">
        <v>29</v>
      </c>
      <c r="F161" s="41"/>
      <c r="G161" s="42" t="str">
        <f>IF($F161&lt;&gt;"", SUMIFS('B. Expenditures'!E$20:E$1002, 'B. Expenditures'!$C$20:$C$1002, 'High Growth Expenses'!$F161), "")</f>
        <v/>
      </c>
      <c r="H161" s="14" t="str">
        <f>IF($F161&lt;&gt;"", SUMIFS('B. Expenditures'!F$20:F$1002, 'B. Expenditures'!$C$20:$C$1002, 'High Growth Expenses'!$F161), "")</f>
        <v/>
      </c>
      <c r="I161" s="14" t="str">
        <f>IF($F161&lt;&gt;"", SUMIFS('B. Expenditures'!G$20:G$1002, 'B. Expenditures'!$C$20:$C$1002, 'High Growth Expenses'!$F161), "")</f>
        <v/>
      </c>
      <c r="J161" s="16" t="str">
        <f t="shared" si="2"/>
        <v/>
      </c>
    </row>
    <row r="162" spans="2:10" x14ac:dyDescent="0.35">
      <c r="B162" s="34" t="str">
        <f>IFERROR(INDEX('B. Expenditures'!$C$20:$D$1002, MATCH('High Growth Expenses'!$C162, 'B. Expenditures'!$D$20:$D$1002, 0), MATCH('High Growth Expenses'!$B$17, 'B. Expenditures'!$C$19:$D$19, 0)), "")</f>
        <v/>
      </c>
      <c r="C162" s="34"/>
      <c r="D162" s="16" t="s">
        <v>29</v>
      </c>
      <c r="F162" s="41"/>
      <c r="G162" s="42" t="str">
        <f>IF($F162&lt;&gt;"", SUMIFS('B. Expenditures'!E$20:E$1002, 'B. Expenditures'!$C$20:$C$1002, 'High Growth Expenses'!$F162), "")</f>
        <v/>
      </c>
      <c r="H162" s="14" t="str">
        <f>IF($F162&lt;&gt;"", SUMIFS('B. Expenditures'!F$20:F$1002, 'B. Expenditures'!$C$20:$C$1002, 'High Growth Expenses'!$F162), "")</f>
        <v/>
      </c>
      <c r="I162" s="14" t="str">
        <f>IF($F162&lt;&gt;"", SUMIFS('B. Expenditures'!G$20:G$1002, 'B. Expenditures'!$C$20:$C$1002, 'High Growth Expenses'!$F162), "")</f>
        <v/>
      </c>
      <c r="J162" s="16" t="str">
        <f t="shared" si="2"/>
        <v/>
      </c>
    </row>
    <row r="163" spans="2:10" x14ac:dyDescent="0.35">
      <c r="B163" s="34" t="str">
        <f>IFERROR(INDEX('B. Expenditures'!$C$20:$D$1002, MATCH('High Growth Expenses'!$C163, 'B. Expenditures'!$D$20:$D$1002, 0), MATCH('High Growth Expenses'!$B$17, 'B. Expenditures'!$C$19:$D$19, 0)), "")</f>
        <v/>
      </c>
      <c r="C163" s="34"/>
      <c r="D163" s="16" t="s">
        <v>29</v>
      </c>
      <c r="F163" s="41"/>
      <c r="G163" s="42" t="str">
        <f>IF($F163&lt;&gt;"", SUMIFS('B. Expenditures'!E$20:E$1002, 'B. Expenditures'!$C$20:$C$1002, 'High Growth Expenses'!$F163), "")</f>
        <v/>
      </c>
      <c r="H163" s="14" t="str">
        <f>IF($F163&lt;&gt;"", SUMIFS('B. Expenditures'!F$20:F$1002, 'B. Expenditures'!$C$20:$C$1002, 'High Growth Expenses'!$F163), "")</f>
        <v/>
      </c>
      <c r="I163" s="14" t="str">
        <f>IF($F163&lt;&gt;"", SUMIFS('B. Expenditures'!G$20:G$1002, 'B. Expenditures'!$C$20:$C$1002, 'High Growth Expenses'!$F163), "")</f>
        <v/>
      </c>
      <c r="J163" s="16" t="str">
        <f t="shared" si="2"/>
        <v/>
      </c>
    </row>
    <row r="164" spans="2:10" x14ac:dyDescent="0.35">
      <c r="B164" s="34" t="str">
        <f>IFERROR(INDEX('B. Expenditures'!$C$20:$D$1002, MATCH('High Growth Expenses'!$C164, 'B. Expenditures'!$D$20:$D$1002, 0), MATCH('High Growth Expenses'!$B$17, 'B. Expenditures'!$C$19:$D$19, 0)), "")</f>
        <v/>
      </c>
      <c r="C164" s="34"/>
      <c r="D164" s="16" t="s">
        <v>29</v>
      </c>
      <c r="F164" s="41"/>
      <c r="G164" s="42" t="str">
        <f>IF($F164&lt;&gt;"", SUMIFS('B. Expenditures'!E$20:E$1002, 'B. Expenditures'!$C$20:$C$1002, 'High Growth Expenses'!$F164), "")</f>
        <v/>
      </c>
      <c r="H164" s="14" t="str">
        <f>IF($F164&lt;&gt;"", SUMIFS('B. Expenditures'!F$20:F$1002, 'B. Expenditures'!$C$20:$C$1002, 'High Growth Expenses'!$F164), "")</f>
        <v/>
      </c>
      <c r="I164" s="14" t="str">
        <f>IF($F164&lt;&gt;"", SUMIFS('B. Expenditures'!G$20:G$1002, 'B. Expenditures'!$C$20:$C$1002, 'High Growth Expenses'!$F164), "")</f>
        <v/>
      </c>
      <c r="J164" s="16" t="str">
        <f t="shared" si="2"/>
        <v/>
      </c>
    </row>
    <row r="165" spans="2:10" x14ac:dyDescent="0.35">
      <c r="B165" s="34" t="str">
        <f>IFERROR(INDEX('B. Expenditures'!$C$20:$D$1002, MATCH('High Growth Expenses'!$C165, 'B. Expenditures'!$D$20:$D$1002, 0), MATCH('High Growth Expenses'!$B$17, 'B. Expenditures'!$C$19:$D$19, 0)), "")</f>
        <v/>
      </c>
      <c r="C165" s="34"/>
      <c r="D165" s="16" t="s">
        <v>29</v>
      </c>
      <c r="F165" s="41"/>
      <c r="G165" s="42" t="str">
        <f>IF($F165&lt;&gt;"", SUMIFS('B. Expenditures'!E$20:E$1002, 'B. Expenditures'!$C$20:$C$1002, 'High Growth Expenses'!$F165), "")</f>
        <v/>
      </c>
      <c r="H165" s="14" t="str">
        <f>IF($F165&lt;&gt;"", SUMIFS('B. Expenditures'!F$20:F$1002, 'B. Expenditures'!$C$20:$C$1002, 'High Growth Expenses'!$F165), "")</f>
        <v/>
      </c>
      <c r="I165" s="14" t="str">
        <f>IF($F165&lt;&gt;"", SUMIFS('B. Expenditures'!G$20:G$1002, 'B. Expenditures'!$C$20:$C$1002, 'High Growth Expenses'!$F165), "")</f>
        <v/>
      </c>
      <c r="J165" s="16" t="str">
        <f t="shared" si="2"/>
        <v/>
      </c>
    </row>
    <row r="166" spans="2:10" x14ac:dyDescent="0.35">
      <c r="B166" s="34" t="str">
        <f>IFERROR(INDEX('B. Expenditures'!$C$20:$D$1002, MATCH('High Growth Expenses'!$C166, 'B. Expenditures'!$D$20:$D$1002, 0), MATCH('High Growth Expenses'!$B$17, 'B. Expenditures'!$C$19:$D$19, 0)), "")</f>
        <v/>
      </c>
      <c r="C166" s="34"/>
      <c r="D166" s="16" t="s">
        <v>29</v>
      </c>
      <c r="F166" s="41"/>
      <c r="G166" s="42" t="str">
        <f>IF($F166&lt;&gt;"", SUMIFS('B. Expenditures'!E$20:E$1002, 'B. Expenditures'!$C$20:$C$1002, 'High Growth Expenses'!$F166), "")</f>
        <v/>
      </c>
      <c r="H166" s="14" t="str">
        <f>IF($F166&lt;&gt;"", SUMIFS('B. Expenditures'!F$20:F$1002, 'B. Expenditures'!$C$20:$C$1002, 'High Growth Expenses'!$F166), "")</f>
        <v/>
      </c>
      <c r="I166" s="14" t="str">
        <f>IF($F166&lt;&gt;"", SUMIFS('B. Expenditures'!G$20:G$1002, 'B. Expenditures'!$C$20:$C$1002, 'High Growth Expenses'!$F166), "")</f>
        <v/>
      </c>
      <c r="J166" s="16" t="str">
        <f t="shared" si="2"/>
        <v/>
      </c>
    </row>
    <row r="167" spans="2:10" x14ac:dyDescent="0.35">
      <c r="B167" s="34" t="str">
        <f>IFERROR(INDEX('B. Expenditures'!$C$20:$D$1002, MATCH('High Growth Expenses'!$C167, 'B. Expenditures'!$D$20:$D$1002, 0), MATCH('High Growth Expenses'!$B$17, 'B. Expenditures'!$C$19:$D$19, 0)), "")</f>
        <v/>
      </c>
      <c r="C167" s="34"/>
      <c r="D167" s="16" t="s">
        <v>29</v>
      </c>
      <c r="F167" s="41"/>
      <c r="G167" s="42" t="str">
        <f>IF($F167&lt;&gt;"", SUMIFS('B. Expenditures'!E$20:E$1002, 'B. Expenditures'!$C$20:$C$1002, 'High Growth Expenses'!$F167), "")</f>
        <v/>
      </c>
      <c r="H167" s="14" t="str">
        <f>IF($F167&lt;&gt;"", SUMIFS('B. Expenditures'!F$20:F$1002, 'B. Expenditures'!$C$20:$C$1002, 'High Growth Expenses'!$F167), "")</f>
        <v/>
      </c>
      <c r="I167" s="14" t="str">
        <f>IF($F167&lt;&gt;"", SUMIFS('B. Expenditures'!G$20:G$1002, 'B. Expenditures'!$C$20:$C$1002, 'High Growth Expenses'!$F167), "")</f>
        <v/>
      </c>
      <c r="J167" s="16" t="str">
        <f t="shared" si="2"/>
        <v/>
      </c>
    </row>
    <row r="168" spans="2:10" x14ac:dyDescent="0.35">
      <c r="B168" s="34" t="str">
        <f>IFERROR(INDEX('B. Expenditures'!$C$20:$D$1002, MATCH('High Growth Expenses'!$C168, 'B. Expenditures'!$D$20:$D$1002, 0), MATCH('High Growth Expenses'!$B$17, 'B. Expenditures'!$C$19:$D$19, 0)), "")</f>
        <v/>
      </c>
      <c r="C168" s="34"/>
      <c r="D168" s="16" t="s">
        <v>29</v>
      </c>
      <c r="F168" s="41"/>
      <c r="G168" s="42" t="str">
        <f>IF($F168&lt;&gt;"", SUMIFS('B. Expenditures'!E$20:E$1002, 'B. Expenditures'!$C$20:$C$1002, 'High Growth Expenses'!$F168), "")</f>
        <v/>
      </c>
      <c r="H168" s="14" t="str">
        <f>IF($F168&lt;&gt;"", SUMIFS('B. Expenditures'!F$20:F$1002, 'B. Expenditures'!$C$20:$C$1002, 'High Growth Expenses'!$F168), "")</f>
        <v/>
      </c>
      <c r="I168" s="14" t="str">
        <f>IF($F168&lt;&gt;"", SUMIFS('B. Expenditures'!G$20:G$1002, 'B. Expenditures'!$C$20:$C$1002, 'High Growth Expenses'!$F168), "")</f>
        <v/>
      </c>
      <c r="J168" s="16" t="str">
        <f t="shared" si="2"/>
        <v/>
      </c>
    </row>
    <row r="169" spans="2:10" x14ac:dyDescent="0.35">
      <c r="B169" s="34" t="str">
        <f>IFERROR(INDEX('B. Expenditures'!$C$20:$D$1002, MATCH('High Growth Expenses'!$C169, 'B. Expenditures'!$D$20:$D$1002, 0), MATCH('High Growth Expenses'!$B$17, 'B. Expenditures'!$C$19:$D$19, 0)), "")</f>
        <v/>
      </c>
      <c r="C169" s="34"/>
      <c r="D169" s="16" t="s">
        <v>29</v>
      </c>
      <c r="F169" s="41"/>
      <c r="G169" s="42" t="str">
        <f>IF($F169&lt;&gt;"", SUMIFS('B. Expenditures'!E$20:E$1002, 'B. Expenditures'!$C$20:$C$1002, 'High Growth Expenses'!$F169), "")</f>
        <v/>
      </c>
      <c r="H169" s="14" t="str">
        <f>IF($F169&lt;&gt;"", SUMIFS('B. Expenditures'!F$20:F$1002, 'B. Expenditures'!$C$20:$C$1002, 'High Growth Expenses'!$F169), "")</f>
        <v/>
      </c>
      <c r="I169" s="14" t="str">
        <f>IF($F169&lt;&gt;"", SUMIFS('B. Expenditures'!G$20:G$1002, 'B. Expenditures'!$C$20:$C$1002, 'High Growth Expenses'!$F169), "")</f>
        <v/>
      </c>
      <c r="J169" s="16" t="str">
        <f t="shared" si="2"/>
        <v/>
      </c>
    </row>
    <row r="170" spans="2:10" x14ac:dyDescent="0.35">
      <c r="B170" s="34" t="str">
        <f>IFERROR(INDEX('B. Expenditures'!$C$20:$D$1002, MATCH('High Growth Expenses'!$C170, 'B. Expenditures'!$D$20:$D$1002, 0), MATCH('High Growth Expenses'!$B$17, 'B. Expenditures'!$C$19:$D$19, 0)), "")</f>
        <v/>
      </c>
      <c r="C170" s="34"/>
      <c r="D170" s="16" t="s">
        <v>29</v>
      </c>
      <c r="F170" s="41"/>
      <c r="G170" s="42" t="str">
        <f>IF($F170&lt;&gt;"", SUMIFS('B. Expenditures'!E$20:E$1002, 'B. Expenditures'!$C$20:$C$1002, 'High Growth Expenses'!$F170), "")</f>
        <v/>
      </c>
      <c r="H170" s="14" t="str">
        <f>IF($F170&lt;&gt;"", SUMIFS('B. Expenditures'!F$20:F$1002, 'B. Expenditures'!$C$20:$C$1002, 'High Growth Expenses'!$F170), "")</f>
        <v/>
      </c>
      <c r="I170" s="14" t="str">
        <f>IF($F170&lt;&gt;"", SUMIFS('B. Expenditures'!G$20:G$1002, 'B. Expenditures'!$C$20:$C$1002, 'High Growth Expenses'!$F170), "")</f>
        <v/>
      </c>
      <c r="J170" s="16" t="str">
        <f t="shared" si="2"/>
        <v/>
      </c>
    </row>
    <row r="171" spans="2:10" x14ac:dyDescent="0.35">
      <c r="B171" s="34" t="str">
        <f>IFERROR(INDEX('B. Expenditures'!$C$20:$D$1002, MATCH('High Growth Expenses'!$C171, 'B. Expenditures'!$D$20:$D$1002, 0), MATCH('High Growth Expenses'!$B$17, 'B. Expenditures'!$C$19:$D$19, 0)), "")</f>
        <v/>
      </c>
      <c r="C171" s="34"/>
      <c r="D171" s="16" t="s">
        <v>29</v>
      </c>
      <c r="F171" s="41"/>
      <c r="G171" s="42" t="str">
        <f>IF($F171&lt;&gt;"", SUMIFS('B. Expenditures'!E$20:E$1002, 'B. Expenditures'!$C$20:$C$1002, 'High Growth Expenses'!$F171), "")</f>
        <v/>
      </c>
      <c r="H171" s="14" t="str">
        <f>IF($F171&lt;&gt;"", SUMIFS('B. Expenditures'!F$20:F$1002, 'B. Expenditures'!$C$20:$C$1002, 'High Growth Expenses'!$F171), "")</f>
        <v/>
      </c>
      <c r="I171" s="14" t="str">
        <f>IF($F171&lt;&gt;"", SUMIFS('B. Expenditures'!G$20:G$1002, 'B. Expenditures'!$C$20:$C$1002, 'High Growth Expenses'!$F171), "")</f>
        <v/>
      </c>
      <c r="J171" s="16" t="str">
        <f t="shared" si="2"/>
        <v/>
      </c>
    </row>
    <row r="172" spans="2:10" x14ac:dyDescent="0.35">
      <c r="B172" s="34" t="str">
        <f>IFERROR(INDEX('B. Expenditures'!$C$20:$D$1002, MATCH('High Growth Expenses'!$C172, 'B. Expenditures'!$D$20:$D$1002, 0), MATCH('High Growth Expenses'!$B$17, 'B. Expenditures'!$C$19:$D$19, 0)), "")</f>
        <v/>
      </c>
      <c r="C172" s="34"/>
      <c r="D172" s="16" t="s">
        <v>29</v>
      </c>
      <c r="F172" s="41"/>
      <c r="G172" s="42" t="str">
        <f>IF($F172&lt;&gt;"", SUMIFS('B. Expenditures'!E$20:E$1002, 'B. Expenditures'!$C$20:$C$1002, 'High Growth Expenses'!$F172), "")</f>
        <v/>
      </c>
      <c r="H172" s="14" t="str">
        <f>IF($F172&lt;&gt;"", SUMIFS('B. Expenditures'!F$20:F$1002, 'B. Expenditures'!$C$20:$C$1002, 'High Growth Expenses'!$F172), "")</f>
        <v/>
      </c>
      <c r="I172" s="14" t="str">
        <f>IF($F172&lt;&gt;"", SUMIFS('B. Expenditures'!G$20:G$1002, 'B. Expenditures'!$C$20:$C$1002, 'High Growth Expenses'!$F172), "")</f>
        <v/>
      </c>
      <c r="J172" s="16" t="str">
        <f t="shared" si="2"/>
        <v/>
      </c>
    </row>
    <row r="173" spans="2:10" x14ac:dyDescent="0.35">
      <c r="B173" s="34" t="str">
        <f>IFERROR(INDEX('B. Expenditures'!$C$20:$D$1002, MATCH('High Growth Expenses'!$C173, 'B. Expenditures'!$D$20:$D$1002, 0), MATCH('High Growth Expenses'!$B$17, 'B. Expenditures'!$C$19:$D$19, 0)), "")</f>
        <v/>
      </c>
      <c r="C173" s="34"/>
      <c r="D173" s="16" t="s">
        <v>29</v>
      </c>
      <c r="F173" s="41"/>
      <c r="G173" s="42" t="str">
        <f>IF($F173&lt;&gt;"", SUMIFS('B. Expenditures'!E$20:E$1002, 'B. Expenditures'!$C$20:$C$1002, 'High Growth Expenses'!$F173), "")</f>
        <v/>
      </c>
      <c r="H173" s="14" t="str">
        <f>IF($F173&lt;&gt;"", SUMIFS('B. Expenditures'!F$20:F$1002, 'B. Expenditures'!$C$20:$C$1002, 'High Growth Expenses'!$F173), "")</f>
        <v/>
      </c>
      <c r="I173" s="14" t="str">
        <f>IF($F173&lt;&gt;"", SUMIFS('B. Expenditures'!G$20:G$1002, 'B. Expenditures'!$C$20:$C$1002, 'High Growth Expenses'!$F173), "")</f>
        <v/>
      </c>
      <c r="J173" s="16" t="str">
        <f t="shared" si="2"/>
        <v/>
      </c>
    </row>
    <row r="174" spans="2:10" x14ac:dyDescent="0.35">
      <c r="B174" s="34" t="str">
        <f>IFERROR(INDEX('B. Expenditures'!$C$20:$D$1002, MATCH('High Growth Expenses'!$C174, 'B. Expenditures'!$D$20:$D$1002, 0), MATCH('High Growth Expenses'!$B$17, 'B. Expenditures'!$C$19:$D$19, 0)), "")</f>
        <v/>
      </c>
      <c r="C174" s="34"/>
      <c r="D174" s="16" t="s">
        <v>29</v>
      </c>
      <c r="F174" s="41"/>
      <c r="G174" s="42" t="str">
        <f>IF($F174&lt;&gt;"", SUMIFS('B. Expenditures'!E$20:E$1002, 'B. Expenditures'!$C$20:$C$1002, 'High Growth Expenses'!$F174), "")</f>
        <v/>
      </c>
      <c r="H174" s="14" t="str">
        <f>IF($F174&lt;&gt;"", SUMIFS('B. Expenditures'!F$20:F$1002, 'B. Expenditures'!$C$20:$C$1002, 'High Growth Expenses'!$F174), "")</f>
        <v/>
      </c>
      <c r="I174" s="14" t="str">
        <f>IF($F174&lt;&gt;"", SUMIFS('B. Expenditures'!G$20:G$1002, 'B. Expenditures'!$C$20:$C$1002, 'High Growth Expenses'!$F174), "")</f>
        <v/>
      </c>
      <c r="J174" s="16" t="str">
        <f t="shared" si="2"/>
        <v/>
      </c>
    </row>
    <row r="175" spans="2:10" x14ac:dyDescent="0.35">
      <c r="B175" s="34" t="str">
        <f>IFERROR(INDEX('B. Expenditures'!$C$20:$D$1002, MATCH('High Growth Expenses'!$C175, 'B. Expenditures'!$D$20:$D$1002, 0), MATCH('High Growth Expenses'!$B$17, 'B. Expenditures'!$C$19:$D$19, 0)), "")</f>
        <v/>
      </c>
      <c r="C175" s="34"/>
      <c r="D175" s="16" t="s">
        <v>29</v>
      </c>
      <c r="F175" s="41"/>
      <c r="G175" s="42" t="str">
        <f>IF($F175&lt;&gt;"", SUMIFS('B. Expenditures'!E$20:E$1002, 'B. Expenditures'!$C$20:$C$1002, 'High Growth Expenses'!$F175), "")</f>
        <v/>
      </c>
      <c r="H175" s="14" t="str">
        <f>IF($F175&lt;&gt;"", SUMIFS('B. Expenditures'!F$20:F$1002, 'B. Expenditures'!$C$20:$C$1002, 'High Growth Expenses'!$F175), "")</f>
        <v/>
      </c>
      <c r="I175" s="14" t="str">
        <f>IF($F175&lt;&gt;"", SUMIFS('B. Expenditures'!G$20:G$1002, 'B. Expenditures'!$C$20:$C$1002, 'High Growth Expenses'!$F175), "")</f>
        <v/>
      </c>
      <c r="J175" s="16" t="str">
        <f t="shared" si="2"/>
        <v/>
      </c>
    </row>
    <row r="176" spans="2:10" x14ac:dyDescent="0.35">
      <c r="B176" s="34" t="str">
        <f>IFERROR(INDEX('B. Expenditures'!$C$20:$D$1002, MATCH('High Growth Expenses'!$C176, 'B. Expenditures'!$D$20:$D$1002, 0), MATCH('High Growth Expenses'!$B$17, 'B. Expenditures'!$C$19:$D$19, 0)), "")</f>
        <v/>
      </c>
      <c r="C176" s="34"/>
      <c r="D176" s="16" t="s">
        <v>29</v>
      </c>
      <c r="F176" s="41"/>
      <c r="G176" s="42" t="str">
        <f>IF($F176&lt;&gt;"", SUMIFS('B. Expenditures'!E$20:E$1002, 'B. Expenditures'!$C$20:$C$1002, 'High Growth Expenses'!$F176), "")</f>
        <v/>
      </c>
      <c r="H176" s="14" t="str">
        <f>IF($F176&lt;&gt;"", SUMIFS('B. Expenditures'!F$20:F$1002, 'B. Expenditures'!$C$20:$C$1002, 'High Growth Expenses'!$F176), "")</f>
        <v/>
      </c>
      <c r="I176" s="14" t="str">
        <f>IF($F176&lt;&gt;"", SUMIFS('B. Expenditures'!G$20:G$1002, 'B. Expenditures'!$C$20:$C$1002, 'High Growth Expenses'!$F176), "")</f>
        <v/>
      </c>
      <c r="J176" s="16" t="str">
        <f t="shared" si="2"/>
        <v/>
      </c>
    </row>
    <row r="177" spans="2:10" x14ac:dyDescent="0.35">
      <c r="B177" s="34" t="str">
        <f>IFERROR(INDEX('B. Expenditures'!$C$20:$D$1002, MATCH('High Growth Expenses'!$C177, 'B. Expenditures'!$D$20:$D$1002, 0), MATCH('High Growth Expenses'!$B$17, 'B. Expenditures'!$C$19:$D$19, 0)), "")</f>
        <v/>
      </c>
      <c r="C177" s="34"/>
      <c r="D177" s="16" t="s">
        <v>29</v>
      </c>
      <c r="F177" s="41"/>
      <c r="G177" s="42" t="str">
        <f>IF($F177&lt;&gt;"", SUMIFS('B. Expenditures'!E$20:E$1002, 'B. Expenditures'!$C$20:$C$1002, 'High Growth Expenses'!$F177), "")</f>
        <v/>
      </c>
      <c r="H177" s="14" t="str">
        <f>IF($F177&lt;&gt;"", SUMIFS('B. Expenditures'!F$20:F$1002, 'B. Expenditures'!$C$20:$C$1002, 'High Growth Expenses'!$F177), "")</f>
        <v/>
      </c>
      <c r="I177" s="14" t="str">
        <f>IF($F177&lt;&gt;"", SUMIFS('B. Expenditures'!G$20:G$1002, 'B. Expenditures'!$C$20:$C$1002, 'High Growth Expenses'!$F177), "")</f>
        <v/>
      </c>
      <c r="J177" s="16" t="str">
        <f t="shared" si="2"/>
        <v/>
      </c>
    </row>
    <row r="178" spans="2:10" x14ac:dyDescent="0.35">
      <c r="B178" s="34" t="str">
        <f>IFERROR(INDEX('B. Expenditures'!$C$20:$D$1002, MATCH('High Growth Expenses'!$C178, 'B. Expenditures'!$D$20:$D$1002, 0), MATCH('High Growth Expenses'!$B$17, 'B. Expenditures'!$C$19:$D$19, 0)), "")</f>
        <v/>
      </c>
      <c r="C178" s="34"/>
      <c r="D178" s="16" t="s">
        <v>29</v>
      </c>
      <c r="F178" s="41"/>
      <c r="G178" s="42" t="str">
        <f>IF($F178&lt;&gt;"", SUMIFS('B. Expenditures'!E$20:E$1002, 'B. Expenditures'!$C$20:$C$1002, 'High Growth Expenses'!$F178), "")</f>
        <v/>
      </c>
      <c r="H178" s="14" t="str">
        <f>IF($F178&lt;&gt;"", SUMIFS('B. Expenditures'!F$20:F$1002, 'B. Expenditures'!$C$20:$C$1002, 'High Growth Expenses'!$F178), "")</f>
        <v/>
      </c>
      <c r="I178" s="14" t="str">
        <f>IF($F178&lt;&gt;"", SUMIFS('B. Expenditures'!G$20:G$1002, 'B. Expenditures'!$C$20:$C$1002, 'High Growth Expenses'!$F178), "")</f>
        <v/>
      </c>
      <c r="J178" s="16" t="str">
        <f t="shared" si="2"/>
        <v/>
      </c>
    </row>
    <row r="179" spans="2:10" x14ac:dyDescent="0.35">
      <c r="B179" s="34" t="str">
        <f>IFERROR(INDEX('B. Expenditures'!$C$20:$D$1002, MATCH('High Growth Expenses'!$C179, 'B. Expenditures'!$D$20:$D$1002, 0), MATCH('High Growth Expenses'!$B$17, 'B. Expenditures'!$C$19:$D$19, 0)), "")</f>
        <v/>
      </c>
      <c r="C179" s="34"/>
      <c r="D179" s="16" t="s">
        <v>29</v>
      </c>
      <c r="F179" s="41"/>
      <c r="G179" s="42" t="str">
        <f>IF($F179&lt;&gt;"", SUMIFS('B. Expenditures'!E$20:E$1002, 'B. Expenditures'!$C$20:$C$1002, 'High Growth Expenses'!$F179), "")</f>
        <v/>
      </c>
      <c r="H179" s="14" t="str">
        <f>IF($F179&lt;&gt;"", SUMIFS('B. Expenditures'!F$20:F$1002, 'B. Expenditures'!$C$20:$C$1002, 'High Growth Expenses'!$F179), "")</f>
        <v/>
      </c>
      <c r="I179" s="14" t="str">
        <f>IF($F179&lt;&gt;"", SUMIFS('B. Expenditures'!G$20:G$1002, 'B. Expenditures'!$C$20:$C$1002, 'High Growth Expenses'!$F179), "")</f>
        <v/>
      </c>
      <c r="J179" s="16" t="str">
        <f t="shared" si="2"/>
        <v/>
      </c>
    </row>
    <row r="180" spans="2:10" x14ac:dyDescent="0.35">
      <c r="B180" s="34" t="str">
        <f>IFERROR(INDEX('B. Expenditures'!$C$20:$D$1002, MATCH('High Growth Expenses'!$C180, 'B. Expenditures'!$D$20:$D$1002, 0), MATCH('High Growth Expenses'!$B$17, 'B. Expenditures'!$C$19:$D$19, 0)), "")</f>
        <v/>
      </c>
      <c r="C180" s="34"/>
      <c r="D180" s="16" t="s">
        <v>29</v>
      </c>
      <c r="F180" s="41"/>
      <c r="G180" s="42" t="str">
        <f>IF($F180&lt;&gt;"", SUMIFS('B. Expenditures'!E$20:E$1002, 'B. Expenditures'!$C$20:$C$1002, 'High Growth Expenses'!$F180), "")</f>
        <v/>
      </c>
      <c r="H180" s="14" t="str">
        <f>IF($F180&lt;&gt;"", SUMIFS('B. Expenditures'!F$20:F$1002, 'B. Expenditures'!$C$20:$C$1002, 'High Growth Expenses'!$F180), "")</f>
        <v/>
      </c>
      <c r="I180" s="14" t="str">
        <f>IF($F180&lt;&gt;"", SUMIFS('B. Expenditures'!G$20:G$1002, 'B. Expenditures'!$C$20:$C$1002, 'High Growth Expenses'!$F180), "")</f>
        <v/>
      </c>
      <c r="J180" s="16" t="str">
        <f t="shared" si="2"/>
        <v/>
      </c>
    </row>
    <row r="181" spans="2:10" x14ac:dyDescent="0.35">
      <c r="B181" s="34" t="str">
        <f>IFERROR(INDEX('B. Expenditures'!$C$20:$D$1002, MATCH('High Growth Expenses'!$C181, 'B. Expenditures'!$D$20:$D$1002, 0), MATCH('High Growth Expenses'!$B$17, 'B. Expenditures'!$C$19:$D$19, 0)), "")</f>
        <v/>
      </c>
      <c r="C181" s="34"/>
      <c r="D181" s="16" t="s">
        <v>29</v>
      </c>
      <c r="F181" s="41"/>
      <c r="G181" s="42" t="str">
        <f>IF($F181&lt;&gt;"", SUMIFS('B. Expenditures'!E$20:E$1002, 'B. Expenditures'!$C$20:$C$1002, 'High Growth Expenses'!$F181), "")</f>
        <v/>
      </c>
      <c r="H181" s="14" t="str">
        <f>IF($F181&lt;&gt;"", SUMIFS('B. Expenditures'!F$20:F$1002, 'B. Expenditures'!$C$20:$C$1002, 'High Growth Expenses'!$F181), "")</f>
        <v/>
      </c>
      <c r="I181" s="14" t="str">
        <f>IF($F181&lt;&gt;"", SUMIFS('B. Expenditures'!G$20:G$1002, 'B. Expenditures'!$C$20:$C$1002, 'High Growth Expenses'!$F181), "")</f>
        <v/>
      </c>
      <c r="J181" s="16" t="str">
        <f t="shared" si="2"/>
        <v/>
      </c>
    </row>
    <row r="182" spans="2:10" x14ac:dyDescent="0.35">
      <c r="B182" s="34" t="str">
        <f>IFERROR(INDEX('B. Expenditures'!$C$20:$D$1002, MATCH('High Growth Expenses'!$C182, 'B. Expenditures'!$D$20:$D$1002, 0), MATCH('High Growth Expenses'!$B$17, 'B. Expenditures'!$C$19:$D$19, 0)), "")</f>
        <v/>
      </c>
      <c r="C182" s="34"/>
      <c r="D182" s="16" t="s">
        <v>29</v>
      </c>
      <c r="F182" s="41"/>
      <c r="G182" s="42" t="str">
        <f>IF($F182&lt;&gt;"", SUMIFS('B. Expenditures'!E$20:E$1002, 'B. Expenditures'!$C$20:$C$1002, 'High Growth Expenses'!$F182), "")</f>
        <v/>
      </c>
      <c r="H182" s="14" t="str">
        <f>IF($F182&lt;&gt;"", SUMIFS('B. Expenditures'!F$20:F$1002, 'B. Expenditures'!$C$20:$C$1002, 'High Growth Expenses'!$F182), "")</f>
        <v/>
      </c>
      <c r="I182" s="14" t="str">
        <f>IF($F182&lt;&gt;"", SUMIFS('B. Expenditures'!G$20:G$1002, 'B. Expenditures'!$C$20:$C$1002, 'High Growth Expenses'!$F182), "")</f>
        <v/>
      </c>
      <c r="J182" s="16" t="str">
        <f t="shared" si="2"/>
        <v/>
      </c>
    </row>
    <row r="183" spans="2:10" x14ac:dyDescent="0.35">
      <c r="B183" s="34" t="str">
        <f>IFERROR(INDEX('B. Expenditures'!$C$20:$D$1002, MATCH('High Growth Expenses'!$C183, 'B. Expenditures'!$D$20:$D$1002, 0), MATCH('High Growth Expenses'!$B$17, 'B. Expenditures'!$C$19:$D$19, 0)), "")</f>
        <v/>
      </c>
      <c r="C183" s="34"/>
      <c r="D183" s="16" t="s">
        <v>29</v>
      </c>
      <c r="F183" s="41"/>
      <c r="G183" s="42" t="str">
        <f>IF($F183&lt;&gt;"", SUMIFS('B. Expenditures'!E$20:E$1002, 'B. Expenditures'!$C$20:$C$1002, 'High Growth Expenses'!$F183), "")</f>
        <v/>
      </c>
      <c r="H183" s="14" t="str">
        <f>IF($F183&lt;&gt;"", SUMIFS('B. Expenditures'!F$20:F$1002, 'B. Expenditures'!$C$20:$C$1002, 'High Growth Expenses'!$F183), "")</f>
        <v/>
      </c>
      <c r="I183" s="14" t="str">
        <f>IF($F183&lt;&gt;"", SUMIFS('B. Expenditures'!G$20:G$1002, 'B. Expenditures'!$C$20:$C$1002, 'High Growth Expenses'!$F183), "")</f>
        <v/>
      </c>
      <c r="J183" s="16" t="str">
        <f t="shared" si="2"/>
        <v/>
      </c>
    </row>
    <row r="184" spans="2:10" x14ac:dyDescent="0.35">
      <c r="B184" s="34" t="str">
        <f>IFERROR(INDEX('B. Expenditures'!$C$20:$D$1002, MATCH('High Growth Expenses'!$C184, 'B. Expenditures'!$D$20:$D$1002, 0), MATCH('High Growth Expenses'!$B$17, 'B. Expenditures'!$C$19:$D$19, 0)), "")</f>
        <v/>
      </c>
      <c r="C184" s="34"/>
      <c r="D184" s="16" t="s">
        <v>29</v>
      </c>
      <c r="F184" s="41"/>
      <c r="G184" s="42" t="str">
        <f>IF($F184&lt;&gt;"", SUMIFS('B. Expenditures'!E$20:E$1002, 'B. Expenditures'!$C$20:$C$1002, 'High Growth Expenses'!$F184), "")</f>
        <v/>
      </c>
      <c r="H184" s="14" t="str">
        <f>IF($F184&lt;&gt;"", SUMIFS('B. Expenditures'!F$20:F$1002, 'B. Expenditures'!$C$20:$C$1002, 'High Growth Expenses'!$F184), "")</f>
        <v/>
      </c>
      <c r="I184" s="14" t="str">
        <f>IF($F184&lt;&gt;"", SUMIFS('B. Expenditures'!G$20:G$1002, 'B. Expenditures'!$C$20:$C$1002, 'High Growth Expenses'!$F184), "")</f>
        <v/>
      </c>
      <c r="J184" s="16" t="str">
        <f t="shared" si="2"/>
        <v/>
      </c>
    </row>
    <row r="185" spans="2:10" x14ac:dyDescent="0.35">
      <c r="B185" s="34" t="str">
        <f>IFERROR(INDEX('B. Expenditures'!$C$20:$D$1002, MATCH('High Growth Expenses'!$C185, 'B. Expenditures'!$D$20:$D$1002, 0), MATCH('High Growth Expenses'!$B$17, 'B. Expenditures'!$C$19:$D$19, 0)), "")</f>
        <v/>
      </c>
      <c r="C185" s="34"/>
      <c r="D185" s="16" t="s">
        <v>29</v>
      </c>
      <c r="F185" s="41"/>
      <c r="G185" s="42" t="str">
        <f>IF($F185&lt;&gt;"", SUMIFS('B. Expenditures'!E$20:E$1002, 'B. Expenditures'!$C$20:$C$1002, 'High Growth Expenses'!$F185), "")</f>
        <v/>
      </c>
      <c r="H185" s="14" t="str">
        <f>IF($F185&lt;&gt;"", SUMIFS('B. Expenditures'!F$20:F$1002, 'B. Expenditures'!$C$20:$C$1002, 'High Growth Expenses'!$F185), "")</f>
        <v/>
      </c>
      <c r="I185" s="14" t="str">
        <f>IF($F185&lt;&gt;"", SUMIFS('B. Expenditures'!G$20:G$1002, 'B. Expenditures'!$C$20:$C$1002, 'High Growth Expenses'!$F185), "")</f>
        <v/>
      </c>
      <c r="J185" s="16" t="str">
        <f t="shared" si="2"/>
        <v/>
      </c>
    </row>
    <row r="186" spans="2:10" x14ac:dyDescent="0.35">
      <c r="B186" s="34" t="str">
        <f>IFERROR(INDEX('B. Expenditures'!$C$20:$D$1002, MATCH('High Growth Expenses'!$C186, 'B. Expenditures'!$D$20:$D$1002, 0), MATCH('High Growth Expenses'!$B$17, 'B. Expenditures'!$C$19:$D$19, 0)), "")</f>
        <v/>
      </c>
      <c r="C186" s="34"/>
      <c r="D186" s="16" t="s">
        <v>29</v>
      </c>
      <c r="F186" s="41"/>
      <c r="G186" s="42" t="str">
        <f>IF($F186&lt;&gt;"", SUMIFS('B. Expenditures'!E$20:E$1002, 'B. Expenditures'!$C$20:$C$1002, 'High Growth Expenses'!$F186), "")</f>
        <v/>
      </c>
      <c r="H186" s="14" t="str">
        <f>IF($F186&lt;&gt;"", SUMIFS('B. Expenditures'!F$20:F$1002, 'B. Expenditures'!$C$20:$C$1002, 'High Growth Expenses'!$F186), "")</f>
        <v/>
      </c>
      <c r="I186" s="14" t="str">
        <f>IF($F186&lt;&gt;"", SUMIFS('B. Expenditures'!G$20:G$1002, 'B. Expenditures'!$C$20:$C$1002, 'High Growth Expenses'!$F186), "")</f>
        <v/>
      </c>
      <c r="J186" s="16" t="str">
        <f t="shared" si="2"/>
        <v/>
      </c>
    </row>
    <row r="187" spans="2:10" x14ac:dyDescent="0.35">
      <c r="B187" s="34" t="str">
        <f>IFERROR(INDEX('B. Expenditures'!$C$20:$D$1002, MATCH('High Growth Expenses'!$C187, 'B. Expenditures'!$D$20:$D$1002, 0), MATCH('High Growth Expenses'!$B$17, 'B. Expenditures'!$C$19:$D$19, 0)), "")</f>
        <v/>
      </c>
      <c r="C187" s="34"/>
      <c r="D187" s="16" t="s">
        <v>29</v>
      </c>
      <c r="F187" s="41"/>
      <c r="G187" s="42" t="str">
        <f>IF($F187&lt;&gt;"", SUMIFS('B. Expenditures'!E$20:E$1002, 'B. Expenditures'!$C$20:$C$1002, 'High Growth Expenses'!$F187), "")</f>
        <v/>
      </c>
      <c r="H187" s="14" t="str">
        <f>IF($F187&lt;&gt;"", SUMIFS('B. Expenditures'!F$20:F$1002, 'B. Expenditures'!$C$20:$C$1002, 'High Growth Expenses'!$F187), "")</f>
        <v/>
      </c>
      <c r="I187" s="14" t="str">
        <f>IF($F187&lt;&gt;"", SUMIFS('B. Expenditures'!G$20:G$1002, 'B. Expenditures'!$C$20:$C$1002, 'High Growth Expenses'!$F187), "")</f>
        <v/>
      </c>
      <c r="J187" s="16" t="str">
        <f t="shared" si="2"/>
        <v/>
      </c>
    </row>
    <row r="188" spans="2:10" x14ac:dyDescent="0.35">
      <c r="B188" s="34" t="str">
        <f>IFERROR(INDEX('B. Expenditures'!$C$20:$D$1002, MATCH('High Growth Expenses'!$C188, 'B. Expenditures'!$D$20:$D$1002, 0), MATCH('High Growth Expenses'!$B$17, 'B. Expenditures'!$C$19:$D$19, 0)), "")</f>
        <v/>
      </c>
      <c r="C188" s="34"/>
      <c r="D188" s="16" t="s">
        <v>29</v>
      </c>
      <c r="F188" s="41"/>
      <c r="G188" s="42" t="str">
        <f>IF($F188&lt;&gt;"", SUMIFS('B. Expenditures'!E$20:E$1002, 'B. Expenditures'!$C$20:$C$1002, 'High Growth Expenses'!$F188), "")</f>
        <v/>
      </c>
      <c r="H188" s="14" t="str">
        <f>IF($F188&lt;&gt;"", SUMIFS('B. Expenditures'!F$20:F$1002, 'B. Expenditures'!$C$20:$C$1002, 'High Growth Expenses'!$F188), "")</f>
        <v/>
      </c>
      <c r="I188" s="14" t="str">
        <f>IF($F188&lt;&gt;"", SUMIFS('B. Expenditures'!G$20:G$1002, 'B. Expenditures'!$C$20:$C$1002, 'High Growth Expenses'!$F188), "")</f>
        <v/>
      </c>
      <c r="J188" s="16" t="str">
        <f t="shared" si="2"/>
        <v/>
      </c>
    </row>
    <row r="189" spans="2:10" x14ac:dyDescent="0.35">
      <c r="B189" s="34" t="str">
        <f>IFERROR(INDEX('B. Expenditures'!$C$20:$D$1002, MATCH('High Growth Expenses'!$C189, 'B. Expenditures'!$D$20:$D$1002, 0), MATCH('High Growth Expenses'!$B$17, 'B. Expenditures'!$C$19:$D$19, 0)), "")</f>
        <v/>
      </c>
      <c r="C189" s="34"/>
      <c r="D189" s="16" t="s">
        <v>29</v>
      </c>
      <c r="F189" s="41"/>
      <c r="G189" s="42" t="str">
        <f>IF($F189&lt;&gt;"", SUMIFS('B. Expenditures'!E$20:E$1002, 'B. Expenditures'!$C$20:$C$1002, 'High Growth Expenses'!$F189), "")</f>
        <v/>
      </c>
      <c r="H189" s="14" t="str">
        <f>IF($F189&lt;&gt;"", SUMIFS('B. Expenditures'!F$20:F$1002, 'B. Expenditures'!$C$20:$C$1002, 'High Growth Expenses'!$F189), "")</f>
        <v/>
      </c>
      <c r="I189" s="14" t="str">
        <f>IF($F189&lt;&gt;"", SUMIFS('B. Expenditures'!G$20:G$1002, 'B. Expenditures'!$C$20:$C$1002, 'High Growth Expenses'!$F189), "")</f>
        <v/>
      </c>
      <c r="J189" s="16" t="str">
        <f t="shared" si="2"/>
        <v/>
      </c>
    </row>
    <row r="190" spans="2:10" x14ac:dyDescent="0.35">
      <c r="B190" s="34" t="str">
        <f>IFERROR(INDEX('B. Expenditures'!$C$20:$D$1002, MATCH('High Growth Expenses'!$C190, 'B. Expenditures'!$D$20:$D$1002, 0), MATCH('High Growth Expenses'!$B$17, 'B. Expenditures'!$C$19:$D$19, 0)), "")</f>
        <v/>
      </c>
      <c r="C190" s="34"/>
      <c r="D190" s="16" t="s">
        <v>29</v>
      </c>
      <c r="F190" s="41"/>
      <c r="G190" s="42" t="str">
        <f>IF($F190&lt;&gt;"", SUMIFS('B. Expenditures'!E$20:E$1002, 'B. Expenditures'!$C$20:$C$1002, 'High Growth Expenses'!$F190), "")</f>
        <v/>
      </c>
      <c r="H190" s="14" t="str">
        <f>IF($F190&lt;&gt;"", SUMIFS('B. Expenditures'!F$20:F$1002, 'B. Expenditures'!$C$20:$C$1002, 'High Growth Expenses'!$F190), "")</f>
        <v/>
      </c>
      <c r="I190" s="14" t="str">
        <f>IF($F190&lt;&gt;"", SUMIFS('B. Expenditures'!G$20:G$1002, 'B. Expenditures'!$C$20:$C$1002, 'High Growth Expenses'!$F190), "")</f>
        <v/>
      </c>
      <c r="J190" s="16" t="str">
        <f t="shared" si="2"/>
        <v/>
      </c>
    </row>
    <row r="191" spans="2:10" x14ac:dyDescent="0.35">
      <c r="B191" s="34" t="str">
        <f>IFERROR(INDEX('B. Expenditures'!$C$20:$D$1002, MATCH('High Growth Expenses'!$C191, 'B. Expenditures'!$D$20:$D$1002, 0), MATCH('High Growth Expenses'!$B$17, 'B. Expenditures'!$C$19:$D$19, 0)), "")</f>
        <v/>
      </c>
      <c r="C191" s="34"/>
      <c r="D191" s="16" t="s">
        <v>29</v>
      </c>
      <c r="F191" s="41"/>
      <c r="G191" s="42" t="str">
        <f>IF($F191&lt;&gt;"", SUMIFS('B. Expenditures'!E$20:E$1002, 'B. Expenditures'!$C$20:$C$1002, 'High Growth Expenses'!$F191), "")</f>
        <v/>
      </c>
      <c r="H191" s="14" t="str">
        <f>IF($F191&lt;&gt;"", SUMIFS('B. Expenditures'!F$20:F$1002, 'B. Expenditures'!$C$20:$C$1002, 'High Growth Expenses'!$F191), "")</f>
        <v/>
      </c>
      <c r="I191" s="14" t="str">
        <f>IF($F191&lt;&gt;"", SUMIFS('B. Expenditures'!G$20:G$1002, 'B. Expenditures'!$C$20:$C$1002, 'High Growth Expenses'!$F191), "")</f>
        <v/>
      </c>
      <c r="J191" s="16" t="str">
        <f t="shared" si="2"/>
        <v/>
      </c>
    </row>
    <row r="192" spans="2:10" x14ac:dyDescent="0.35">
      <c r="B192" s="34" t="str">
        <f>IFERROR(INDEX('B. Expenditures'!$C$20:$D$1002, MATCH('High Growth Expenses'!$C192, 'B. Expenditures'!$D$20:$D$1002, 0), MATCH('High Growth Expenses'!$B$17, 'B. Expenditures'!$C$19:$D$19, 0)), "")</f>
        <v/>
      </c>
      <c r="C192" s="34"/>
      <c r="D192" s="16" t="s">
        <v>29</v>
      </c>
      <c r="F192" s="41"/>
      <c r="G192" s="42" t="str">
        <f>IF($F192&lt;&gt;"", SUMIFS('B. Expenditures'!E$20:E$1002, 'B. Expenditures'!$C$20:$C$1002, 'High Growth Expenses'!$F192), "")</f>
        <v/>
      </c>
      <c r="H192" s="14" t="str">
        <f>IF($F192&lt;&gt;"", SUMIFS('B. Expenditures'!F$20:F$1002, 'B. Expenditures'!$C$20:$C$1002, 'High Growth Expenses'!$F192), "")</f>
        <v/>
      </c>
      <c r="I192" s="14" t="str">
        <f>IF($F192&lt;&gt;"", SUMIFS('B. Expenditures'!G$20:G$1002, 'B. Expenditures'!$C$20:$C$1002, 'High Growth Expenses'!$F192), "")</f>
        <v/>
      </c>
      <c r="J192" s="16" t="str">
        <f t="shared" si="2"/>
        <v/>
      </c>
    </row>
    <row r="193" spans="2:10" x14ac:dyDescent="0.35">
      <c r="B193" s="34" t="str">
        <f>IFERROR(INDEX('B. Expenditures'!$C$20:$D$1002, MATCH('High Growth Expenses'!$C193, 'B. Expenditures'!$D$20:$D$1002, 0), MATCH('High Growth Expenses'!$B$17, 'B. Expenditures'!$C$19:$D$19, 0)), "")</f>
        <v/>
      </c>
      <c r="C193" s="34"/>
      <c r="D193" s="16" t="s">
        <v>29</v>
      </c>
      <c r="F193" s="41"/>
      <c r="G193" s="42" t="str">
        <f>IF($F193&lt;&gt;"", SUMIFS('B. Expenditures'!E$20:E$1002, 'B. Expenditures'!$C$20:$C$1002, 'High Growth Expenses'!$F193), "")</f>
        <v/>
      </c>
      <c r="H193" s="14" t="str">
        <f>IF($F193&lt;&gt;"", SUMIFS('B. Expenditures'!F$20:F$1002, 'B. Expenditures'!$C$20:$C$1002, 'High Growth Expenses'!$F193), "")</f>
        <v/>
      </c>
      <c r="I193" s="14" t="str">
        <f>IF($F193&lt;&gt;"", SUMIFS('B. Expenditures'!G$20:G$1002, 'B. Expenditures'!$C$20:$C$1002, 'High Growth Expenses'!$F193), "")</f>
        <v/>
      </c>
      <c r="J193" s="16" t="str">
        <f t="shared" si="2"/>
        <v/>
      </c>
    </row>
    <row r="194" spans="2:10" x14ac:dyDescent="0.35">
      <c r="B194" s="34" t="str">
        <f>IFERROR(INDEX('B. Expenditures'!$C$20:$D$1002, MATCH('High Growth Expenses'!$C194, 'B. Expenditures'!$D$20:$D$1002, 0), MATCH('High Growth Expenses'!$B$17, 'B. Expenditures'!$C$19:$D$19, 0)), "")</f>
        <v/>
      </c>
      <c r="C194" s="34"/>
      <c r="D194" s="16" t="s">
        <v>29</v>
      </c>
      <c r="F194" s="41"/>
      <c r="G194" s="42" t="str">
        <f>IF($F194&lt;&gt;"", SUMIFS('B. Expenditures'!E$20:E$1002, 'B. Expenditures'!$C$20:$C$1002, 'High Growth Expenses'!$F194), "")</f>
        <v/>
      </c>
      <c r="H194" s="14" t="str">
        <f>IF($F194&lt;&gt;"", SUMIFS('B. Expenditures'!F$20:F$1002, 'B. Expenditures'!$C$20:$C$1002, 'High Growth Expenses'!$F194), "")</f>
        <v/>
      </c>
      <c r="I194" s="14" t="str">
        <f>IF($F194&lt;&gt;"", SUMIFS('B. Expenditures'!G$20:G$1002, 'B. Expenditures'!$C$20:$C$1002, 'High Growth Expenses'!$F194), "")</f>
        <v/>
      </c>
      <c r="J194" s="16" t="str">
        <f t="shared" si="2"/>
        <v/>
      </c>
    </row>
    <row r="195" spans="2:10" x14ac:dyDescent="0.35">
      <c r="B195" s="34" t="str">
        <f>IFERROR(INDEX('B. Expenditures'!$C$20:$D$1002, MATCH('High Growth Expenses'!$C195, 'B. Expenditures'!$D$20:$D$1002, 0), MATCH('High Growth Expenses'!$B$17, 'B. Expenditures'!$C$19:$D$19, 0)), "")</f>
        <v/>
      </c>
      <c r="C195" s="34"/>
      <c r="D195" s="16" t="s">
        <v>29</v>
      </c>
      <c r="F195" s="41"/>
      <c r="G195" s="42" t="str">
        <f>IF($F195&lt;&gt;"", SUMIFS('B. Expenditures'!E$20:E$1002, 'B. Expenditures'!$C$20:$C$1002, 'High Growth Expenses'!$F195), "")</f>
        <v/>
      </c>
      <c r="H195" s="14" t="str">
        <f>IF($F195&lt;&gt;"", SUMIFS('B. Expenditures'!F$20:F$1002, 'B. Expenditures'!$C$20:$C$1002, 'High Growth Expenses'!$F195), "")</f>
        <v/>
      </c>
      <c r="I195" s="14" t="str">
        <f>IF($F195&lt;&gt;"", SUMIFS('B. Expenditures'!G$20:G$1002, 'B. Expenditures'!$C$20:$C$1002, 'High Growth Expenses'!$F195), "")</f>
        <v/>
      </c>
      <c r="J195" s="16" t="str">
        <f t="shared" si="2"/>
        <v/>
      </c>
    </row>
    <row r="196" spans="2:10" x14ac:dyDescent="0.35">
      <c r="B196" s="34" t="str">
        <f>IFERROR(INDEX('B. Expenditures'!$C$20:$D$1002, MATCH('High Growth Expenses'!$C196, 'B. Expenditures'!$D$20:$D$1002, 0), MATCH('High Growth Expenses'!$B$17, 'B. Expenditures'!$C$19:$D$19, 0)), "")</f>
        <v/>
      </c>
      <c r="C196" s="34"/>
      <c r="D196" s="16" t="s">
        <v>29</v>
      </c>
      <c r="F196" s="41"/>
      <c r="G196" s="42" t="str">
        <f>IF($F196&lt;&gt;"", SUMIFS('B. Expenditures'!E$20:E$1002, 'B. Expenditures'!$C$20:$C$1002, 'High Growth Expenses'!$F196), "")</f>
        <v/>
      </c>
      <c r="H196" s="14" t="str">
        <f>IF($F196&lt;&gt;"", SUMIFS('B. Expenditures'!F$20:F$1002, 'B. Expenditures'!$C$20:$C$1002, 'High Growth Expenses'!$F196), "")</f>
        <v/>
      </c>
      <c r="I196" s="14" t="str">
        <f>IF($F196&lt;&gt;"", SUMIFS('B. Expenditures'!G$20:G$1002, 'B. Expenditures'!$C$20:$C$1002, 'High Growth Expenses'!$F196), "")</f>
        <v/>
      </c>
      <c r="J196" s="16" t="str">
        <f t="shared" si="2"/>
        <v/>
      </c>
    </row>
    <row r="197" spans="2:10" x14ac:dyDescent="0.35">
      <c r="B197" s="34" t="str">
        <f>IFERROR(INDEX('B. Expenditures'!$C$20:$D$1002, MATCH('High Growth Expenses'!$C197, 'B. Expenditures'!$D$20:$D$1002, 0), MATCH('High Growth Expenses'!$B$17, 'B. Expenditures'!$C$19:$D$19, 0)), "")</f>
        <v/>
      </c>
      <c r="C197" s="34"/>
      <c r="D197" s="16" t="s">
        <v>29</v>
      </c>
      <c r="F197" s="41"/>
      <c r="G197" s="42" t="str">
        <f>IF($F197&lt;&gt;"", SUMIFS('B. Expenditures'!E$20:E$1002, 'B. Expenditures'!$C$20:$C$1002, 'High Growth Expenses'!$F197), "")</f>
        <v/>
      </c>
      <c r="H197" s="14" t="str">
        <f>IF($F197&lt;&gt;"", SUMIFS('B. Expenditures'!F$20:F$1002, 'B. Expenditures'!$C$20:$C$1002, 'High Growth Expenses'!$F197), "")</f>
        <v/>
      </c>
      <c r="I197" s="14" t="str">
        <f>IF($F197&lt;&gt;"", SUMIFS('B. Expenditures'!G$20:G$1002, 'B. Expenditures'!$C$20:$C$1002, 'High Growth Expenses'!$F197), "")</f>
        <v/>
      </c>
      <c r="J197" s="16" t="str">
        <f t="shared" si="2"/>
        <v/>
      </c>
    </row>
    <row r="198" spans="2:10" x14ac:dyDescent="0.35">
      <c r="B198" s="34" t="str">
        <f>IFERROR(INDEX('B. Expenditures'!$C$20:$D$1002, MATCH('High Growth Expenses'!$C198, 'B. Expenditures'!$D$20:$D$1002, 0), MATCH('High Growth Expenses'!$B$17, 'B. Expenditures'!$C$19:$D$19, 0)), "")</f>
        <v/>
      </c>
      <c r="C198" s="34"/>
      <c r="D198" s="16" t="s">
        <v>29</v>
      </c>
      <c r="F198" s="41"/>
      <c r="G198" s="42" t="str">
        <f>IF($F198&lt;&gt;"", SUMIFS('B. Expenditures'!E$20:E$1002, 'B. Expenditures'!$C$20:$C$1002, 'High Growth Expenses'!$F198), "")</f>
        <v/>
      </c>
      <c r="H198" s="14" t="str">
        <f>IF($F198&lt;&gt;"", SUMIFS('B. Expenditures'!F$20:F$1002, 'B. Expenditures'!$C$20:$C$1002, 'High Growth Expenses'!$F198), "")</f>
        <v/>
      </c>
      <c r="I198" s="14" t="str">
        <f>IF($F198&lt;&gt;"", SUMIFS('B. Expenditures'!G$20:G$1002, 'B. Expenditures'!$C$20:$C$1002, 'High Growth Expenses'!$F198), "")</f>
        <v/>
      </c>
      <c r="J198" s="16" t="str">
        <f t="shared" si="2"/>
        <v/>
      </c>
    </row>
    <row r="199" spans="2:10" x14ac:dyDescent="0.35">
      <c r="B199" s="34" t="str">
        <f>IFERROR(INDEX('B. Expenditures'!$C$20:$D$1002, MATCH('High Growth Expenses'!$C199, 'B. Expenditures'!$D$20:$D$1002, 0), MATCH('High Growth Expenses'!$B$17, 'B. Expenditures'!$C$19:$D$19, 0)), "")</f>
        <v/>
      </c>
      <c r="C199" s="34"/>
      <c r="D199" s="16" t="s">
        <v>29</v>
      </c>
      <c r="F199" s="41"/>
      <c r="G199" s="42" t="str">
        <f>IF($F199&lt;&gt;"", SUMIFS('B. Expenditures'!E$20:E$1002, 'B. Expenditures'!$C$20:$C$1002, 'High Growth Expenses'!$F199), "")</f>
        <v/>
      </c>
      <c r="H199" s="14" t="str">
        <f>IF($F199&lt;&gt;"", SUMIFS('B. Expenditures'!F$20:F$1002, 'B. Expenditures'!$C$20:$C$1002, 'High Growth Expenses'!$F199), "")</f>
        <v/>
      </c>
      <c r="I199" s="14" t="str">
        <f>IF($F199&lt;&gt;"", SUMIFS('B. Expenditures'!G$20:G$1002, 'B. Expenditures'!$C$20:$C$1002, 'High Growth Expenses'!$F199), "")</f>
        <v/>
      </c>
      <c r="J199" s="16" t="str">
        <f t="shared" si="2"/>
        <v/>
      </c>
    </row>
    <row r="200" spans="2:10" x14ac:dyDescent="0.35">
      <c r="B200" s="34" t="str">
        <f>IFERROR(INDEX('B. Expenditures'!$C$20:$D$1002, MATCH('High Growth Expenses'!$C200, 'B. Expenditures'!$D$20:$D$1002, 0), MATCH('High Growth Expenses'!$B$17, 'B. Expenditures'!$C$19:$D$19, 0)), "")</f>
        <v/>
      </c>
      <c r="C200" s="34"/>
      <c r="D200" s="16" t="s">
        <v>29</v>
      </c>
      <c r="F200" s="41"/>
      <c r="G200" s="42" t="str">
        <f>IF($F200&lt;&gt;"", SUMIFS('B. Expenditures'!E$20:E$1002, 'B. Expenditures'!$C$20:$C$1002, 'High Growth Expenses'!$F200), "")</f>
        <v/>
      </c>
      <c r="H200" s="14" t="str">
        <f>IF($F200&lt;&gt;"", SUMIFS('B. Expenditures'!F$20:F$1002, 'B. Expenditures'!$C$20:$C$1002, 'High Growth Expenses'!$F200), "")</f>
        <v/>
      </c>
      <c r="I200" s="14" t="str">
        <f>IF($F200&lt;&gt;"", SUMIFS('B. Expenditures'!G$20:G$1002, 'B. Expenditures'!$C$20:$C$1002, 'High Growth Expenses'!$F200), "")</f>
        <v/>
      </c>
      <c r="J200" s="16" t="str">
        <f t="shared" si="2"/>
        <v/>
      </c>
    </row>
    <row r="201" spans="2:10" x14ac:dyDescent="0.35">
      <c r="B201" s="34" t="str">
        <f>IFERROR(INDEX('B. Expenditures'!$C$20:$D$1002, MATCH('High Growth Expenses'!$C201, 'B. Expenditures'!$D$20:$D$1002, 0), MATCH('High Growth Expenses'!$B$17, 'B. Expenditures'!$C$19:$D$19, 0)), "")</f>
        <v/>
      </c>
      <c r="C201" s="34"/>
      <c r="D201" s="16" t="s">
        <v>29</v>
      </c>
      <c r="F201" s="41"/>
      <c r="G201" s="42" t="str">
        <f>IF($F201&lt;&gt;"", SUMIFS('B. Expenditures'!E$20:E$1002, 'B. Expenditures'!$C$20:$C$1002, 'High Growth Expenses'!$F201), "")</f>
        <v/>
      </c>
      <c r="H201" s="14" t="str">
        <f>IF($F201&lt;&gt;"", SUMIFS('B. Expenditures'!F$20:F$1002, 'B. Expenditures'!$C$20:$C$1002, 'High Growth Expenses'!$F201), "")</f>
        <v/>
      </c>
      <c r="I201" s="14" t="str">
        <f>IF($F201&lt;&gt;"", SUMIFS('B. Expenditures'!G$20:G$1002, 'B. Expenditures'!$C$20:$C$1002, 'High Growth Expenses'!$F201), "")</f>
        <v/>
      </c>
      <c r="J201" s="16" t="str">
        <f t="shared" si="2"/>
        <v/>
      </c>
    </row>
    <row r="202" spans="2:10" x14ac:dyDescent="0.35">
      <c r="B202" s="34" t="str">
        <f>IFERROR(INDEX('B. Expenditures'!$C$20:$D$1002, MATCH('High Growth Expenses'!$C202, 'B. Expenditures'!$D$20:$D$1002, 0), MATCH('High Growth Expenses'!$B$17, 'B. Expenditures'!$C$19:$D$19, 0)), "")</f>
        <v/>
      </c>
      <c r="C202" s="34"/>
      <c r="D202" s="16" t="s">
        <v>29</v>
      </c>
      <c r="F202" s="41"/>
      <c r="G202" s="42" t="str">
        <f>IF($F202&lt;&gt;"", SUMIFS('B. Expenditures'!E$20:E$1002, 'B. Expenditures'!$C$20:$C$1002, 'High Growth Expenses'!$F202), "")</f>
        <v/>
      </c>
      <c r="H202" s="14" t="str">
        <f>IF($F202&lt;&gt;"", SUMIFS('B. Expenditures'!F$20:F$1002, 'B. Expenditures'!$C$20:$C$1002, 'High Growth Expenses'!$F202), "")</f>
        <v/>
      </c>
      <c r="I202" s="14" t="str">
        <f>IF($F202&lt;&gt;"", SUMIFS('B. Expenditures'!G$20:G$1002, 'B. Expenditures'!$C$20:$C$1002, 'High Growth Expenses'!$F202), "")</f>
        <v/>
      </c>
      <c r="J202" s="16" t="str">
        <f t="shared" si="2"/>
        <v/>
      </c>
    </row>
    <row r="203" spans="2:10" x14ac:dyDescent="0.35">
      <c r="B203" s="34" t="str">
        <f>IFERROR(INDEX('B. Expenditures'!$C$20:$D$1002, MATCH('High Growth Expenses'!$C203, 'B. Expenditures'!$D$20:$D$1002, 0), MATCH('High Growth Expenses'!$B$17, 'B. Expenditures'!$C$19:$D$19, 0)), "")</f>
        <v/>
      </c>
      <c r="C203" s="34"/>
      <c r="D203" s="16" t="s">
        <v>29</v>
      </c>
      <c r="F203" s="41"/>
      <c r="G203" s="42" t="str">
        <f>IF($F203&lt;&gt;"", SUMIFS('B. Expenditures'!E$20:E$1002, 'B. Expenditures'!$C$20:$C$1002, 'High Growth Expenses'!$F203), "")</f>
        <v/>
      </c>
      <c r="H203" s="14" t="str">
        <f>IF($F203&lt;&gt;"", SUMIFS('B. Expenditures'!F$20:F$1002, 'B. Expenditures'!$C$20:$C$1002, 'High Growth Expenses'!$F203), "")</f>
        <v/>
      </c>
      <c r="I203" s="14" t="str">
        <f>IF($F203&lt;&gt;"", SUMIFS('B. Expenditures'!G$20:G$1002, 'B. Expenditures'!$C$20:$C$1002, 'High Growth Expenses'!$F203), "")</f>
        <v/>
      </c>
      <c r="J203" s="16" t="str">
        <f t="shared" si="2"/>
        <v/>
      </c>
    </row>
    <row r="204" spans="2:10" x14ac:dyDescent="0.35">
      <c r="B204" s="34" t="str">
        <f>IFERROR(INDEX('B. Expenditures'!$C$20:$D$1002, MATCH('High Growth Expenses'!$C204, 'B. Expenditures'!$D$20:$D$1002, 0), MATCH('High Growth Expenses'!$B$17, 'B. Expenditures'!$C$19:$D$19, 0)), "")</f>
        <v/>
      </c>
      <c r="C204" s="34"/>
      <c r="D204" s="16" t="s">
        <v>29</v>
      </c>
      <c r="F204" s="41"/>
      <c r="G204" s="42" t="str">
        <f>IF($F204&lt;&gt;"", SUMIFS('B. Expenditures'!E$20:E$1002, 'B. Expenditures'!$C$20:$C$1002, 'High Growth Expenses'!$F204), "")</f>
        <v/>
      </c>
      <c r="H204" s="14" t="str">
        <f>IF($F204&lt;&gt;"", SUMIFS('B. Expenditures'!F$20:F$1002, 'B. Expenditures'!$C$20:$C$1002, 'High Growth Expenses'!$F204), "")</f>
        <v/>
      </c>
      <c r="I204" s="14" t="str">
        <f>IF($F204&lt;&gt;"", SUMIFS('B. Expenditures'!G$20:G$1002, 'B. Expenditures'!$C$20:$C$1002, 'High Growth Expenses'!$F204), "")</f>
        <v/>
      </c>
      <c r="J204" s="16" t="str">
        <f t="shared" si="2"/>
        <v/>
      </c>
    </row>
    <row r="205" spans="2:10" x14ac:dyDescent="0.35">
      <c r="B205" s="34" t="str">
        <f>IFERROR(INDEX('B. Expenditures'!$C$20:$D$1002, MATCH('High Growth Expenses'!$C205, 'B. Expenditures'!$D$20:$D$1002, 0), MATCH('High Growth Expenses'!$B$17, 'B. Expenditures'!$C$19:$D$19, 0)), "")</f>
        <v/>
      </c>
      <c r="C205" s="34"/>
      <c r="D205" s="16" t="s">
        <v>29</v>
      </c>
      <c r="F205" s="41"/>
      <c r="G205" s="42" t="str">
        <f>IF($F205&lt;&gt;"", SUMIFS('B. Expenditures'!E$20:E$1002, 'B. Expenditures'!$C$20:$C$1002, 'High Growth Expenses'!$F205), "")</f>
        <v/>
      </c>
      <c r="H205" s="14" t="str">
        <f>IF($F205&lt;&gt;"", SUMIFS('B. Expenditures'!F$20:F$1002, 'B. Expenditures'!$C$20:$C$1002, 'High Growth Expenses'!$F205), "")</f>
        <v/>
      </c>
      <c r="I205" s="14" t="str">
        <f>IF($F205&lt;&gt;"", SUMIFS('B. Expenditures'!G$20:G$1002, 'B. Expenditures'!$C$20:$C$1002, 'High Growth Expenses'!$F205), "")</f>
        <v/>
      </c>
      <c r="J205" s="16" t="str">
        <f t="shared" si="2"/>
        <v/>
      </c>
    </row>
    <row r="206" spans="2:10" x14ac:dyDescent="0.35">
      <c r="B206" s="34" t="str">
        <f>IFERROR(INDEX('B. Expenditures'!$C$20:$D$1002, MATCH('High Growth Expenses'!$C206, 'B. Expenditures'!$D$20:$D$1002, 0), MATCH('High Growth Expenses'!$B$17, 'B. Expenditures'!$C$19:$D$19, 0)), "")</f>
        <v/>
      </c>
      <c r="C206" s="34"/>
      <c r="D206" s="16" t="s">
        <v>29</v>
      </c>
      <c r="F206" s="41"/>
      <c r="G206" s="42" t="str">
        <f>IF($F206&lt;&gt;"", SUMIFS('B. Expenditures'!E$20:E$1002, 'B. Expenditures'!$C$20:$C$1002, 'High Growth Expenses'!$F206), "")</f>
        <v/>
      </c>
      <c r="H206" s="14" t="str">
        <f>IF($F206&lt;&gt;"", SUMIFS('B. Expenditures'!F$20:F$1002, 'B. Expenditures'!$C$20:$C$1002, 'High Growth Expenses'!$F206), "")</f>
        <v/>
      </c>
      <c r="I206" s="14" t="str">
        <f>IF($F206&lt;&gt;"", SUMIFS('B. Expenditures'!G$20:G$1002, 'B. Expenditures'!$C$20:$C$1002, 'High Growth Expenses'!$F206), "")</f>
        <v/>
      </c>
      <c r="J206" s="16" t="str">
        <f t="shared" si="2"/>
        <v/>
      </c>
    </row>
    <row r="207" spans="2:10" x14ac:dyDescent="0.35">
      <c r="B207" s="34" t="str">
        <f>IFERROR(INDEX('B. Expenditures'!$C$20:$D$1002, MATCH('High Growth Expenses'!$C207, 'B. Expenditures'!$D$20:$D$1002, 0), MATCH('High Growth Expenses'!$B$17, 'B. Expenditures'!$C$19:$D$19, 0)), "")</f>
        <v/>
      </c>
      <c r="C207" s="34"/>
      <c r="D207" s="16" t="s">
        <v>29</v>
      </c>
      <c r="F207" s="41"/>
      <c r="G207" s="42" t="str">
        <f>IF($F207&lt;&gt;"", SUMIFS('B. Expenditures'!E$20:E$1002, 'B. Expenditures'!$C$20:$C$1002, 'High Growth Expenses'!$F207), "")</f>
        <v/>
      </c>
      <c r="H207" s="14" t="str">
        <f>IF($F207&lt;&gt;"", SUMIFS('B. Expenditures'!F$20:F$1002, 'B. Expenditures'!$C$20:$C$1002, 'High Growth Expenses'!$F207), "")</f>
        <v/>
      </c>
      <c r="I207" s="14" t="str">
        <f>IF($F207&lt;&gt;"", SUMIFS('B. Expenditures'!G$20:G$1002, 'B. Expenditures'!$C$20:$C$1002, 'High Growth Expenses'!$F207), "")</f>
        <v/>
      </c>
      <c r="J207" s="16" t="str">
        <f t="shared" si="2"/>
        <v/>
      </c>
    </row>
    <row r="208" spans="2:10" x14ac:dyDescent="0.35">
      <c r="B208" s="34" t="str">
        <f>IFERROR(INDEX('B. Expenditures'!$C$20:$D$1002, MATCH('High Growth Expenses'!$C208, 'B. Expenditures'!$D$20:$D$1002, 0), MATCH('High Growth Expenses'!$B$17, 'B. Expenditures'!$C$19:$D$19, 0)), "")</f>
        <v/>
      </c>
      <c r="C208" s="34"/>
      <c r="D208" s="16" t="s">
        <v>29</v>
      </c>
      <c r="F208" s="41"/>
      <c r="G208" s="42" t="str">
        <f>IF($F208&lt;&gt;"", SUMIFS('B. Expenditures'!E$20:E$1002, 'B. Expenditures'!$C$20:$C$1002, 'High Growth Expenses'!$F208), "")</f>
        <v/>
      </c>
      <c r="H208" s="14" t="str">
        <f>IF($F208&lt;&gt;"", SUMIFS('B. Expenditures'!F$20:F$1002, 'B. Expenditures'!$C$20:$C$1002, 'High Growth Expenses'!$F208), "")</f>
        <v/>
      </c>
      <c r="I208" s="14" t="str">
        <f>IF($F208&lt;&gt;"", SUMIFS('B. Expenditures'!G$20:G$1002, 'B. Expenditures'!$C$20:$C$1002, 'High Growth Expenses'!$F208), "")</f>
        <v/>
      </c>
      <c r="J208" s="16" t="str">
        <f t="shared" si="2"/>
        <v/>
      </c>
    </row>
    <row r="209" spans="2:10" x14ac:dyDescent="0.35">
      <c r="B209" s="34" t="str">
        <f>IFERROR(INDEX('B. Expenditures'!$C$20:$D$1002, MATCH('High Growth Expenses'!$C209, 'B. Expenditures'!$D$20:$D$1002, 0), MATCH('High Growth Expenses'!$B$17, 'B. Expenditures'!$C$19:$D$19, 0)), "")</f>
        <v/>
      </c>
      <c r="C209" s="34"/>
      <c r="D209" s="16" t="s">
        <v>29</v>
      </c>
      <c r="F209" s="41"/>
      <c r="G209" s="42" t="str">
        <f>IF($F209&lt;&gt;"", SUMIFS('B. Expenditures'!E$20:E$1002, 'B. Expenditures'!$C$20:$C$1002, 'High Growth Expenses'!$F209), "")</f>
        <v/>
      </c>
      <c r="H209" s="14" t="str">
        <f>IF($F209&lt;&gt;"", SUMIFS('B. Expenditures'!F$20:F$1002, 'B. Expenditures'!$C$20:$C$1002, 'High Growth Expenses'!$F209), "")</f>
        <v/>
      </c>
      <c r="I209" s="14" t="str">
        <f>IF($F209&lt;&gt;"", SUMIFS('B. Expenditures'!G$20:G$1002, 'B. Expenditures'!$C$20:$C$1002, 'High Growth Expenses'!$F209), "")</f>
        <v/>
      </c>
      <c r="J209" s="16" t="str">
        <f t="shared" si="2"/>
        <v/>
      </c>
    </row>
    <row r="210" spans="2:10" x14ac:dyDescent="0.35">
      <c r="B210" s="34" t="str">
        <f>IFERROR(INDEX('B. Expenditures'!$C$20:$D$1002, MATCH('High Growth Expenses'!$C210, 'B. Expenditures'!$D$20:$D$1002, 0), MATCH('High Growth Expenses'!$B$17, 'B. Expenditures'!$C$19:$D$19, 0)), "")</f>
        <v/>
      </c>
      <c r="C210" s="34"/>
      <c r="D210" s="16" t="s">
        <v>29</v>
      </c>
      <c r="F210" s="41"/>
      <c r="G210" s="42" t="str">
        <f>IF($F210&lt;&gt;"", SUMIFS('B. Expenditures'!E$20:E$1002, 'B. Expenditures'!$C$20:$C$1002, 'High Growth Expenses'!$F210), "")</f>
        <v/>
      </c>
      <c r="H210" s="14" t="str">
        <f>IF($F210&lt;&gt;"", SUMIFS('B. Expenditures'!F$20:F$1002, 'B. Expenditures'!$C$20:$C$1002, 'High Growth Expenses'!$F210), "")</f>
        <v/>
      </c>
      <c r="I210" s="14" t="str">
        <f>IF($F210&lt;&gt;"", SUMIFS('B. Expenditures'!G$20:G$1002, 'B. Expenditures'!$C$20:$C$1002, 'High Growth Expenses'!$F210), "")</f>
        <v/>
      </c>
      <c r="J210" s="16" t="str">
        <f t="shared" ref="J210:J273" si="3">IFERROR(RATE(2,,-G210,I210), "")</f>
        <v/>
      </c>
    </row>
    <row r="211" spans="2:10" x14ac:dyDescent="0.35">
      <c r="B211" s="34" t="str">
        <f>IFERROR(INDEX('B. Expenditures'!$C$20:$D$1002, MATCH('High Growth Expenses'!$C211, 'B. Expenditures'!$D$20:$D$1002, 0), MATCH('High Growth Expenses'!$B$17, 'B. Expenditures'!$C$19:$D$19, 0)), "")</f>
        <v/>
      </c>
      <c r="C211" s="34"/>
      <c r="D211" s="16" t="s">
        <v>29</v>
      </c>
      <c r="F211" s="41"/>
      <c r="G211" s="42" t="str">
        <f>IF($F211&lt;&gt;"", SUMIFS('B. Expenditures'!E$20:E$1002, 'B. Expenditures'!$C$20:$C$1002, 'High Growth Expenses'!$F211), "")</f>
        <v/>
      </c>
      <c r="H211" s="14" t="str">
        <f>IF($F211&lt;&gt;"", SUMIFS('B. Expenditures'!F$20:F$1002, 'B. Expenditures'!$C$20:$C$1002, 'High Growth Expenses'!$F211), "")</f>
        <v/>
      </c>
      <c r="I211" s="14" t="str">
        <f>IF($F211&lt;&gt;"", SUMIFS('B. Expenditures'!G$20:G$1002, 'B. Expenditures'!$C$20:$C$1002, 'High Growth Expenses'!$F211), "")</f>
        <v/>
      </c>
      <c r="J211" s="16" t="str">
        <f t="shared" si="3"/>
        <v/>
      </c>
    </row>
    <row r="212" spans="2:10" x14ac:dyDescent="0.35">
      <c r="B212" s="34" t="str">
        <f>IFERROR(INDEX('B. Expenditures'!$C$20:$D$1002, MATCH('High Growth Expenses'!$C212, 'B. Expenditures'!$D$20:$D$1002, 0), MATCH('High Growth Expenses'!$B$17, 'B. Expenditures'!$C$19:$D$19, 0)), "")</f>
        <v/>
      </c>
      <c r="C212" s="34"/>
      <c r="D212" s="16" t="s">
        <v>29</v>
      </c>
      <c r="F212" s="41"/>
      <c r="G212" s="42" t="str">
        <f>IF($F212&lt;&gt;"", SUMIFS('B. Expenditures'!E$20:E$1002, 'B. Expenditures'!$C$20:$C$1002, 'High Growth Expenses'!$F212), "")</f>
        <v/>
      </c>
      <c r="H212" s="14" t="str">
        <f>IF($F212&lt;&gt;"", SUMIFS('B. Expenditures'!F$20:F$1002, 'B. Expenditures'!$C$20:$C$1002, 'High Growth Expenses'!$F212), "")</f>
        <v/>
      </c>
      <c r="I212" s="14" t="str">
        <f>IF($F212&lt;&gt;"", SUMIFS('B. Expenditures'!G$20:G$1002, 'B. Expenditures'!$C$20:$C$1002, 'High Growth Expenses'!$F212), "")</f>
        <v/>
      </c>
      <c r="J212" s="16" t="str">
        <f t="shared" si="3"/>
        <v/>
      </c>
    </row>
    <row r="213" spans="2:10" x14ac:dyDescent="0.35">
      <c r="B213" s="34" t="str">
        <f>IFERROR(INDEX('B. Expenditures'!$C$20:$D$1002, MATCH('High Growth Expenses'!$C213, 'B. Expenditures'!$D$20:$D$1002, 0), MATCH('High Growth Expenses'!$B$17, 'B. Expenditures'!$C$19:$D$19, 0)), "")</f>
        <v/>
      </c>
      <c r="C213" s="34"/>
      <c r="D213" s="16" t="s">
        <v>29</v>
      </c>
      <c r="F213" s="41"/>
      <c r="G213" s="42" t="str">
        <f>IF($F213&lt;&gt;"", SUMIFS('B. Expenditures'!E$20:E$1002, 'B. Expenditures'!$C$20:$C$1002, 'High Growth Expenses'!$F213), "")</f>
        <v/>
      </c>
      <c r="H213" s="14" t="str">
        <f>IF($F213&lt;&gt;"", SUMIFS('B. Expenditures'!F$20:F$1002, 'B. Expenditures'!$C$20:$C$1002, 'High Growth Expenses'!$F213), "")</f>
        <v/>
      </c>
      <c r="I213" s="14" t="str">
        <f>IF($F213&lt;&gt;"", SUMIFS('B. Expenditures'!G$20:G$1002, 'B. Expenditures'!$C$20:$C$1002, 'High Growth Expenses'!$F213), "")</f>
        <v/>
      </c>
      <c r="J213" s="16" t="str">
        <f t="shared" si="3"/>
        <v/>
      </c>
    </row>
    <row r="214" spans="2:10" x14ac:dyDescent="0.35">
      <c r="B214" s="34" t="str">
        <f>IFERROR(INDEX('B. Expenditures'!$C$20:$D$1002, MATCH('High Growth Expenses'!$C214, 'B. Expenditures'!$D$20:$D$1002, 0), MATCH('High Growth Expenses'!$B$17, 'B. Expenditures'!$C$19:$D$19, 0)), "")</f>
        <v/>
      </c>
      <c r="C214" s="34"/>
      <c r="D214" s="16" t="s">
        <v>29</v>
      </c>
      <c r="F214" s="41"/>
      <c r="G214" s="42" t="str">
        <f>IF($F214&lt;&gt;"", SUMIFS('B. Expenditures'!E$20:E$1002, 'B. Expenditures'!$C$20:$C$1002, 'High Growth Expenses'!$F214), "")</f>
        <v/>
      </c>
      <c r="H214" s="14" t="str">
        <f>IF($F214&lt;&gt;"", SUMIFS('B. Expenditures'!F$20:F$1002, 'B. Expenditures'!$C$20:$C$1002, 'High Growth Expenses'!$F214), "")</f>
        <v/>
      </c>
      <c r="I214" s="14" t="str">
        <f>IF($F214&lt;&gt;"", SUMIFS('B. Expenditures'!G$20:G$1002, 'B. Expenditures'!$C$20:$C$1002, 'High Growth Expenses'!$F214), "")</f>
        <v/>
      </c>
      <c r="J214" s="16" t="str">
        <f t="shared" si="3"/>
        <v/>
      </c>
    </row>
    <row r="215" spans="2:10" x14ac:dyDescent="0.35">
      <c r="B215" s="34" t="str">
        <f>IFERROR(INDEX('B. Expenditures'!$C$20:$D$1002, MATCH('High Growth Expenses'!$C215, 'B. Expenditures'!$D$20:$D$1002, 0), MATCH('High Growth Expenses'!$B$17, 'B. Expenditures'!$C$19:$D$19, 0)), "")</f>
        <v/>
      </c>
      <c r="C215" s="34"/>
      <c r="D215" s="16" t="s">
        <v>29</v>
      </c>
      <c r="F215" s="41"/>
      <c r="G215" s="42" t="str">
        <f>IF($F215&lt;&gt;"", SUMIFS('B. Expenditures'!E$20:E$1002, 'B. Expenditures'!$C$20:$C$1002, 'High Growth Expenses'!$F215), "")</f>
        <v/>
      </c>
      <c r="H215" s="14" t="str">
        <f>IF($F215&lt;&gt;"", SUMIFS('B. Expenditures'!F$20:F$1002, 'B. Expenditures'!$C$20:$C$1002, 'High Growth Expenses'!$F215), "")</f>
        <v/>
      </c>
      <c r="I215" s="14" t="str">
        <f>IF($F215&lt;&gt;"", SUMIFS('B. Expenditures'!G$20:G$1002, 'B. Expenditures'!$C$20:$C$1002, 'High Growth Expenses'!$F215), "")</f>
        <v/>
      </c>
      <c r="J215" s="16" t="str">
        <f t="shared" si="3"/>
        <v/>
      </c>
    </row>
    <row r="216" spans="2:10" x14ac:dyDescent="0.35">
      <c r="B216" s="34" t="str">
        <f>IFERROR(INDEX('B. Expenditures'!$C$20:$D$1002, MATCH('High Growth Expenses'!$C216, 'B. Expenditures'!$D$20:$D$1002, 0), MATCH('High Growth Expenses'!$B$17, 'B. Expenditures'!$C$19:$D$19, 0)), "")</f>
        <v/>
      </c>
      <c r="C216" s="34"/>
      <c r="D216" s="16" t="s">
        <v>29</v>
      </c>
      <c r="F216" s="41"/>
      <c r="G216" s="42" t="str">
        <f>IF($F216&lt;&gt;"", SUMIFS('B. Expenditures'!E$20:E$1002, 'B. Expenditures'!$C$20:$C$1002, 'High Growth Expenses'!$F216), "")</f>
        <v/>
      </c>
      <c r="H216" s="14" t="str">
        <f>IF($F216&lt;&gt;"", SUMIFS('B. Expenditures'!F$20:F$1002, 'B. Expenditures'!$C$20:$C$1002, 'High Growth Expenses'!$F216), "")</f>
        <v/>
      </c>
      <c r="I216" s="14" t="str">
        <f>IF($F216&lt;&gt;"", SUMIFS('B. Expenditures'!G$20:G$1002, 'B. Expenditures'!$C$20:$C$1002, 'High Growth Expenses'!$F216), "")</f>
        <v/>
      </c>
      <c r="J216" s="16" t="str">
        <f t="shared" si="3"/>
        <v/>
      </c>
    </row>
    <row r="217" spans="2:10" x14ac:dyDescent="0.35">
      <c r="B217" s="34" t="str">
        <f>IFERROR(INDEX('B. Expenditures'!$C$20:$D$1002, MATCH('High Growth Expenses'!$C217, 'B. Expenditures'!$D$20:$D$1002, 0), MATCH('High Growth Expenses'!$B$17, 'B. Expenditures'!$C$19:$D$19, 0)), "")</f>
        <v/>
      </c>
      <c r="C217" s="34"/>
      <c r="D217" s="16" t="s">
        <v>29</v>
      </c>
      <c r="F217" s="41"/>
      <c r="G217" s="42" t="str">
        <f>IF($F217&lt;&gt;"", SUMIFS('B. Expenditures'!E$20:E$1002, 'B. Expenditures'!$C$20:$C$1002, 'High Growth Expenses'!$F217), "")</f>
        <v/>
      </c>
      <c r="H217" s="14" t="str">
        <f>IF($F217&lt;&gt;"", SUMIFS('B. Expenditures'!F$20:F$1002, 'B. Expenditures'!$C$20:$C$1002, 'High Growth Expenses'!$F217), "")</f>
        <v/>
      </c>
      <c r="I217" s="14" t="str">
        <f>IF($F217&lt;&gt;"", SUMIFS('B. Expenditures'!G$20:G$1002, 'B. Expenditures'!$C$20:$C$1002, 'High Growth Expenses'!$F217), "")</f>
        <v/>
      </c>
      <c r="J217" s="16" t="str">
        <f t="shared" si="3"/>
        <v/>
      </c>
    </row>
    <row r="218" spans="2:10" x14ac:dyDescent="0.35">
      <c r="B218" s="34" t="str">
        <f>IFERROR(INDEX('B. Expenditures'!$C$20:$D$1002, MATCH('High Growth Expenses'!$C218, 'B. Expenditures'!$D$20:$D$1002, 0), MATCH('High Growth Expenses'!$B$17, 'B. Expenditures'!$C$19:$D$19, 0)), "")</f>
        <v/>
      </c>
      <c r="C218" s="34"/>
      <c r="D218" s="16" t="s">
        <v>29</v>
      </c>
      <c r="F218" s="41"/>
      <c r="G218" s="42" t="str">
        <f>IF($F218&lt;&gt;"", SUMIFS('B. Expenditures'!E$20:E$1002, 'B. Expenditures'!$C$20:$C$1002, 'High Growth Expenses'!$F218), "")</f>
        <v/>
      </c>
      <c r="H218" s="14" t="str">
        <f>IF($F218&lt;&gt;"", SUMIFS('B. Expenditures'!F$20:F$1002, 'B. Expenditures'!$C$20:$C$1002, 'High Growth Expenses'!$F218), "")</f>
        <v/>
      </c>
      <c r="I218" s="14" t="str">
        <f>IF($F218&lt;&gt;"", SUMIFS('B. Expenditures'!G$20:G$1002, 'B. Expenditures'!$C$20:$C$1002, 'High Growth Expenses'!$F218), "")</f>
        <v/>
      </c>
      <c r="J218" s="16" t="str">
        <f t="shared" si="3"/>
        <v/>
      </c>
    </row>
    <row r="219" spans="2:10" x14ac:dyDescent="0.35">
      <c r="B219" s="34" t="str">
        <f>IFERROR(INDEX('B. Expenditures'!$C$20:$D$1002, MATCH('High Growth Expenses'!$C219, 'B. Expenditures'!$D$20:$D$1002, 0), MATCH('High Growth Expenses'!$B$17, 'B. Expenditures'!$C$19:$D$19, 0)), "")</f>
        <v/>
      </c>
      <c r="C219" s="34"/>
      <c r="D219" s="16" t="s">
        <v>29</v>
      </c>
      <c r="F219" s="41"/>
      <c r="G219" s="42" t="str">
        <f>IF($F219&lt;&gt;"", SUMIFS('B. Expenditures'!E$20:E$1002, 'B. Expenditures'!$C$20:$C$1002, 'High Growth Expenses'!$F219), "")</f>
        <v/>
      </c>
      <c r="H219" s="14" t="str">
        <f>IF($F219&lt;&gt;"", SUMIFS('B. Expenditures'!F$20:F$1002, 'B. Expenditures'!$C$20:$C$1002, 'High Growth Expenses'!$F219), "")</f>
        <v/>
      </c>
      <c r="I219" s="14" t="str">
        <f>IF($F219&lt;&gt;"", SUMIFS('B. Expenditures'!G$20:G$1002, 'B. Expenditures'!$C$20:$C$1002, 'High Growth Expenses'!$F219), "")</f>
        <v/>
      </c>
      <c r="J219" s="16" t="str">
        <f t="shared" si="3"/>
        <v/>
      </c>
    </row>
    <row r="220" spans="2:10" x14ac:dyDescent="0.35">
      <c r="B220" s="34" t="str">
        <f>IFERROR(INDEX('B. Expenditures'!$C$20:$D$1002, MATCH('High Growth Expenses'!$C220, 'B. Expenditures'!$D$20:$D$1002, 0), MATCH('High Growth Expenses'!$B$17, 'B. Expenditures'!$C$19:$D$19, 0)), "")</f>
        <v/>
      </c>
      <c r="C220" s="34"/>
      <c r="D220" s="16" t="s">
        <v>29</v>
      </c>
      <c r="F220" s="41"/>
      <c r="G220" s="42" t="str">
        <f>IF($F220&lt;&gt;"", SUMIFS('B. Expenditures'!E$20:E$1002, 'B. Expenditures'!$C$20:$C$1002, 'High Growth Expenses'!$F220), "")</f>
        <v/>
      </c>
      <c r="H220" s="14" t="str">
        <f>IF($F220&lt;&gt;"", SUMIFS('B. Expenditures'!F$20:F$1002, 'B. Expenditures'!$C$20:$C$1002, 'High Growth Expenses'!$F220), "")</f>
        <v/>
      </c>
      <c r="I220" s="14" t="str">
        <f>IF($F220&lt;&gt;"", SUMIFS('B. Expenditures'!G$20:G$1002, 'B. Expenditures'!$C$20:$C$1002, 'High Growth Expenses'!$F220), "")</f>
        <v/>
      </c>
      <c r="J220" s="16" t="str">
        <f t="shared" si="3"/>
        <v/>
      </c>
    </row>
    <row r="221" spans="2:10" x14ac:dyDescent="0.35">
      <c r="B221" s="34" t="str">
        <f>IFERROR(INDEX('B. Expenditures'!$C$20:$D$1002, MATCH('High Growth Expenses'!$C221, 'B. Expenditures'!$D$20:$D$1002, 0), MATCH('High Growth Expenses'!$B$17, 'B. Expenditures'!$C$19:$D$19, 0)), "")</f>
        <v/>
      </c>
      <c r="C221" s="34"/>
      <c r="D221" s="16" t="s">
        <v>29</v>
      </c>
      <c r="F221" s="41"/>
      <c r="G221" s="42" t="str">
        <f>IF($F221&lt;&gt;"", SUMIFS('B. Expenditures'!E$20:E$1002, 'B. Expenditures'!$C$20:$C$1002, 'High Growth Expenses'!$F221), "")</f>
        <v/>
      </c>
      <c r="H221" s="14" t="str">
        <f>IF($F221&lt;&gt;"", SUMIFS('B. Expenditures'!F$20:F$1002, 'B. Expenditures'!$C$20:$C$1002, 'High Growth Expenses'!$F221), "")</f>
        <v/>
      </c>
      <c r="I221" s="14" t="str">
        <f>IF($F221&lt;&gt;"", SUMIFS('B. Expenditures'!G$20:G$1002, 'B. Expenditures'!$C$20:$C$1002, 'High Growth Expenses'!$F221), "")</f>
        <v/>
      </c>
      <c r="J221" s="16" t="str">
        <f t="shared" si="3"/>
        <v/>
      </c>
    </row>
    <row r="222" spans="2:10" x14ac:dyDescent="0.35">
      <c r="B222" s="34" t="str">
        <f>IFERROR(INDEX('B. Expenditures'!$C$20:$D$1002, MATCH('High Growth Expenses'!$C222, 'B. Expenditures'!$D$20:$D$1002, 0), MATCH('High Growth Expenses'!$B$17, 'B. Expenditures'!$C$19:$D$19, 0)), "")</f>
        <v/>
      </c>
      <c r="C222" s="34"/>
      <c r="D222" s="16" t="s">
        <v>29</v>
      </c>
      <c r="F222" s="41"/>
      <c r="G222" s="42" t="str">
        <f>IF($F222&lt;&gt;"", SUMIFS('B. Expenditures'!E$20:E$1002, 'B. Expenditures'!$C$20:$C$1002, 'High Growth Expenses'!$F222), "")</f>
        <v/>
      </c>
      <c r="H222" s="14" t="str">
        <f>IF($F222&lt;&gt;"", SUMIFS('B. Expenditures'!F$20:F$1002, 'B. Expenditures'!$C$20:$C$1002, 'High Growth Expenses'!$F222), "")</f>
        <v/>
      </c>
      <c r="I222" s="14" t="str">
        <f>IF($F222&lt;&gt;"", SUMIFS('B. Expenditures'!G$20:G$1002, 'B. Expenditures'!$C$20:$C$1002, 'High Growth Expenses'!$F222), "")</f>
        <v/>
      </c>
      <c r="J222" s="16" t="str">
        <f t="shared" si="3"/>
        <v/>
      </c>
    </row>
    <row r="223" spans="2:10" x14ac:dyDescent="0.35">
      <c r="B223" s="34" t="str">
        <f>IFERROR(INDEX('B. Expenditures'!$C$20:$D$1002, MATCH('High Growth Expenses'!$C223, 'B. Expenditures'!$D$20:$D$1002, 0), MATCH('High Growth Expenses'!$B$17, 'B. Expenditures'!$C$19:$D$19, 0)), "")</f>
        <v/>
      </c>
      <c r="C223" s="34"/>
      <c r="D223" s="16" t="s">
        <v>29</v>
      </c>
      <c r="F223" s="41"/>
      <c r="G223" s="42" t="str">
        <f>IF($F223&lt;&gt;"", SUMIFS('B. Expenditures'!E$20:E$1002, 'B. Expenditures'!$C$20:$C$1002, 'High Growth Expenses'!$F223), "")</f>
        <v/>
      </c>
      <c r="H223" s="14" t="str">
        <f>IF($F223&lt;&gt;"", SUMIFS('B. Expenditures'!F$20:F$1002, 'B. Expenditures'!$C$20:$C$1002, 'High Growth Expenses'!$F223), "")</f>
        <v/>
      </c>
      <c r="I223" s="14" t="str">
        <f>IF($F223&lt;&gt;"", SUMIFS('B. Expenditures'!G$20:G$1002, 'B. Expenditures'!$C$20:$C$1002, 'High Growth Expenses'!$F223), "")</f>
        <v/>
      </c>
      <c r="J223" s="16" t="str">
        <f t="shared" si="3"/>
        <v/>
      </c>
    </row>
    <row r="224" spans="2:10" x14ac:dyDescent="0.35">
      <c r="B224" s="34" t="str">
        <f>IFERROR(INDEX('B. Expenditures'!$C$20:$D$1002, MATCH('High Growth Expenses'!$C224, 'B. Expenditures'!$D$20:$D$1002, 0), MATCH('High Growth Expenses'!$B$17, 'B. Expenditures'!$C$19:$D$19, 0)), "")</f>
        <v/>
      </c>
      <c r="C224" s="34"/>
      <c r="D224" s="16" t="s">
        <v>29</v>
      </c>
      <c r="F224" s="41"/>
      <c r="G224" s="42" t="str">
        <f>IF($F224&lt;&gt;"", SUMIFS('B. Expenditures'!E$20:E$1002, 'B. Expenditures'!$C$20:$C$1002, 'High Growth Expenses'!$F224), "")</f>
        <v/>
      </c>
      <c r="H224" s="14" t="str">
        <f>IF($F224&lt;&gt;"", SUMIFS('B. Expenditures'!F$20:F$1002, 'B. Expenditures'!$C$20:$C$1002, 'High Growth Expenses'!$F224), "")</f>
        <v/>
      </c>
      <c r="I224" s="14" t="str">
        <f>IF($F224&lt;&gt;"", SUMIFS('B. Expenditures'!G$20:G$1002, 'B. Expenditures'!$C$20:$C$1002, 'High Growth Expenses'!$F224), "")</f>
        <v/>
      </c>
      <c r="J224" s="16" t="str">
        <f t="shared" si="3"/>
        <v/>
      </c>
    </row>
    <row r="225" spans="2:10" x14ac:dyDescent="0.35">
      <c r="B225" s="34" t="str">
        <f>IFERROR(INDEX('B. Expenditures'!$C$20:$D$1002, MATCH('High Growth Expenses'!$C225, 'B. Expenditures'!$D$20:$D$1002, 0), MATCH('High Growth Expenses'!$B$17, 'B. Expenditures'!$C$19:$D$19, 0)), "")</f>
        <v/>
      </c>
      <c r="C225" s="34"/>
      <c r="D225" s="16" t="s">
        <v>29</v>
      </c>
      <c r="F225" s="41"/>
      <c r="G225" s="42" t="str">
        <f>IF($F225&lt;&gt;"", SUMIFS('B. Expenditures'!E$20:E$1002, 'B. Expenditures'!$C$20:$C$1002, 'High Growth Expenses'!$F225), "")</f>
        <v/>
      </c>
      <c r="H225" s="14" t="str">
        <f>IF($F225&lt;&gt;"", SUMIFS('B. Expenditures'!F$20:F$1002, 'B. Expenditures'!$C$20:$C$1002, 'High Growth Expenses'!$F225), "")</f>
        <v/>
      </c>
      <c r="I225" s="14" t="str">
        <f>IF($F225&lt;&gt;"", SUMIFS('B. Expenditures'!G$20:G$1002, 'B. Expenditures'!$C$20:$C$1002, 'High Growth Expenses'!$F225), "")</f>
        <v/>
      </c>
      <c r="J225" s="16" t="str">
        <f t="shared" si="3"/>
        <v/>
      </c>
    </row>
    <row r="226" spans="2:10" x14ac:dyDescent="0.35">
      <c r="B226" s="34" t="str">
        <f>IFERROR(INDEX('B. Expenditures'!$C$20:$D$1002, MATCH('High Growth Expenses'!$C226, 'B. Expenditures'!$D$20:$D$1002, 0), MATCH('High Growth Expenses'!$B$17, 'B. Expenditures'!$C$19:$D$19, 0)), "")</f>
        <v/>
      </c>
      <c r="C226" s="34"/>
      <c r="D226" s="16" t="s">
        <v>29</v>
      </c>
      <c r="F226" s="41"/>
      <c r="G226" s="42" t="str">
        <f>IF($F226&lt;&gt;"", SUMIFS('B. Expenditures'!E$20:E$1002, 'B. Expenditures'!$C$20:$C$1002, 'High Growth Expenses'!$F226), "")</f>
        <v/>
      </c>
      <c r="H226" s="14" t="str">
        <f>IF($F226&lt;&gt;"", SUMIFS('B. Expenditures'!F$20:F$1002, 'B. Expenditures'!$C$20:$C$1002, 'High Growth Expenses'!$F226), "")</f>
        <v/>
      </c>
      <c r="I226" s="14" t="str">
        <f>IF($F226&lt;&gt;"", SUMIFS('B. Expenditures'!G$20:G$1002, 'B. Expenditures'!$C$20:$C$1002, 'High Growth Expenses'!$F226), "")</f>
        <v/>
      </c>
      <c r="J226" s="16" t="str">
        <f t="shared" si="3"/>
        <v/>
      </c>
    </row>
    <row r="227" spans="2:10" x14ac:dyDescent="0.35">
      <c r="B227" s="34" t="str">
        <f>IFERROR(INDEX('B. Expenditures'!$C$20:$D$1002, MATCH('High Growth Expenses'!$C227, 'B. Expenditures'!$D$20:$D$1002, 0), MATCH('High Growth Expenses'!$B$17, 'B. Expenditures'!$C$19:$D$19, 0)), "")</f>
        <v/>
      </c>
      <c r="C227" s="34"/>
      <c r="D227" s="16" t="s">
        <v>29</v>
      </c>
      <c r="F227" s="41"/>
      <c r="G227" s="42" t="str">
        <f>IF($F227&lt;&gt;"", SUMIFS('B. Expenditures'!E$20:E$1002, 'B. Expenditures'!$C$20:$C$1002, 'High Growth Expenses'!$F227), "")</f>
        <v/>
      </c>
      <c r="H227" s="14" t="str">
        <f>IF($F227&lt;&gt;"", SUMIFS('B. Expenditures'!F$20:F$1002, 'B. Expenditures'!$C$20:$C$1002, 'High Growth Expenses'!$F227), "")</f>
        <v/>
      </c>
      <c r="I227" s="14" t="str">
        <f>IF($F227&lt;&gt;"", SUMIFS('B. Expenditures'!G$20:G$1002, 'B. Expenditures'!$C$20:$C$1002, 'High Growth Expenses'!$F227), "")</f>
        <v/>
      </c>
      <c r="J227" s="16" t="str">
        <f t="shared" si="3"/>
        <v/>
      </c>
    </row>
    <row r="228" spans="2:10" x14ac:dyDescent="0.35">
      <c r="B228" s="34" t="str">
        <f>IFERROR(INDEX('B. Expenditures'!$C$20:$D$1002, MATCH('High Growth Expenses'!$C228, 'B. Expenditures'!$D$20:$D$1002, 0), MATCH('High Growth Expenses'!$B$17, 'B. Expenditures'!$C$19:$D$19, 0)), "")</f>
        <v/>
      </c>
      <c r="C228" s="34"/>
      <c r="D228" s="16" t="s">
        <v>29</v>
      </c>
      <c r="F228" s="41"/>
      <c r="G228" s="42" t="str">
        <f>IF($F228&lt;&gt;"", SUMIFS('B. Expenditures'!E$20:E$1002, 'B. Expenditures'!$C$20:$C$1002, 'High Growth Expenses'!$F228), "")</f>
        <v/>
      </c>
      <c r="H228" s="14" t="str">
        <f>IF($F228&lt;&gt;"", SUMIFS('B. Expenditures'!F$20:F$1002, 'B. Expenditures'!$C$20:$C$1002, 'High Growth Expenses'!$F228), "")</f>
        <v/>
      </c>
      <c r="I228" s="14" t="str">
        <f>IF($F228&lt;&gt;"", SUMIFS('B. Expenditures'!G$20:G$1002, 'B. Expenditures'!$C$20:$C$1002, 'High Growth Expenses'!$F228), "")</f>
        <v/>
      </c>
      <c r="J228" s="16" t="str">
        <f t="shared" si="3"/>
        <v/>
      </c>
    </row>
    <row r="229" spans="2:10" x14ac:dyDescent="0.35">
      <c r="B229" s="34" t="str">
        <f>IFERROR(INDEX('B. Expenditures'!$C$20:$D$1002, MATCH('High Growth Expenses'!$C229, 'B. Expenditures'!$D$20:$D$1002, 0), MATCH('High Growth Expenses'!$B$17, 'B. Expenditures'!$C$19:$D$19, 0)), "")</f>
        <v/>
      </c>
      <c r="C229" s="34"/>
      <c r="D229" s="16" t="s">
        <v>29</v>
      </c>
      <c r="F229" s="41"/>
      <c r="G229" s="42" t="str">
        <f>IF($F229&lt;&gt;"", SUMIFS('B. Expenditures'!E$20:E$1002, 'B. Expenditures'!$C$20:$C$1002, 'High Growth Expenses'!$F229), "")</f>
        <v/>
      </c>
      <c r="H229" s="14" t="str">
        <f>IF($F229&lt;&gt;"", SUMIFS('B. Expenditures'!F$20:F$1002, 'B. Expenditures'!$C$20:$C$1002, 'High Growth Expenses'!$F229), "")</f>
        <v/>
      </c>
      <c r="I229" s="14" t="str">
        <f>IF($F229&lt;&gt;"", SUMIFS('B. Expenditures'!G$20:G$1002, 'B. Expenditures'!$C$20:$C$1002, 'High Growth Expenses'!$F229), "")</f>
        <v/>
      </c>
      <c r="J229" s="16" t="str">
        <f t="shared" si="3"/>
        <v/>
      </c>
    </row>
    <row r="230" spans="2:10" x14ac:dyDescent="0.35">
      <c r="B230" s="34" t="str">
        <f>IFERROR(INDEX('B. Expenditures'!$C$20:$D$1002, MATCH('High Growth Expenses'!$C230, 'B. Expenditures'!$D$20:$D$1002, 0), MATCH('High Growth Expenses'!$B$17, 'B. Expenditures'!$C$19:$D$19, 0)), "")</f>
        <v/>
      </c>
      <c r="C230" s="34"/>
      <c r="D230" s="16" t="s">
        <v>29</v>
      </c>
      <c r="F230" s="41"/>
      <c r="G230" s="42" t="str">
        <f>IF($F230&lt;&gt;"", SUMIFS('B. Expenditures'!E$20:E$1002, 'B. Expenditures'!$C$20:$C$1002, 'High Growth Expenses'!$F230), "")</f>
        <v/>
      </c>
      <c r="H230" s="14" t="str">
        <f>IF($F230&lt;&gt;"", SUMIFS('B. Expenditures'!F$20:F$1002, 'B. Expenditures'!$C$20:$C$1002, 'High Growth Expenses'!$F230), "")</f>
        <v/>
      </c>
      <c r="I230" s="14" t="str">
        <f>IF($F230&lt;&gt;"", SUMIFS('B. Expenditures'!G$20:G$1002, 'B. Expenditures'!$C$20:$C$1002, 'High Growth Expenses'!$F230), "")</f>
        <v/>
      </c>
      <c r="J230" s="16" t="str">
        <f t="shared" si="3"/>
        <v/>
      </c>
    </row>
    <row r="231" spans="2:10" x14ac:dyDescent="0.35">
      <c r="B231" s="34" t="str">
        <f>IFERROR(INDEX('B. Expenditures'!$C$20:$D$1002, MATCH('High Growth Expenses'!$C231, 'B. Expenditures'!$D$20:$D$1002, 0), MATCH('High Growth Expenses'!$B$17, 'B. Expenditures'!$C$19:$D$19, 0)), "")</f>
        <v/>
      </c>
      <c r="C231" s="34"/>
      <c r="D231" s="16" t="s">
        <v>29</v>
      </c>
      <c r="F231" s="41"/>
      <c r="G231" s="42" t="str">
        <f>IF($F231&lt;&gt;"", SUMIFS('B. Expenditures'!E$20:E$1002, 'B. Expenditures'!$C$20:$C$1002, 'High Growth Expenses'!$F231), "")</f>
        <v/>
      </c>
      <c r="H231" s="14" t="str">
        <f>IF($F231&lt;&gt;"", SUMIFS('B. Expenditures'!F$20:F$1002, 'B. Expenditures'!$C$20:$C$1002, 'High Growth Expenses'!$F231), "")</f>
        <v/>
      </c>
      <c r="I231" s="14" t="str">
        <f>IF($F231&lt;&gt;"", SUMIFS('B. Expenditures'!G$20:G$1002, 'B. Expenditures'!$C$20:$C$1002, 'High Growth Expenses'!$F231), "")</f>
        <v/>
      </c>
      <c r="J231" s="16" t="str">
        <f t="shared" si="3"/>
        <v/>
      </c>
    </row>
    <row r="232" spans="2:10" x14ac:dyDescent="0.35">
      <c r="B232" s="34" t="str">
        <f>IFERROR(INDEX('B. Expenditures'!$C$20:$D$1002, MATCH('High Growth Expenses'!$C232, 'B. Expenditures'!$D$20:$D$1002, 0), MATCH('High Growth Expenses'!$B$17, 'B. Expenditures'!$C$19:$D$19, 0)), "")</f>
        <v/>
      </c>
      <c r="C232" s="34"/>
      <c r="D232" s="16" t="s">
        <v>29</v>
      </c>
      <c r="F232" s="41"/>
      <c r="G232" s="42" t="str">
        <f>IF($F232&lt;&gt;"", SUMIFS('B. Expenditures'!E$20:E$1002, 'B. Expenditures'!$C$20:$C$1002, 'High Growth Expenses'!$F232), "")</f>
        <v/>
      </c>
      <c r="H232" s="14" t="str">
        <f>IF($F232&lt;&gt;"", SUMIFS('B. Expenditures'!F$20:F$1002, 'B. Expenditures'!$C$20:$C$1002, 'High Growth Expenses'!$F232), "")</f>
        <v/>
      </c>
      <c r="I232" s="14" t="str">
        <f>IF($F232&lt;&gt;"", SUMIFS('B. Expenditures'!G$20:G$1002, 'B. Expenditures'!$C$20:$C$1002, 'High Growth Expenses'!$F232), "")</f>
        <v/>
      </c>
      <c r="J232" s="16" t="str">
        <f t="shared" si="3"/>
        <v/>
      </c>
    </row>
    <row r="233" spans="2:10" x14ac:dyDescent="0.35">
      <c r="B233" s="34" t="str">
        <f>IFERROR(INDEX('B. Expenditures'!$C$20:$D$1002, MATCH('High Growth Expenses'!$C233, 'B. Expenditures'!$D$20:$D$1002, 0), MATCH('High Growth Expenses'!$B$17, 'B. Expenditures'!$C$19:$D$19, 0)), "")</f>
        <v/>
      </c>
      <c r="C233" s="34"/>
      <c r="D233" s="16" t="s">
        <v>29</v>
      </c>
      <c r="F233" s="41"/>
      <c r="G233" s="42" t="str">
        <f>IF($F233&lt;&gt;"", SUMIFS('B. Expenditures'!E$20:E$1002, 'B. Expenditures'!$C$20:$C$1002, 'High Growth Expenses'!$F233), "")</f>
        <v/>
      </c>
      <c r="H233" s="14" t="str">
        <f>IF($F233&lt;&gt;"", SUMIFS('B. Expenditures'!F$20:F$1002, 'B. Expenditures'!$C$20:$C$1002, 'High Growth Expenses'!$F233), "")</f>
        <v/>
      </c>
      <c r="I233" s="14" t="str">
        <f>IF($F233&lt;&gt;"", SUMIFS('B. Expenditures'!G$20:G$1002, 'B. Expenditures'!$C$20:$C$1002, 'High Growth Expenses'!$F233), "")</f>
        <v/>
      </c>
      <c r="J233" s="16" t="str">
        <f t="shared" si="3"/>
        <v/>
      </c>
    </row>
    <row r="234" spans="2:10" x14ac:dyDescent="0.35">
      <c r="B234" s="34" t="str">
        <f>IFERROR(INDEX('B. Expenditures'!$C$20:$D$1002, MATCH('High Growth Expenses'!$C234, 'B. Expenditures'!$D$20:$D$1002, 0), MATCH('High Growth Expenses'!$B$17, 'B. Expenditures'!$C$19:$D$19, 0)), "")</f>
        <v/>
      </c>
      <c r="C234" s="34"/>
      <c r="D234" s="16" t="s">
        <v>29</v>
      </c>
      <c r="F234" s="41"/>
      <c r="G234" s="42" t="str">
        <f>IF($F234&lt;&gt;"", SUMIFS('B. Expenditures'!E$20:E$1002, 'B. Expenditures'!$C$20:$C$1002, 'High Growth Expenses'!$F234), "")</f>
        <v/>
      </c>
      <c r="H234" s="14" t="str">
        <f>IF($F234&lt;&gt;"", SUMIFS('B. Expenditures'!F$20:F$1002, 'B. Expenditures'!$C$20:$C$1002, 'High Growth Expenses'!$F234), "")</f>
        <v/>
      </c>
      <c r="I234" s="14" t="str">
        <f>IF($F234&lt;&gt;"", SUMIFS('B. Expenditures'!G$20:G$1002, 'B. Expenditures'!$C$20:$C$1002, 'High Growth Expenses'!$F234), "")</f>
        <v/>
      </c>
      <c r="J234" s="16" t="str">
        <f t="shared" si="3"/>
        <v/>
      </c>
    </row>
    <row r="235" spans="2:10" x14ac:dyDescent="0.35">
      <c r="B235" s="34" t="str">
        <f>IFERROR(INDEX('B. Expenditures'!$C$20:$D$1002, MATCH('High Growth Expenses'!$C235, 'B. Expenditures'!$D$20:$D$1002, 0), MATCH('High Growth Expenses'!$B$17, 'B. Expenditures'!$C$19:$D$19, 0)), "")</f>
        <v/>
      </c>
      <c r="C235" s="34"/>
      <c r="D235" s="16" t="s">
        <v>29</v>
      </c>
      <c r="F235" s="41"/>
      <c r="G235" s="42" t="str">
        <f>IF($F235&lt;&gt;"", SUMIFS('B. Expenditures'!E$20:E$1002, 'B. Expenditures'!$C$20:$C$1002, 'High Growth Expenses'!$F235), "")</f>
        <v/>
      </c>
      <c r="H235" s="14" t="str">
        <f>IF($F235&lt;&gt;"", SUMIFS('B. Expenditures'!F$20:F$1002, 'B. Expenditures'!$C$20:$C$1002, 'High Growth Expenses'!$F235), "")</f>
        <v/>
      </c>
      <c r="I235" s="14" t="str">
        <f>IF($F235&lt;&gt;"", SUMIFS('B. Expenditures'!G$20:G$1002, 'B. Expenditures'!$C$20:$C$1002, 'High Growth Expenses'!$F235), "")</f>
        <v/>
      </c>
      <c r="J235" s="16" t="str">
        <f t="shared" si="3"/>
        <v/>
      </c>
    </row>
    <row r="236" spans="2:10" x14ac:dyDescent="0.35">
      <c r="B236" s="34" t="str">
        <f>IFERROR(INDEX('B. Expenditures'!$C$20:$D$1002, MATCH('High Growth Expenses'!$C236, 'B. Expenditures'!$D$20:$D$1002, 0), MATCH('High Growth Expenses'!$B$17, 'B. Expenditures'!$C$19:$D$19, 0)), "")</f>
        <v/>
      </c>
      <c r="C236" s="34"/>
      <c r="D236" s="16" t="s">
        <v>29</v>
      </c>
      <c r="F236" s="41"/>
      <c r="G236" s="42" t="str">
        <f>IF($F236&lt;&gt;"", SUMIFS('B. Expenditures'!E$20:E$1002, 'B. Expenditures'!$C$20:$C$1002, 'High Growth Expenses'!$F236), "")</f>
        <v/>
      </c>
      <c r="H236" s="14" t="str">
        <f>IF($F236&lt;&gt;"", SUMIFS('B. Expenditures'!F$20:F$1002, 'B. Expenditures'!$C$20:$C$1002, 'High Growth Expenses'!$F236), "")</f>
        <v/>
      </c>
      <c r="I236" s="14" t="str">
        <f>IF($F236&lt;&gt;"", SUMIFS('B. Expenditures'!G$20:G$1002, 'B. Expenditures'!$C$20:$C$1002, 'High Growth Expenses'!$F236), "")</f>
        <v/>
      </c>
      <c r="J236" s="16" t="str">
        <f t="shared" si="3"/>
        <v/>
      </c>
    </row>
    <row r="237" spans="2:10" x14ac:dyDescent="0.35">
      <c r="B237" s="34" t="str">
        <f>IFERROR(INDEX('B. Expenditures'!$C$20:$D$1002, MATCH('High Growth Expenses'!$C237, 'B. Expenditures'!$D$20:$D$1002, 0), MATCH('High Growth Expenses'!$B$17, 'B. Expenditures'!$C$19:$D$19, 0)), "")</f>
        <v/>
      </c>
      <c r="C237" s="34"/>
      <c r="D237" s="16" t="s">
        <v>29</v>
      </c>
      <c r="F237" s="41"/>
      <c r="G237" s="42" t="str">
        <f>IF($F237&lt;&gt;"", SUMIFS('B. Expenditures'!E$20:E$1002, 'B. Expenditures'!$C$20:$C$1002, 'High Growth Expenses'!$F237), "")</f>
        <v/>
      </c>
      <c r="H237" s="14" t="str">
        <f>IF($F237&lt;&gt;"", SUMIFS('B. Expenditures'!F$20:F$1002, 'B. Expenditures'!$C$20:$C$1002, 'High Growth Expenses'!$F237), "")</f>
        <v/>
      </c>
      <c r="I237" s="14" t="str">
        <f>IF($F237&lt;&gt;"", SUMIFS('B. Expenditures'!G$20:G$1002, 'B. Expenditures'!$C$20:$C$1002, 'High Growth Expenses'!$F237), "")</f>
        <v/>
      </c>
      <c r="J237" s="16" t="str">
        <f t="shared" si="3"/>
        <v/>
      </c>
    </row>
    <row r="238" spans="2:10" x14ac:dyDescent="0.35">
      <c r="B238" s="34" t="str">
        <f>IFERROR(INDEX('B. Expenditures'!$C$20:$D$1002, MATCH('High Growth Expenses'!$C238, 'B. Expenditures'!$D$20:$D$1002, 0), MATCH('High Growth Expenses'!$B$17, 'B. Expenditures'!$C$19:$D$19, 0)), "")</f>
        <v/>
      </c>
      <c r="C238" s="34"/>
      <c r="D238" s="16" t="s">
        <v>29</v>
      </c>
      <c r="F238" s="41"/>
      <c r="G238" s="42" t="str">
        <f>IF($F238&lt;&gt;"", SUMIFS('B. Expenditures'!E$20:E$1002, 'B. Expenditures'!$C$20:$C$1002, 'High Growth Expenses'!$F238), "")</f>
        <v/>
      </c>
      <c r="H238" s="14" t="str">
        <f>IF($F238&lt;&gt;"", SUMIFS('B. Expenditures'!F$20:F$1002, 'B. Expenditures'!$C$20:$C$1002, 'High Growth Expenses'!$F238), "")</f>
        <v/>
      </c>
      <c r="I238" s="14" t="str">
        <f>IF($F238&lt;&gt;"", SUMIFS('B. Expenditures'!G$20:G$1002, 'B. Expenditures'!$C$20:$C$1002, 'High Growth Expenses'!$F238), "")</f>
        <v/>
      </c>
      <c r="J238" s="16" t="str">
        <f t="shared" si="3"/>
        <v/>
      </c>
    </row>
    <row r="239" spans="2:10" x14ac:dyDescent="0.35">
      <c r="B239" s="34" t="str">
        <f>IFERROR(INDEX('B. Expenditures'!$C$20:$D$1002, MATCH('High Growth Expenses'!$C239, 'B. Expenditures'!$D$20:$D$1002, 0), MATCH('High Growth Expenses'!$B$17, 'B. Expenditures'!$C$19:$D$19, 0)), "")</f>
        <v/>
      </c>
      <c r="C239" s="34"/>
      <c r="D239" s="16" t="s">
        <v>29</v>
      </c>
      <c r="F239" s="41"/>
      <c r="G239" s="42" t="str">
        <f>IF($F239&lt;&gt;"", SUMIFS('B. Expenditures'!E$20:E$1002, 'B. Expenditures'!$C$20:$C$1002, 'High Growth Expenses'!$F239), "")</f>
        <v/>
      </c>
      <c r="H239" s="14" t="str">
        <f>IF($F239&lt;&gt;"", SUMIFS('B. Expenditures'!F$20:F$1002, 'B. Expenditures'!$C$20:$C$1002, 'High Growth Expenses'!$F239), "")</f>
        <v/>
      </c>
      <c r="I239" s="14" t="str">
        <f>IF($F239&lt;&gt;"", SUMIFS('B. Expenditures'!G$20:G$1002, 'B. Expenditures'!$C$20:$C$1002, 'High Growth Expenses'!$F239), "")</f>
        <v/>
      </c>
      <c r="J239" s="16" t="str">
        <f t="shared" si="3"/>
        <v/>
      </c>
    </row>
    <row r="240" spans="2:10" x14ac:dyDescent="0.35">
      <c r="B240" s="34" t="str">
        <f>IFERROR(INDEX('B. Expenditures'!$C$20:$D$1002, MATCH('High Growth Expenses'!$C240, 'B. Expenditures'!$D$20:$D$1002, 0), MATCH('High Growth Expenses'!$B$17, 'B. Expenditures'!$C$19:$D$19, 0)), "")</f>
        <v/>
      </c>
      <c r="C240" s="34"/>
      <c r="D240" s="16" t="s">
        <v>29</v>
      </c>
      <c r="F240" s="41"/>
      <c r="G240" s="42" t="str">
        <f>IF($F240&lt;&gt;"", SUMIFS('B. Expenditures'!E$20:E$1002, 'B. Expenditures'!$C$20:$C$1002, 'High Growth Expenses'!$F240), "")</f>
        <v/>
      </c>
      <c r="H240" s="14" t="str">
        <f>IF($F240&lt;&gt;"", SUMIFS('B. Expenditures'!F$20:F$1002, 'B. Expenditures'!$C$20:$C$1002, 'High Growth Expenses'!$F240), "")</f>
        <v/>
      </c>
      <c r="I240" s="14" t="str">
        <f>IF($F240&lt;&gt;"", SUMIFS('B. Expenditures'!G$20:G$1002, 'B. Expenditures'!$C$20:$C$1002, 'High Growth Expenses'!$F240), "")</f>
        <v/>
      </c>
      <c r="J240" s="16" t="str">
        <f t="shared" si="3"/>
        <v/>
      </c>
    </row>
    <row r="241" spans="2:10" x14ac:dyDescent="0.35">
      <c r="B241" s="34" t="str">
        <f>IFERROR(INDEX('B. Expenditures'!$C$20:$D$1002, MATCH('High Growth Expenses'!$C241, 'B. Expenditures'!$D$20:$D$1002, 0), MATCH('High Growth Expenses'!$B$17, 'B. Expenditures'!$C$19:$D$19, 0)), "")</f>
        <v/>
      </c>
      <c r="C241" s="34"/>
      <c r="D241" s="16" t="s">
        <v>29</v>
      </c>
      <c r="F241" s="41"/>
      <c r="G241" s="42" t="str">
        <f>IF($F241&lt;&gt;"", SUMIFS('B. Expenditures'!E$20:E$1002, 'B. Expenditures'!$C$20:$C$1002, 'High Growth Expenses'!$F241), "")</f>
        <v/>
      </c>
      <c r="H241" s="14" t="str">
        <f>IF($F241&lt;&gt;"", SUMIFS('B. Expenditures'!F$20:F$1002, 'B. Expenditures'!$C$20:$C$1002, 'High Growth Expenses'!$F241), "")</f>
        <v/>
      </c>
      <c r="I241" s="14" t="str">
        <f>IF($F241&lt;&gt;"", SUMIFS('B. Expenditures'!G$20:G$1002, 'B. Expenditures'!$C$20:$C$1002, 'High Growth Expenses'!$F241), "")</f>
        <v/>
      </c>
      <c r="J241" s="16" t="str">
        <f t="shared" si="3"/>
        <v/>
      </c>
    </row>
    <row r="242" spans="2:10" x14ac:dyDescent="0.35">
      <c r="B242" s="34" t="str">
        <f>IFERROR(INDEX('B. Expenditures'!$C$20:$D$1002, MATCH('High Growth Expenses'!$C242, 'B. Expenditures'!$D$20:$D$1002, 0), MATCH('High Growth Expenses'!$B$17, 'B. Expenditures'!$C$19:$D$19, 0)), "")</f>
        <v/>
      </c>
      <c r="C242" s="34"/>
      <c r="D242" s="16" t="s">
        <v>29</v>
      </c>
      <c r="F242" s="41"/>
      <c r="G242" s="42" t="str">
        <f>IF($F242&lt;&gt;"", SUMIFS('B. Expenditures'!E$20:E$1002, 'B. Expenditures'!$C$20:$C$1002, 'High Growth Expenses'!$F242), "")</f>
        <v/>
      </c>
      <c r="H242" s="14" t="str">
        <f>IF($F242&lt;&gt;"", SUMIFS('B. Expenditures'!F$20:F$1002, 'B. Expenditures'!$C$20:$C$1002, 'High Growth Expenses'!$F242), "")</f>
        <v/>
      </c>
      <c r="I242" s="14" t="str">
        <f>IF($F242&lt;&gt;"", SUMIFS('B. Expenditures'!G$20:G$1002, 'B. Expenditures'!$C$20:$C$1002, 'High Growth Expenses'!$F242), "")</f>
        <v/>
      </c>
      <c r="J242" s="16" t="str">
        <f t="shared" si="3"/>
        <v/>
      </c>
    </row>
    <row r="243" spans="2:10" x14ac:dyDescent="0.35">
      <c r="B243" s="34" t="str">
        <f>IFERROR(INDEX('B. Expenditures'!$C$20:$D$1002, MATCH('High Growth Expenses'!$C243, 'B. Expenditures'!$D$20:$D$1002, 0), MATCH('High Growth Expenses'!$B$17, 'B. Expenditures'!$C$19:$D$19, 0)), "")</f>
        <v/>
      </c>
      <c r="C243" s="34"/>
      <c r="D243" s="16" t="s">
        <v>29</v>
      </c>
      <c r="F243" s="41"/>
      <c r="G243" s="42" t="str">
        <f>IF($F243&lt;&gt;"", SUMIFS('B. Expenditures'!E$20:E$1002, 'B. Expenditures'!$C$20:$C$1002, 'High Growth Expenses'!$F243), "")</f>
        <v/>
      </c>
      <c r="H243" s="14" t="str">
        <f>IF($F243&lt;&gt;"", SUMIFS('B. Expenditures'!F$20:F$1002, 'B. Expenditures'!$C$20:$C$1002, 'High Growth Expenses'!$F243), "")</f>
        <v/>
      </c>
      <c r="I243" s="14" t="str">
        <f>IF($F243&lt;&gt;"", SUMIFS('B. Expenditures'!G$20:G$1002, 'B. Expenditures'!$C$20:$C$1002, 'High Growth Expenses'!$F243), "")</f>
        <v/>
      </c>
      <c r="J243" s="16" t="str">
        <f t="shared" si="3"/>
        <v/>
      </c>
    </row>
    <row r="244" spans="2:10" x14ac:dyDescent="0.35">
      <c r="B244" s="34" t="str">
        <f>IFERROR(INDEX('B. Expenditures'!$C$20:$D$1002, MATCH('High Growth Expenses'!$C244, 'B. Expenditures'!$D$20:$D$1002, 0), MATCH('High Growth Expenses'!$B$17, 'B. Expenditures'!$C$19:$D$19, 0)), "")</f>
        <v/>
      </c>
      <c r="C244" s="34"/>
      <c r="D244" s="16" t="s">
        <v>29</v>
      </c>
      <c r="F244" s="41"/>
      <c r="G244" s="42" t="str">
        <f>IF($F244&lt;&gt;"", SUMIFS('B. Expenditures'!E$20:E$1002, 'B. Expenditures'!$C$20:$C$1002, 'High Growth Expenses'!$F244), "")</f>
        <v/>
      </c>
      <c r="H244" s="14" t="str">
        <f>IF($F244&lt;&gt;"", SUMIFS('B. Expenditures'!F$20:F$1002, 'B. Expenditures'!$C$20:$C$1002, 'High Growth Expenses'!$F244), "")</f>
        <v/>
      </c>
      <c r="I244" s="14" t="str">
        <f>IF($F244&lt;&gt;"", SUMIFS('B. Expenditures'!G$20:G$1002, 'B. Expenditures'!$C$20:$C$1002, 'High Growth Expenses'!$F244), "")</f>
        <v/>
      </c>
      <c r="J244" s="16" t="str">
        <f t="shared" si="3"/>
        <v/>
      </c>
    </row>
    <row r="245" spans="2:10" x14ac:dyDescent="0.35">
      <c r="B245" s="34" t="str">
        <f>IFERROR(INDEX('B. Expenditures'!$C$20:$D$1002, MATCH('High Growth Expenses'!$C245, 'B. Expenditures'!$D$20:$D$1002, 0), MATCH('High Growth Expenses'!$B$17, 'B. Expenditures'!$C$19:$D$19, 0)), "")</f>
        <v/>
      </c>
      <c r="C245" s="34"/>
      <c r="D245" s="16" t="s">
        <v>29</v>
      </c>
      <c r="F245" s="41"/>
      <c r="G245" s="42" t="str">
        <f>IF($F245&lt;&gt;"", SUMIFS('B. Expenditures'!E$20:E$1002, 'B. Expenditures'!$C$20:$C$1002, 'High Growth Expenses'!$F245), "")</f>
        <v/>
      </c>
      <c r="H245" s="14" t="str">
        <f>IF($F245&lt;&gt;"", SUMIFS('B. Expenditures'!F$20:F$1002, 'B. Expenditures'!$C$20:$C$1002, 'High Growth Expenses'!$F245), "")</f>
        <v/>
      </c>
      <c r="I245" s="14" t="str">
        <f>IF($F245&lt;&gt;"", SUMIFS('B. Expenditures'!G$20:G$1002, 'B. Expenditures'!$C$20:$C$1002, 'High Growth Expenses'!$F245), "")</f>
        <v/>
      </c>
      <c r="J245" s="16" t="str">
        <f t="shared" si="3"/>
        <v/>
      </c>
    </row>
    <row r="246" spans="2:10" x14ac:dyDescent="0.35">
      <c r="B246" s="34" t="str">
        <f>IFERROR(INDEX('B. Expenditures'!$C$20:$D$1002, MATCH('High Growth Expenses'!$C246, 'B. Expenditures'!$D$20:$D$1002, 0), MATCH('High Growth Expenses'!$B$17, 'B. Expenditures'!$C$19:$D$19, 0)), "")</f>
        <v/>
      </c>
      <c r="C246" s="34"/>
      <c r="D246" s="16" t="s">
        <v>29</v>
      </c>
      <c r="F246" s="41"/>
      <c r="G246" s="42" t="str">
        <f>IF($F246&lt;&gt;"", SUMIFS('B. Expenditures'!E$20:E$1002, 'B. Expenditures'!$C$20:$C$1002, 'High Growth Expenses'!$F246), "")</f>
        <v/>
      </c>
      <c r="H246" s="14" t="str">
        <f>IF($F246&lt;&gt;"", SUMIFS('B. Expenditures'!F$20:F$1002, 'B. Expenditures'!$C$20:$C$1002, 'High Growth Expenses'!$F246), "")</f>
        <v/>
      </c>
      <c r="I246" s="14" t="str">
        <f>IF($F246&lt;&gt;"", SUMIFS('B. Expenditures'!G$20:G$1002, 'B. Expenditures'!$C$20:$C$1002, 'High Growth Expenses'!$F246), "")</f>
        <v/>
      </c>
      <c r="J246" s="16" t="str">
        <f t="shared" si="3"/>
        <v/>
      </c>
    </row>
    <row r="247" spans="2:10" x14ac:dyDescent="0.35">
      <c r="B247" s="34" t="str">
        <f>IFERROR(INDEX('B. Expenditures'!$C$20:$D$1002, MATCH('High Growth Expenses'!$C247, 'B. Expenditures'!$D$20:$D$1002, 0), MATCH('High Growth Expenses'!$B$17, 'B. Expenditures'!$C$19:$D$19, 0)), "")</f>
        <v/>
      </c>
      <c r="C247" s="34"/>
      <c r="D247" s="16" t="s">
        <v>29</v>
      </c>
      <c r="F247" s="41"/>
      <c r="G247" s="42" t="str">
        <f>IF($F247&lt;&gt;"", SUMIFS('B. Expenditures'!E$20:E$1002, 'B. Expenditures'!$C$20:$C$1002, 'High Growth Expenses'!$F247), "")</f>
        <v/>
      </c>
      <c r="H247" s="14" t="str">
        <f>IF($F247&lt;&gt;"", SUMIFS('B. Expenditures'!F$20:F$1002, 'B. Expenditures'!$C$20:$C$1002, 'High Growth Expenses'!$F247), "")</f>
        <v/>
      </c>
      <c r="I247" s="14" t="str">
        <f>IF($F247&lt;&gt;"", SUMIFS('B. Expenditures'!G$20:G$1002, 'B. Expenditures'!$C$20:$C$1002, 'High Growth Expenses'!$F247), "")</f>
        <v/>
      </c>
      <c r="J247" s="16" t="str">
        <f t="shared" si="3"/>
        <v/>
      </c>
    </row>
    <row r="248" spans="2:10" x14ac:dyDescent="0.35">
      <c r="B248" s="34" t="str">
        <f>IFERROR(INDEX('B. Expenditures'!$C$20:$D$1002, MATCH('High Growth Expenses'!$C248, 'B. Expenditures'!$D$20:$D$1002, 0), MATCH('High Growth Expenses'!$B$17, 'B. Expenditures'!$C$19:$D$19, 0)), "")</f>
        <v/>
      </c>
      <c r="C248" s="34"/>
      <c r="D248" s="16" t="s">
        <v>29</v>
      </c>
      <c r="F248" s="41"/>
      <c r="G248" s="42" t="str">
        <f>IF($F248&lt;&gt;"", SUMIFS('B. Expenditures'!E$20:E$1002, 'B. Expenditures'!$C$20:$C$1002, 'High Growth Expenses'!$F248), "")</f>
        <v/>
      </c>
      <c r="H248" s="14" t="str">
        <f>IF($F248&lt;&gt;"", SUMIFS('B. Expenditures'!F$20:F$1002, 'B. Expenditures'!$C$20:$C$1002, 'High Growth Expenses'!$F248), "")</f>
        <v/>
      </c>
      <c r="I248" s="14" t="str">
        <f>IF($F248&lt;&gt;"", SUMIFS('B. Expenditures'!G$20:G$1002, 'B. Expenditures'!$C$20:$C$1002, 'High Growth Expenses'!$F248), "")</f>
        <v/>
      </c>
      <c r="J248" s="16" t="str">
        <f t="shared" si="3"/>
        <v/>
      </c>
    </row>
    <row r="249" spans="2:10" x14ac:dyDescent="0.35">
      <c r="B249" s="34" t="str">
        <f>IFERROR(INDEX('B. Expenditures'!$C$20:$D$1002, MATCH('High Growth Expenses'!$C249, 'B. Expenditures'!$D$20:$D$1002, 0), MATCH('High Growth Expenses'!$B$17, 'B. Expenditures'!$C$19:$D$19, 0)), "")</f>
        <v/>
      </c>
      <c r="C249" s="34"/>
      <c r="D249" s="16" t="s">
        <v>29</v>
      </c>
      <c r="F249" s="41"/>
      <c r="G249" s="42" t="str">
        <f>IF($F249&lt;&gt;"", SUMIFS('B. Expenditures'!E$20:E$1002, 'B. Expenditures'!$C$20:$C$1002, 'High Growth Expenses'!$F249), "")</f>
        <v/>
      </c>
      <c r="H249" s="14" t="str">
        <f>IF($F249&lt;&gt;"", SUMIFS('B. Expenditures'!F$20:F$1002, 'B. Expenditures'!$C$20:$C$1002, 'High Growth Expenses'!$F249), "")</f>
        <v/>
      </c>
      <c r="I249" s="14" t="str">
        <f>IF($F249&lt;&gt;"", SUMIFS('B. Expenditures'!G$20:G$1002, 'B. Expenditures'!$C$20:$C$1002, 'High Growth Expenses'!$F249), "")</f>
        <v/>
      </c>
      <c r="J249" s="16" t="str">
        <f t="shared" si="3"/>
        <v/>
      </c>
    </row>
    <row r="250" spans="2:10" x14ac:dyDescent="0.35">
      <c r="B250" s="34" t="str">
        <f>IFERROR(INDEX('B. Expenditures'!$C$20:$D$1002, MATCH('High Growth Expenses'!$C250, 'B. Expenditures'!$D$20:$D$1002, 0), MATCH('High Growth Expenses'!$B$17, 'B. Expenditures'!$C$19:$D$19, 0)), "")</f>
        <v/>
      </c>
      <c r="C250" s="34"/>
      <c r="D250" s="16" t="s">
        <v>29</v>
      </c>
      <c r="F250" s="41"/>
      <c r="G250" s="42" t="str">
        <f>IF($F250&lt;&gt;"", SUMIFS('B. Expenditures'!E$20:E$1002, 'B. Expenditures'!$C$20:$C$1002, 'High Growth Expenses'!$F250), "")</f>
        <v/>
      </c>
      <c r="H250" s="14" t="str">
        <f>IF($F250&lt;&gt;"", SUMIFS('B. Expenditures'!F$20:F$1002, 'B. Expenditures'!$C$20:$C$1002, 'High Growth Expenses'!$F250), "")</f>
        <v/>
      </c>
      <c r="I250" s="14" t="str">
        <f>IF($F250&lt;&gt;"", SUMIFS('B. Expenditures'!G$20:G$1002, 'B. Expenditures'!$C$20:$C$1002, 'High Growth Expenses'!$F250), "")</f>
        <v/>
      </c>
      <c r="J250" s="16" t="str">
        <f t="shared" si="3"/>
        <v/>
      </c>
    </row>
    <row r="251" spans="2:10" x14ac:dyDescent="0.35">
      <c r="B251" s="34" t="str">
        <f>IFERROR(INDEX('B. Expenditures'!$C$20:$D$1002, MATCH('High Growth Expenses'!$C251, 'B. Expenditures'!$D$20:$D$1002, 0), MATCH('High Growth Expenses'!$B$17, 'B. Expenditures'!$C$19:$D$19, 0)), "")</f>
        <v/>
      </c>
      <c r="C251" s="34"/>
      <c r="D251" s="16" t="s">
        <v>29</v>
      </c>
      <c r="F251" s="41"/>
      <c r="G251" s="42" t="str">
        <f>IF($F251&lt;&gt;"", SUMIFS('B. Expenditures'!E$20:E$1002, 'B. Expenditures'!$C$20:$C$1002, 'High Growth Expenses'!$F251), "")</f>
        <v/>
      </c>
      <c r="H251" s="14" t="str">
        <f>IF($F251&lt;&gt;"", SUMIFS('B. Expenditures'!F$20:F$1002, 'B. Expenditures'!$C$20:$C$1002, 'High Growth Expenses'!$F251), "")</f>
        <v/>
      </c>
      <c r="I251" s="14" t="str">
        <f>IF($F251&lt;&gt;"", SUMIFS('B. Expenditures'!G$20:G$1002, 'B. Expenditures'!$C$20:$C$1002, 'High Growth Expenses'!$F251), "")</f>
        <v/>
      </c>
      <c r="J251" s="16" t="str">
        <f t="shared" si="3"/>
        <v/>
      </c>
    </row>
    <row r="252" spans="2:10" x14ac:dyDescent="0.35">
      <c r="B252" s="34" t="str">
        <f>IFERROR(INDEX('B. Expenditures'!$C$20:$D$1002, MATCH('High Growth Expenses'!$C252, 'B. Expenditures'!$D$20:$D$1002, 0), MATCH('High Growth Expenses'!$B$17, 'B. Expenditures'!$C$19:$D$19, 0)), "")</f>
        <v/>
      </c>
      <c r="C252" s="34"/>
      <c r="D252" s="16" t="s">
        <v>29</v>
      </c>
      <c r="F252" s="41"/>
      <c r="G252" s="42" t="str">
        <f>IF($F252&lt;&gt;"", SUMIFS('B. Expenditures'!E$20:E$1002, 'B. Expenditures'!$C$20:$C$1002, 'High Growth Expenses'!$F252), "")</f>
        <v/>
      </c>
      <c r="H252" s="14" t="str">
        <f>IF($F252&lt;&gt;"", SUMIFS('B. Expenditures'!F$20:F$1002, 'B. Expenditures'!$C$20:$C$1002, 'High Growth Expenses'!$F252), "")</f>
        <v/>
      </c>
      <c r="I252" s="14" t="str">
        <f>IF($F252&lt;&gt;"", SUMIFS('B. Expenditures'!G$20:G$1002, 'B. Expenditures'!$C$20:$C$1002, 'High Growth Expenses'!$F252), "")</f>
        <v/>
      </c>
      <c r="J252" s="16" t="str">
        <f t="shared" si="3"/>
        <v/>
      </c>
    </row>
    <row r="253" spans="2:10" x14ac:dyDescent="0.35">
      <c r="B253" s="34" t="str">
        <f>IFERROR(INDEX('B. Expenditures'!$C$20:$D$1002, MATCH('High Growth Expenses'!$C253, 'B. Expenditures'!$D$20:$D$1002, 0), MATCH('High Growth Expenses'!$B$17, 'B. Expenditures'!$C$19:$D$19, 0)), "")</f>
        <v/>
      </c>
      <c r="C253" s="34"/>
      <c r="D253" s="16" t="s">
        <v>29</v>
      </c>
      <c r="F253" s="41"/>
      <c r="G253" s="42" t="str">
        <f>IF($F253&lt;&gt;"", SUMIFS('B. Expenditures'!E$20:E$1002, 'B. Expenditures'!$C$20:$C$1002, 'High Growth Expenses'!$F253), "")</f>
        <v/>
      </c>
      <c r="H253" s="14" t="str">
        <f>IF($F253&lt;&gt;"", SUMIFS('B. Expenditures'!F$20:F$1002, 'B. Expenditures'!$C$20:$C$1002, 'High Growth Expenses'!$F253), "")</f>
        <v/>
      </c>
      <c r="I253" s="14" t="str">
        <f>IF($F253&lt;&gt;"", SUMIFS('B. Expenditures'!G$20:G$1002, 'B. Expenditures'!$C$20:$C$1002, 'High Growth Expenses'!$F253), "")</f>
        <v/>
      </c>
      <c r="J253" s="16" t="str">
        <f t="shared" si="3"/>
        <v/>
      </c>
    </row>
    <row r="254" spans="2:10" x14ac:dyDescent="0.35">
      <c r="B254" s="34" t="str">
        <f>IFERROR(INDEX('B. Expenditures'!$C$20:$D$1002, MATCH('High Growth Expenses'!$C254, 'B. Expenditures'!$D$20:$D$1002, 0), MATCH('High Growth Expenses'!$B$17, 'B. Expenditures'!$C$19:$D$19, 0)), "")</f>
        <v/>
      </c>
      <c r="C254" s="34"/>
      <c r="D254" s="16" t="s">
        <v>29</v>
      </c>
      <c r="F254" s="41"/>
      <c r="G254" s="42" t="str">
        <f>IF($F254&lt;&gt;"", SUMIFS('B. Expenditures'!E$20:E$1002, 'B. Expenditures'!$C$20:$C$1002, 'High Growth Expenses'!$F254), "")</f>
        <v/>
      </c>
      <c r="H254" s="14" t="str">
        <f>IF($F254&lt;&gt;"", SUMIFS('B. Expenditures'!F$20:F$1002, 'B. Expenditures'!$C$20:$C$1002, 'High Growth Expenses'!$F254), "")</f>
        <v/>
      </c>
      <c r="I254" s="14" t="str">
        <f>IF($F254&lt;&gt;"", SUMIFS('B. Expenditures'!G$20:G$1002, 'B. Expenditures'!$C$20:$C$1002, 'High Growth Expenses'!$F254), "")</f>
        <v/>
      </c>
      <c r="J254" s="16" t="str">
        <f t="shared" si="3"/>
        <v/>
      </c>
    </row>
    <row r="255" spans="2:10" x14ac:dyDescent="0.35">
      <c r="B255" s="34" t="str">
        <f>IFERROR(INDEX('B. Expenditures'!$C$20:$D$1002, MATCH('High Growth Expenses'!$C255, 'B. Expenditures'!$D$20:$D$1002, 0), MATCH('High Growth Expenses'!$B$17, 'B. Expenditures'!$C$19:$D$19, 0)), "")</f>
        <v/>
      </c>
      <c r="C255" s="34"/>
      <c r="D255" s="16" t="s">
        <v>29</v>
      </c>
      <c r="F255" s="41"/>
      <c r="G255" s="42" t="str">
        <f>IF($F255&lt;&gt;"", SUMIFS('B. Expenditures'!E$20:E$1002, 'B. Expenditures'!$C$20:$C$1002, 'High Growth Expenses'!$F255), "")</f>
        <v/>
      </c>
      <c r="H255" s="14" t="str">
        <f>IF($F255&lt;&gt;"", SUMIFS('B. Expenditures'!F$20:F$1002, 'B. Expenditures'!$C$20:$C$1002, 'High Growth Expenses'!$F255), "")</f>
        <v/>
      </c>
      <c r="I255" s="14" t="str">
        <f>IF($F255&lt;&gt;"", SUMIFS('B. Expenditures'!G$20:G$1002, 'B. Expenditures'!$C$20:$C$1002, 'High Growth Expenses'!$F255), "")</f>
        <v/>
      </c>
      <c r="J255" s="16" t="str">
        <f t="shared" si="3"/>
        <v/>
      </c>
    </row>
    <row r="256" spans="2:10" x14ac:dyDescent="0.35">
      <c r="B256" s="34" t="str">
        <f>IFERROR(INDEX('B. Expenditures'!$C$20:$D$1002, MATCH('High Growth Expenses'!$C256, 'B. Expenditures'!$D$20:$D$1002, 0), MATCH('High Growth Expenses'!$B$17, 'B. Expenditures'!$C$19:$D$19, 0)), "")</f>
        <v/>
      </c>
      <c r="C256" s="34"/>
      <c r="D256" s="16" t="s">
        <v>29</v>
      </c>
      <c r="F256" s="41"/>
      <c r="G256" s="42" t="str">
        <f>IF($F256&lt;&gt;"", SUMIFS('B. Expenditures'!E$20:E$1002, 'B. Expenditures'!$C$20:$C$1002, 'High Growth Expenses'!$F256), "")</f>
        <v/>
      </c>
      <c r="H256" s="14" t="str">
        <f>IF($F256&lt;&gt;"", SUMIFS('B. Expenditures'!F$20:F$1002, 'B. Expenditures'!$C$20:$C$1002, 'High Growth Expenses'!$F256), "")</f>
        <v/>
      </c>
      <c r="I256" s="14" t="str">
        <f>IF($F256&lt;&gt;"", SUMIFS('B. Expenditures'!G$20:G$1002, 'B. Expenditures'!$C$20:$C$1002, 'High Growth Expenses'!$F256), "")</f>
        <v/>
      </c>
      <c r="J256" s="16" t="str">
        <f t="shared" si="3"/>
        <v/>
      </c>
    </row>
    <row r="257" spans="2:10" x14ac:dyDescent="0.35">
      <c r="B257" s="34" t="str">
        <f>IFERROR(INDEX('B. Expenditures'!$C$20:$D$1002, MATCH('High Growth Expenses'!$C257, 'B. Expenditures'!$D$20:$D$1002, 0), MATCH('High Growth Expenses'!$B$17, 'B. Expenditures'!$C$19:$D$19, 0)), "")</f>
        <v/>
      </c>
      <c r="C257" s="34"/>
      <c r="D257" s="16" t="s">
        <v>29</v>
      </c>
      <c r="F257" s="41"/>
      <c r="G257" s="42" t="str">
        <f>IF($F257&lt;&gt;"", SUMIFS('B. Expenditures'!E$20:E$1002, 'B. Expenditures'!$C$20:$C$1002, 'High Growth Expenses'!$F257), "")</f>
        <v/>
      </c>
      <c r="H257" s="14" t="str">
        <f>IF($F257&lt;&gt;"", SUMIFS('B. Expenditures'!F$20:F$1002, 'B. Expenditures'!$C$20:$C$1002, 'High Growth Expenses'!$F257), "")</f>
        <v/>
      </c>
      <c r="I257" s="14" t="str">
        <f>IF($F257&lt;&gt;"", SUMIFS('B. Expenditures'!G$20:G$1002, 'B. Expenditures'!$C$20:$C$1002, 'High Growth Expenses'!$F257), "")</f>
        <v/>
      </c>
      <c r="J257" s="16" t="str">
        <f t="shared" si="3"/>
        <v/>
      </c>
    </row>
    <row r="258" spans="2:10" x14ac:dyDescent="0.35">
      <c r="B258" s="34" t="str">
        <f>IFERROR(INDEX('B. Expenditures'!$C$20:$D$1002, MATCH('High Growth Expenses'!$C258, 'B. Expenditures'!$D$20:$D$1002, 0), MATCH('High Growth Expenses'!$B$17, 'B. Expenditures'!$C$19:$D$19, 0)), "")</f>
        <v/>
      </c>
      <c r="C258" s="34"/>
      <c r="D258" s="16" t="s">
        <v>29</v>
      </c>
      <c r="F258" s="41"/>
      <c r="G258" s="42" t="str">
        <f>IF($F258&lt;&gt;"", SUMIFS('B. Expenditures'!E$20:E$1002, 'B. Expenditures'!$C$20:$C$1002, 'High Growth Expenses'!$F258), "")</f>
        <v/>
      </c>
      <c r="H258" s="14" t="str">
        <f>IF($F258&lt;&gt;"", SUMIFS('B. Expenditures'!F$20:F$1002, 'B. Expenditures'!$C$20:$C$1002, 'High Growth Expenses'!$F258), "")</f>
        <v/>
      </c>
      <c r="I258" s="14" t="str">
        <f>IF($F258&lt;&gt;"", SUMIFS('B. Expenditures'!G$20:G$1002, 'B. Expenditures'!$C$20:$C$1002, 'High Growth Expenses'!$F258), "")</f>
        <v/>
      </c>
      <c r="J258" s="16" t="str">
        <f t="shared" si="3"/>
        <v/>
      </c>
    </row>
    <row r="259" spans="2:10" x14ac:dyDescent="0.35">
      <c r="B259" s="34" t="str">
        <f>IFERROR(INDEX('B. Expenditures'!$C$20:$D$1002, MATCH('High Growth Expenses'!$C259, 'B. Expenditures'!$D$20:$D$1002, 0), MATCH('High Growth Expenses'!$B$17, 'B. Expenditures'!$C$19:$D$19, 0)), "")</f>
        <v/>
      </c>
      <c r="C259" s="34"/>
      <c r="D259" s="16" t="s">
        <v>29</v>
      </c>
      <c r="F259" s="41"/>
      <c r="G259" s="42" t="str">
        <f>IF($F259&lt;&gt;"", SUMIFS('B. Expenditures'!E$20:E$1002, 'B. Expenditures'!$C$20:$C$1002, 'High Growth Expenses'!$F259), "")</f>
        <v/>
      </c>
      <c r="H259" s="14" t="str">
        <f>IF($F259&lt;&gt;"", SUMIFS('B. Expenditures'!F$20:F$1002, 'B. Expenditures'!$C$20:$C$1002, 'High Growth Expenses'!$F259), "")</f>
        <v/>
      </c>
      <c r="I259" s="14" t="str">
        <f>IF($F259&lt;&gt;"", SUMIFS('B. Expenditures'!G$20:G$1002, 'B. Expenditures'!$C$20:$C$1002, 'High Growth Expenses'!$F259), "")</f>
        <v/>
      </c>
      <c r="J259" s="16" t="str">
        <f t="shared" si="3"/>
        <v/>
      </c>
    </row>
    <row r="260" spans="2:10" x14ac:dyDescent="0.35">
      <c r="B260" s="34" t="str">
        <f>IFERROR(INDEX('B. Expenditures'!$C$20:$D$1002, MATCH('High Growth Expenses'!$C260, 'B. Expenditures'!$D$20:$D$1002, 0), MATCH('High Growth Expenses'!$B$17, 'B. Expenditures'!$C$19:$D$19, 0)), "")</f>
        <v/>
      </c>
      <c r="C260" s="34"/>
      <c r="D260" s="16" t="s">
        <v>29</v>
      </c>
      <c r="F260" s="41"/>
      <c r="G260" s="42" t="str">
        <f>IF($F260&lt;&gt;"", SUMIFS('B. Expenditures'!E$20:E$1002, 'B. Expenditures'!$C$20:$C$1002, 'High Growth Expenses'!$F260), "")</f>
        <v/>
      </c>
      <c r="H260" s="14" t="str">
        <f>IF($F260&lt;&gt;"", SUMIFS('B. Expenditures'!F$20:F$1002, 'B. Expenditures'!$C$20:$C$1002, 'High Growth Expenses'!$F260), "")</f>
        <v/>
      </c>
      <c r="I260" s="14" t="str">
        <f>IF($F260&lt;&gt;"", SUMIFS('B. Expenditures'!G$20:G$1002, 'B. Expenditures'!$C$20:$C$1002, 'High Growth Expenses'!$F260), "")</f>
        <v/>
      </c>
      <c r="J260" s="16" t="str">
        <f t="shared" si="3"/>
        <v/>
      </c>
    </row>
    <row r="261" spans="2:10" x14ac:dyDescent="0.35">
      <c r="B261" s="34" t="str">
        <f>IFERROR(INDEX('B. Expenditures'!$C$20:$D$1002, MATCH('High Growth Expenses'!$C261, 'B. Expenditures'!$D$20:$D$1002, 0), MATCH('High Growth Expenses'!$B$17, 'B. Expenditures'!$C$19:$D$19, 0)), "")</f>
        <v/>
      </c>
      <c r="C261" s="34"/>
      <c r="D261" s="16" t="s">
        <v>29</v>
      </c>
      <c r="F261" s="41"/>
      <c r="G261" s="42" t="str">
        <f>IF($F261&lt;&gt;"", SUMIFS('B. Expenditures'!E$20:E$1002, 'B. Expenditures'!$C$20:$C$1002, 'High Growth Expenses'!$F261), "")</f>
        <v/>
      </c>
      <c r="H261" s="14" t="str">
        <f>IF($F261&lt;&gt;"", SUMIFS('B. Expenditures'!F$20:F$1002, 'B. Expenditures'!$C$20:$C$1002, 'High Growth Expenses'!$F261), "")</f>
        <v/>
      </c>
      <c r="I261" s="14" t="str">
        <f>IF($F261&lt;&gt;"", SUMIFS('B. Expenditures'!G$20:G$1002, 'B. Expenditures'!$C$20:$C$1002, 'High Growth Expenses'!$F261), "")</f>
        <v/>
      </c>
      <c r="J261" s="16" t="str">
        <f t="shared" si="3"/>
        <v/>
      </c>
    </row>
    <row r="262" spans="2:10" x14ac:dyDescent="0.35">
      <c r="B262" s="34" t="str">
        <f>IFERROR(INDEX('B. Expenditures'!$C$20:$D$1002, MATCH('High Growth Expenses'!$C262, 'B. Expenditures'!$D$20:$D$1002, 0), MATCH('High Growth Expenses'!$B$17, 'B. Expenditures'!$C$19:$D$19, 0)), "")</f>
        <v/>
      </c>
      <c r="C262" s="34"/>
      <c r="D262" s="16" t="s">
        <v>29</v>
      </c>
      <c r="F262" s="41"/>
      <c r="G262" s="42" t="str">
        <f>IF($F262&lt;&gt;"", SUMIFS('B. Expenditures'!E$20:E$1002, 'B. Expenditures'!$C$20:$C$1002, 'High Growth Expenses'!$F262), "")</f>
        <v/>
      </c>
      <c r="H262" s="14" t="str">
        <f>IF($F262&lt;&gt;"", SUMIFS('B. Expenditures'!F$20:F$1002, 'B. Expenditures'!$C$20:$C$1002, 'High Growth Expenses'!$F262), "")</f>
        <v/>
      </c>
      <c r="I262" s="14" t="str">
        <f>IF($F262&lt;&gt;"", SUMIFS('B. Expenditures'!G$20:G$1002, 'B. Expenditures'!$C$20:$C$1002, 'High Growth Expenses'!$F262), "")</f>
        <v/>
      </c>
      <c r="J262" s="16" t="str">
        <f t="shared" si="3"/>
        <v/>
      </c>
    </row>
    <row r="263" spans="2:10" x14ac:dyDescent="0.35">
      <c r="B263" s="34" t="str">
        <f>IFERROR(INDEX('B. Expenditures'!$C$20:$D$1002, MATCH('High Growth Expenses'!$C263, 'B. Expenditures'!$D$20:$D$1002, 0), MATCH('High Growth Expenses'!$B$17, 'B. Expenditures'!$C$19:$D$19, 0)), "")</f>
        <v/>
      </c>
      <c r="C263" s="34"/>
      <c r="D263" s="16" t="s">
        <v>29</v>
      </c>
      <c r="F263" s="41"/>
      <c r="G263" s="42" t="str">
        <f>IF($F263&lt;&gt;"", SUMIFS('B. Expenditures'!E$20:E$1002, 'B. Expenditures'!$C$20:$C$1002, 'High Growth Expenses'!$F263), "")</f>
        <v/>
      </c>
      <c r="H263" s="14" t="str">
        <f>IF($F263&lt;&gt;"", SUMIFS('B. Expenditures'!F$20:F$1002, 'B. Expenditures'!$C$20:$C$1002, 'High Growth Expenses'!$F263), "")</f>
        <v/>
      </c>
      <c r="I263" s="14" t="str">
        <f>IF($F263&lt;&gt;"", SUMIFS('B. Expenditures'!G$20:G$1002, 'B. Expenditures'!$C$20:$C$1002, 'High Growth Expenses'!$F263), "")</f>
        <v/>
      </c>
      <c r="J263" s="16" t="str">
        <f t="shared" si="3"/>
        <v/>
      </c>
    </row>
    <row r="264" spans="2:10" x14ac:dyDescent="0.35">
      <c r="B264" s="34" t="str">
        <f>IFERROR(INDEX('B. Expenditures'!$C$20:$D$1002, MATCH('High Growth Expenses'!$C264, 'B. Expenditures'!$D$20:$D$1002, 0), MATCH('High Growth Expenses'!$B$17, 'B. Expenditures'!$C$19:$D$19, 0)), "")</f>
        <v/>
      </c>
      <c r="C264" s="34"/>
      <c r="D264" s="16" t="s">
        <v>29</v>
      </c>
      <c r="F264" s="41"/>
      <c r="G264" s="42" t="str">
        <f>IF($F264&lt;&gt;"", SUMIFS('B. Expenditures'!E$20:E$1002, 'B. Expenditures'!$C$20:$C$1002, 'High Growth Expenses'!$F264), "")</f>
        <v/>
      </c>
      <c r="H264" s="14" t="str">
        <f>IF($F264&lt;&gt;"", SUMIFS('B. Expenditures'!F$20:F$1002, 'B. Expenditures'!$C$20:$C$1002, 'High Growth Expenses'!$F264), "")</f>
        <v/>
      </c>
      <c r="I264" s="14" t="str">
        <f>IF($F264&lt;&gt;"", SUMIFS('B. Expenditures'!G$20:G$1002, 'B. Expenditures'!$C$20:$C$1002, 'High Growth Expenses'!$F264), "")</f>
        <v/>
      </c>
      <c r="J264" s="16" t="str">
        <f t="shared" si="3"/>
        <v/>
      </c>
    </row>
    <row r="265" spans="2:10" x14ac:dyDescent="0.35">
      <c r="B265" s="34" t="str">
        <f>IFERROR(INDEX('B. Expenditures'!$C$20:$D$1002, MATCH('High Growth Expenses'!$C265, 'B. Expenditures'!$D$20:$D$1002, 0), MATCH('High Growth Expenses'!$B$17, 'B. Expenditures'!$C$19:$D$19, 0)), "")</f>
        <v/>
      </c>
      <c r="C265" s="34"/>
      <c r="D265" s="16" t="s">
        <v>29</v>
      </c>
      <c r="F265" s="41"/>
      <c r="G265" s="42" t="str">
        <f>IF($F265&lt;&gt;"", SUMIFS('B. Expenditures'!E$20:E$1002, 'B. Expenditures'!$C$20:$C$1002, 'High Growth Expenses'!$F265), "")</f>
        <v/>
      </c>
      <c r="H265" s="14" t="str">
        <f>IF($F265&lt;&gt;"", SUMIFS('B. Expenditures'!F$20:F$1002, 'B. Expenditures'!$C$20:$C$1002, 'High Growth Expenses'!$F265), "")</f>
        <v/>
      </c>
      <c r="I265" s="14" t="str">
        <f>IF($F265&lt;&gt;"", SUMIFS('B. Expenditures'!G$20:G$1002, 'B. Expenditures'!$C$20:$C$1002, 'High Growth Expenses'!$F265), "")</f>
        <v/>
      </c>
      <c r="J265" s="16" t="str">
        <f t="shared" si="3"/>
        <v/>
      </c>
    </row>
    <row r="266" spans="2:10" x14ac:dyDescent="0.35">
      <c r="B266" s="34" t="str">
        <f>IFERROR(INDEX('B. Expenditures'!$C$20:$D$1002, MATCH('High Growth Expenses'!$C266, 'B. Expenditures'!$D$20:$D$1002, 0), MATCH('High Growth Expenses'!$B$17, 'B. Expenditures'!$C$19:$D$19, 0)), "")</f>
        <v/>
      </c>
      <c r="C266" s="34"/>
      <c r="D266" s="16" t="s">
        <v>29</v>
      </c>
      <c r="F266" s="41"/>
      <c r="G266" s="42" t="str">
        <f>IF($F266&lt;&gt;"", SUMIFS('B. Expenditures'!E$20:E$1002, 'B. Expenditures'!$C$20:$C$1002, 'High Growth Expenses'!$F266), "")</f>
        <v/>
      </c>
      <c r="H266" s="14" t="str">
        <f>IF($F266&lt;&gt;"", SUMIFS('B. Expenditures'!F$20:F$1002, 'B. Expenditures'!$C$20:$C$1002, 'High Growth Expenses'!$F266), "")</f>
        <v/>
      </c>
      <c r="I266" s="14" t="str">
        <f>IF($F266&lt;&gt;"", SUMIFS('B. Expenditures'!G$20:G$1002, 'B. Expenditures'!$C$20:$C$1002, 'High Growth Expenses'!$F266), "")</f>
        <v/>
      </c>
      <c r="J266" s="16" t="str">
        <f t="shared" si="3"/>
        <v/>
      </c>
    </row>
    <row r="267" spans="2:10" x14ac:dyDescent="0.35">
      <c r="B267" s="34" t="str">
        <f>IFERROR(INDEX('B. Expenditures'!$C$20:$D$1002, MATCH('High Growth Expenses'!$C267, 'B. Expenditures'!$D$20:$D$1002, 0), MATCH('High Growth Expenses'!$B$17, 'B. Expenditures'!$C$19:$D$19, 0)), "")</f>
        <v/>
      </c>
      <c r="C267" s="34"/>
      <c r="D267" s="16" t="s">
        <v>29</v>
      </c>
      <c r="F267" s="41"/>
      <c r="G267" s="42" t="str">
        <f>IF($F267&lt;&gt;"", SUMIFS('B. Expenditures'!E$20:E$1002, 'B. Expenditures'!$C$20:$C$1002, 'High Growth Expenses'!$F267), "")</f>
        <v/>
      </c>
      <c r="H267" s="14" t="str">
        <f>IF($F267&lt;&gt;"", SUMIFS('B. Expenditures'!F$20:F$1002, 'B. Expenditures'!$C$20:$C$1002, 'High Growth Expenses'!$F267), "")</f>
        <v/>
      </c>
      <c r="I267" s="14" t="str">
        <f>IF($F267&lt;&gt;"", SUMIFS('B. Expenditures'!G$20:G$1002, 'B. Expenditures'!$C$20:$C$1002, 'High Growth Expenses'!$F267), "")</f>
        <v/>
      </c>
      <c r="J267" s="16" t="str">
        <f t="shared" si="3"/>
        <v/>
      </c>
    </row>
    <row r="268" spans="2:10" x14ac:dyDescent="0.35">
      <c r="B268" s="34" t="str">
        <f>IFERROR(INDEX('B. Expenditures'!$C$20:$D$1002, MATCH('High Growth Expenses'!$C268, 'B. Expenditures'!$D$20:$D$1002, 0), MATCH('High Growth Expenses'!$B$17, 'B. Expenditures'!$C$19:$D$19, 0)), "")</f>
        <v/>
      </c>
      <c r="C268" s="34"/>
      <c r="D268" s="16" t="s">
        <v>29</v>
      </c>
      <c r="F268" s="41"/>
      <c r="G268" s="42" t="str">
        <f>IF($F268&lt;&gt;"", SUMIFS('B. Expenditures'!E$20:E$1002, 'B. Expenditures'!$C$20:$C$1002, 'High Growth Expenses'!$F268), "")</f>
        <v/>
      </c>
      <c r="H268" s="14" t="str">
        <f>IF($F268&lt;&gt;"", SUMIFS('B. Expenditures'!F$20:F$1002, 'B. Expenditures'!$C$20:$C$1002, 'High Growth Expenses'!$F268), "")</f>
        <v/>
      </c>
      <c r="I268" s="14" t="str">
        <f>IF($F268&lt;&gt;"", SUMIFS('B. Expenditures'!G$20:G$1002, 'B. Expenditures'!$C$20:$C$1002, 'High Growth Expenses'!$F268), "")</f>
        <v/>
      </c>
      <c r="J268" s="16" t="str">
        <f t="shared" si="3"/>
        <v/>
      </c>
    </row>
    <row r="269" spans="2:10" x14ac:dyDescent="0.35">
      <c r="B269" s="34" t="str">
        <f>IFERROR(INDEX('B. Expenditures'!$C$20:$D$1002, MATCH('High Growth Expenses'!$C269, 'B. Expenditures'!$D$20:$D$1002, 0), MATCH('High Growth Expenses'!$B$17, 'B. Expenditures'!$C$19:$D$19, 0)), "")</f>
        <v/>
      </c>
      <c r="C269" s="34"/>
      <c r="D269" s="16" t="s">
        <v>29</v>
      </c>
      <c r="F269" s="41"/>
      <c r="G269" s="42" t="str">
        <f>IF($F269&lt;&gt;"", SUMIFS('B. Expenditures'!E$20:E$1002, 'B. Expenditures'!$C$20:$C$1002, 'High Growth Expenses'!$F269), "")</f>
        <v/>
      </c>
      <c r="H269" s="14" t="str">
        <f>IF($F269&lt;&gt;"", SUMIFS('B. Expenditures'!F$20:F$1002, 'B. Expenditures'!$C$20:$C$1002, 'High Growth Expenses'!$F269), "")</f>
        <v/>
      </c>
      <c r="I269" s="14" t="str">
        <f>IF($F269&lt;&gt;"", SUMIFS('B. Expenditures'!G$20:G$1002, 'B. Expenditures'!$C$20:$C$1002, 'High Growth Expenses'!$F269), "")</f>
        <v/>
      </c>
      <c r="J269" s="16" t="str">
        <f t="shared" si="3"/>
        <v/>
      </c>
    </row>
    <row r="270" spans="2:10" x14ac:dyDescent="0.35">
      <c r="B270" s="34" t="str">
        <f>IFERROR(INDEX('B. Expenditures'!$C$20:$D$1002, MATCH('High Growth Expenses'!$C270, 'B. Expenditures'!$D$20:$D$1002, 0), MATCH('High Growth Expenses'!$B$17, 'B. Expenditures'!$C$19:$D$19, 0)), "")</f>
        <v/>
      </c>
      <c r="C270" s="34"/>
      <c r="D270" s="16" t="s">
        <v>29</v>
      </c>
      <c r="F270" s="41"/>
      <c r="G270" s="42" t="str">
        <f>IF($F270&lt;&gt;"", SUMIFS('B. Expenditures'!E$20:E$1002, 'B. Expenditures'!$C$20:$C$1002, 'High Growth Expenses'!$F270), "")</f>
        <v/>
      </c>
      <c r="H270" s="14" t="str">
        <f>IF($F270&lt;&gt;"", SUMIFS('B. Expenditures'!F$20:F$1002, 'B. Expenditures'!$C$20:$C$1002, 'High Growth Expenses'!$F270), "")</f>
        <v/>
      </c>
      <c r="I270" s="14" t="str">
        <f>IF($F270&lt;&gt;"", SUMIFS('B. Expenditures'!G$20:G$1002, 'B. Expenditures'!$C$20:$C$1002, 'High Growth Expenses'!$F270), "")</f>
        <v/>
      </c>
      <c r="J270" s="16" t="str">
        <f t="shared" si="3"/>
        <v/>
      </c>
    </row>
    <row r="271" spans="2:10" x14ac:dyDescent="0.35">
      <c r="B271" s="34" t="str">
        <f>IFERROR(INDEX('B. Expenditures'!$C$20:$D$1002, MATCH('High Growth Expenses'!$C271, 'B. Expenditures'!$D$20:$D$1002, 0), MATCH('High Growth Expenses'!$B$17, 'B. Expenditures'!$C$19:$D$19, 0)), "")</f>
        <v/>
      </c>
      <c r="C271" s="34"/>
      <c r="D271" s="16" t="s">
        <v>29</v>
      </c>
      <c r="F271" s="41"/>
      <c r="G271" s="42" t="str">
        <f>IF($F271&lt;&gt;"", SUMIFS('B. Expenditures'!E$20:E$1002, 'B. Expenditures'!$C$20:$C$1002, 'High Growth Expenses'!$F271), "")</f>
        <v/>
      </c>
      <c r="H271" s="14" t="str">
        <f>IF($F271&lt;&gt;"", SUMIFS('B. Expenditures'!F$20:F$1002, 'B. Expenditures'!$C$20:$C$1002, 'High Growth Expenses'!$F271), "")</f>
        <v/>
      </c>
      <c r="I271" s="14" t="str">
        <f>IF($F271&lt;&gt;"", SUMIFS('B. Expenditures'!G$20:G$1002, 'B. Expenditures'!$C$20:$C$1002, 'High Growth Expenses'!$F271), "")</f>
        <v/>
      </c>
      <c r="J271" s="16" t="str">
        <f t="shared" si="3"/>
        <v/>
      </c>
    </row>
    <row r="272" spans="2:10" x14ac:dyDescent="0.35">
      <c r="B272" s="34" t="str">
        <f>IFERROR(INDEX('B. Expenditures'!$C$20:$D$1002, MATCH('High Growth Expenses'!$C272, 'B. Expenditures'!$D$20:$D$1002, 0), MATCH('High Growth Expenses'!$B$17, 'B. Expenditures'!$C$19:$D$19, 0)), "")</f>
        <v/>
      </c>
      <c r="C272" s="34"/>
      <c r="D272" s="16" t="s">
        <v>29</v>
      </c>
      <c r="F272" s="41"/>
      <c r="G272" s="42" t="str">
        <f>IF($F272&lt;&gt;"", SUMIFS('B. Expenditures'!E$20:E$1002, 'B. Expenditures'!$C$20:$C$1002, 'High Growth Expenses'!$F272), "")</f>
        <v/>
      </c>
      <c r="H272" s="14" t="str">
        <f>IF($F272&lt;&gt;"", SUMIFS('B. Expenditures'!F$20:F$1002, 'B. Expenditures'!$C$20:$C$1002, 'High Growth Expenses'!$F272), "")</f>
        <v/>
      </c>
      <c r="I272" s="14" t="str">
        <f>IF($F272&lt;&gt;"", SUMIFS('B. Expenditures'!G$20:G$1002, 'B. Expenditures'!$C$20:$C$1002, 'High Growth Expenses'!$F272), "")</f>
        <v/>
      </c>
      <c r="J272" s="16" t="str">
        <f t="shared" si="3"/>
        <v/>
      </c>
    </row>
    <row r="273" spans="2:10" x14ac:dyDescent="0.35">
      <c r="B273" s="34" t="str">
        <f>IFERROR(INDEX('B. Expenditures'!$C$20:$D$1002, MATCH('High Growth Expenses'!$C273, 'B. Expenditures'!$D$20:$D$1002, 0), MATCH('High Growth Expenses'!$B$17, 'B. Expenditures'!$C$19:$D$19, 0)), "")</f>
        <v/>
      </c>
      <c r="C273" s="34"/>
      <c r="D273" s="16" t="s">
        <v>29</v>
      </c>
      <c r="F273" s="41"/>
      <c r="G273" s="42" t="str">
        <f>IF($F273&lt;&gt;"", SUMIFS('B. Expenditures'!E$20:E$1002, 'B. Expenditures'!$C$20:$C$1002, 'High Growth Expenses'!$F273), "")</f>
        <v/>
      </c>
      <c r="H273" s="14" t="str">
        <f>IF($F273&lt;&gt;"", SUMIFS('B. Expenditures'!F$20:F$1002, 'B. Expenditures'!$C$20:$C$1002, 'High Growth Expenses'!$F273), "")</f>
        <v/>
      </c>
      <c r="I273" s="14" t="str">
        <f>IF($F273&lt;&gt;"", SUMIFS('B. Expenditures'!G$20:G$1002, 'B. Expenditures'!$C$20:$C$1002, 'High Growth Expenses'!$F273), "")</f>
        <v/>
      </c>
      <c r="J273" s="16" t="str">
        <f t="shared" si="3"/>
        <v/>
      </c>
    </row>
    <row r="274" spans="2:10" x14ac:dyDescent="0.35">
      <c r="B274" s="34" t="str">
        <f>IFERROR(INDEX('B. Expenditures'!$C$20:$D$1002, MATCH('High Growth Expenses'!$C274, 'B. Expenditures'!$D$20:$D$1002, 0), MATCH('High Growth Expenses'!$B$17, 'B. Expenditures'!$C$19:$D$19, 0)), "")</f>
        <v/>
      </c>
      <c r="C274" s="34"/>
      <c r="D274" s="16" t="s">
        <v>29</v>
      </c>
      <c r="F274" s="41"/>
      <c r="G274" s="42" t="str">
        <f>IF($F274&lt;&gt;"", SUMIFS('B. Expenditures'!E$20:E$1002, 'B. Expenditures'!$C$20:$C$1002, 'High Growth Expenses'!$F274), "")</f>
        <v/>
      </c>
      <c r="H274" s="14" t="str">
        <f>IF($F274&lt;&gt;"", SUMIFS('B. Expenditures'!F$20:F$1002, 'B. Expenditures'!$C$20:$C$1002, 'High Growth Expenses'!$F274), "")</f>
        <v/>
      </c>
      <c r="I274" s="14" t="str">
        <f>IF($F274&lt;&gt;"", SUMIFS('B. Expenditures'!G$20:G$1002, 'B. Expenditures'!$C$20:$C$1002, 'High Growth Expenses'!$F274), "")</f>
        <v/>
      </c>
      <c r="J274" s="16" t="str">
        <f t="shared" ref="J274:J337" si="4">IFERROR(RATE(2,,-G274,I274), "")</f>
        <v/>
      </c>
    </row>
    <row r="275" spans="2:10" x14ac:dyDescent="0.35">
      <c r="B275" s="34" t="str">
        <f>IFERROR(INDEX('B. Expenditures'!$C$20:$D$1002, MATCH('High Growth Expenses'!$C275, 'B. Expenditures'!$D$20:$D$1002, 0), MATCH('High Growth Expenses'!$B$17, 'B. Expenditures'!$C$19:$D$19, 0)), "")</f>
        <v/>
      </c>
      <c r="C275" s="34"/>
      <c r="D275" s="16" t="s">
        <v>29</v>
      </c>
      <c r="F275" s="41"/>
      <c r="G275" s="42" t="str">
        <f>IF($F275&lt;&gt;"", SUMIFS('B. Expenditures'!E$20:E$1002, 'B. Expenditures'!$C$20:$C$1002, 'High Growth Expenses'!$F275), "")</f>
        <v/>
      </c>
      <c r="H275" s="14" t="str">
        <f>IF($F275&lt;&gt;"", SUMIFS('B. Expenditures'!F$20:F$1002, 'B. Expenditures'!$C$20:$C$1002, 'High Growth Expenses'!$F275), "")</f>
        <v/>
      </c>
      <c r="I275" s="14" t="str">
        <f>IF($F275&lt;&gt;"", SUMIFS('B. Expenditures'!G$20:G$1002, 'B. Expenditures'!$C$20:$C$1002, 'High Growth Expenses'!$F275), "")</f>
        <v/>
      </c>
      <c r="J275" s="16" t="str">
        <f t="shared" si="4"/>
        <v/>
      </c>
    </row>
    <row r="276" spans="2:10" x14ac:dyDescent="0.35">
      <c r="B276" s="34" t="str">
        <f>IFERROR(INDEX('B. Expenditures'!$C$20:$D$1002, MATCH('High Growth Expenses'!$C276, 'B. Expenditures'!$D$20:$D$1002, 0), MATCH('High Growth Expenses'!$B$17, 'B. Expenditures'!$C$19:$D$19, 0)), "")</f>
        <v/>
      </c>
      <c r="C276" s="34"/>
      <c r="D276" s="16" t="s">
        <v>29</v>
      </c>
      <c r="F276" s="41"/>
      <c r="G276" s="42" t="str">
        <f>IF($F276&lt;&gt;"", SUMIFS('B. Expenditures'!E$20:E$1002, 'B. Expenditures'!$C$20:$C$1002, 'High Growth Expenses'!$F276), "")</f>
        <v/>
      </c>
      <c r="H276" s="14" t="str">
        <f>IF($F276&lt;&gt;"", SUMIFS('B. Expenditures'!F$20:F$1002, 'B. Expenditures'!$C$20:$C$1002, 'High Growth Expenses'!$F276), "")</f>
        <v/>
      </c>
      <c r="I276" s="14" t="str">
        <f>IF($F276&lt;&gt;"", SUMIFS('B. Expenditures'!G$20:G$1002, 'B. Expenditures'!$C$20:$C$1002, 'High Growth Expenses'!$F276), "")</f>
        <v/>
      </c>
      <c r="J276" s="16" t="str">
        <f t="shared" si="4"/>
        <v/>
      </c>
    </row>
    <row r="277" spans="2:10" x14ac:dyDescent="0.35">
      <c r="B277" s="34" t="str">
        <f>IFERROR(INDEX('B. Expenditures'!$C$20:$D$1002, MATCH('High Growth Expenses'!$C277, 'B. Expenditures'!$D$20:$D$1002, 0), MATCH('High Growth Expenses'!$B$17, 'B. Expenditures'!$C$19:$D$19, 0)), "")</f>
        <v/>
      </c>
      <c r="C277" s="34"/>
      <c r="D277" s="16" t="s">
        <v>29</v>
      </c>
      <c r="F277" s="41"/>
      <c r="G277" s="42" t="str">
        <f>IF($F277&lt;&gt;"", SUMIFS('B. Expenditures'!E$20:E$1002, 'B. Expenditures'!$C$20:$C$1002, 'High Growth Expenses'!$F277), "")</f>
        <v/>
      </c>
      <c r="H277" s="14" t="str">
        <f>IF($F277&lt;&gt;"", SUMIFS('B. Expenditures'!F$20:F$1002, 'B. Expenditures'!$C$20:$C$1002, 'High Growth Expenses'!$F277), "")</f>
        <v/>
      </c>
      <c r="I277" s="14" t="str">
        <f>IF($F277&lt;&gt;"", SUMIFS('B. Expenditures'!G$20:G$1002, 'B. Expenditures'!$C$20:$C$1002, 'High Growth Expenses'!$F277), "")</f>
        <v/>
      </c>
      <c r="J277" s="16" t="str">
        <f t="shared" si="4"/>
        <v/>
      </c>
    </row>
    <row r="278" spans="2:10" x14ac:dyDescent="0.35">
      <c r="B278" s="34" t="str">
        <f>IFERROR(INDEX('B. Expenditures'!$C$20:$D$1002, MATCH('High Growth Expenses'!$C278, 'B. Expenditures'!$D$20:$D$1002, 0), MATCH('High Growth Expenses'!$B$17, 'B. Expenditures'!$C$19:$D$19, 0)), "")</f>
        <v/>
      </c>
      <c r="C278" s="34"/>
      <c r="D278" s="16" t="s">
        <v>29</v>
      </c>
      <c r="F278" s="41"/>
      <c r="G278" s="42" t="str">
        <f>IF($F278&lt;&gt;"", SUMIFS('B. Expenditures'!E$20:E$1002, 'B. Expenditures'!$C$20:$C$1002, 'High Growth Expenses'!$F278), "")</f>
        <v/>
      </c>
      <c r="H278" s="14" t="str">
        <f>IF($F278&lt;&gt;"", SUMIFS('B. Expenditures'!F$20:F$1002, 'B. Expenditures'!$C$20:$C$1002, 'High Growth Expenses'!$F278), "")</f>
        <v/>
      </c>
      <c r="I278" s="14" t="str">
        <f>IF($F278&lt;&gt;"", SUMIFS('B. Expenditures'!G$20:G$1002, 'B. Expenditures'!$C$20:$C$1002, 'High Growth Expenses'!$F278), "")</f>
        <v/>
      </c>
      <c r="J278" s="16" t="str">
        <f t="shared" si="4"/>
        <v/>
      </c>
    </row>
    <row r="279" spans="2:10" x14ac:dyDescent="0.35">
      <c r="B279" s="34" t="str">
        <f>IFERROR(INDEX('B. Expenditures'!$C$20:$D$1002, MATCH('High Growth Expenses'!$C279, 'B. Expenditures'!$D$20:$D$1002, 0), MATCH('High Growth Expenses'!$B$17, 'B. Expenditures'!$C$19:$D$19, 0)), "")</f>
        <v/>
      </c>
      <c r="C279" s="34"/>
      <c r="D279" s="16" t="s">
        <v>29</v>
      </c>
      <c r="F279" s="41"/>
      <c r="G279" s="42" t="str">
        <f>IF($F279&lt;&gt;"", SUMIFS('B. Expenditures'!E$20:E$1002, 'B. Expenditures'!$C$20:$C$1002, 'High Growth Expenses'!$F279), "")</f>
        <v/>
      </c>
      <c r="H279" s="14" t="str">
        <f>IF($F279&lt;&gt;"", SUMIFS('B. Expenditures'!F$20:F$1002, 'B. Expenditures'!$C$20:$C$1002, 'High Growth Expenses'!$F279), "")</f>
        <v/>
      </c>
      <c r="I279" s="14" t="str">
        <f>IF($F279&lt;&gt;"", SUMIFS('B. Expenditures'!G$20:G$1002, 'B. Expenditures'!$C$20:$C$1002, 'High Growth Expenses'!$F279), "")</f>
        <v/>
      </c>
      <c r="J279" s="16" t="str">
        <f t="shared" si="4"/>
        <v/>
      </c>
    </row>
    <row r="280" spans="2:10" x14ac:dyDescent="0.35">
      <c r="B280" s="34" t="str">
        <f>IFERROR(INDEX('B. Expenditures'!$C$20:$D$1002, MATCH('High Growth Expenses'!$C280, 'B. Expenditures'!$D$20:$D$1002, 0), MATCH('High Growth Expenses'!$B$17, 'B. Expenditures'!$C$19:$D$19, 0)), "")</f>
        <v/>
      </c>
      <c r="C280" s="34"/>
      <c r="D280" s="16" t="s">
        <v>29</v>
      </c>
      <c r="F280" s="41"/>
      <c r="G280" s="42" t="str">
        <f>IF($F280&lt;&gt;"", SUMIFS('B. Expenditures'!E$20:E$1002, 'B. Expenditures'!$C$20:$C$1002, 'High Growth Expenses'!$F280), "")</f>
        <v/>
      </c>
      <c r="H280" s="14" t="str">
        <f>IF($F280&lt;&gt;"", SUMIFS('B. Expenditures'!F$20:F$1002, 'B. Expenditures'!$C$20:$C$1002, 'High Growth Expenses'!$F280), "")</f>
        <v/>
      </c>
      <c r="I280" s="14" t="str">
        <f>IF($F280&lt;&gt;"", SUMIFS('B. Expenditures'!G$20:G$1002, 'B. Expenditures'!$C$20:$C$1002, 'High Growth Expenses'!$F280), "")</f>
        <v/>
      </c>
      <c r="J280" s="16" t="str">
        <f t="shared" si="4"/>
        <v/>
      </c>
    </row>
    <row r="281" spans="2:10" x14ac:dyDescent="0.35">
      <c r="B281" s="34" t="str">
        <f>IFERROR(INDEX('B. Expenditures'!$C$20:$D$1002, MATCH('High Growth Expenses'!$C281, 'B. Expenditures'!$D$20:$D$1002, 0), MATCH('High Growth Expenses'!$B$17, 'B. Expenditures'!$C$19:$D$19, 0)), "")</f>
        <v/>
      </c>
      <c r="C281" s="34"/>
      <c r="D281" s="16" t="s">
        <v>29</v>
      </c>
      <c r="F281" s="41"/>
      <c r="G281" s="42" t="str">
        <f>IF($F281&lt;&gt;"", SUMIFS('B. Expenditures'!E$20:E$1002, 'B. Expenditures'!$C$20:$C$1002, 'High Growth Expenses'!$F281), "")</f>
        <v/>
      </c>
      <c r="H281" s="14" t="str">
        <f>IF($F281&lt;&gt;"", SUMIFS('B. Expenditures'!F$20:F$1002, 'B. Expenditures'!$C$20:$C$1002, 'High Growth Expenses'!$F281), "")</f>
        <v/>
      </c>
      <c r="I281" s="14" t="str">
        <f>IF($F281&lt;&gt;"", SUMIFS('B. Expenditures'!G$20:G$1002, 'B. Expenditures'!$C$20:$C$1002, 'High Growth Expenses'!$F281), "")</f>
        <v/>
      </c>
      <c r="J281" s="16" t="str">
        <f t="shared" si="4"/>
        <v/>
      </c>
    </row>
    <row r="282" spans="2:10" x14ac:dyDescent="0.35">
      <c r="B282" s="34" t="str">
        <f>IFERROR(INDEX('B. Expenditures'!$C$20:$D$1002, MATCH('High Growth Expenses'!$C282, 'B. Expenditures'!$D$20:$D$1002, 0), MATCH('High Growth Expenses'!$B$17, 'B. Expenditures'!$C$19:$D$19, 0)), "")</f>
        <v/>
      </c>
      <c r="C282" s="34"/>
      <c r="D282" s="16" t="s">
        <v>29</v>
      </c>
      <c r="F282" s="41"/>
      <c r="G282" s="42" t="str">
        <f>IF($F282&lt;&gt;"", SUMIFS('B. Expenditures'!E$20:E$1002, 'B. Expenditures'!$C$20:$C$1002, 'High Growth Expenses'!$F282), "")</f>
        <v/>
      </c>
      <c r="H282" s="14" t="str">
        <f>IF($F282&lt;&gt;"", SUMIFS('B. Expenditures'!F$20:F$1002, 'B. Expenditures'!$C$20:$C$1002, 'High Growth Expenses'!$F282), "")</f>
        <v/>
      </c>
      <c r="I282" s="14" t="str">
        <f>IF($F282&lt;&gt;"", SUMIFS('B. Expenditures'!G$20:G$1002, 'B. Expenditures'!$C$20:$C$1002, 'High Growth Expenses'!$F282), "")</f>
        <v/>
      </c>
      <c r="J282" s="16" t="str">
        <f t="shared" si="4"/>
        <v/>
      </c>
    </row>
    <row r="283" spans="2:10" x14ac:dyDescent="0.35">
      <c r="B283" s="34" t="str">
        <f>IFERROR(INDEX('B. Expenditures'!$C$20:$D$1002, MATCH('High Growth Expenses'!$C283, 'B. Expenditures'!$D$20:$D$1002, 0), MATCH('High Growth Expenses'!$B$17, 'B. Expenditures'!$C$19:$D$19, 0)), "")</f>
        <v/>
      </c>
      <c r="C283" s="34"/>
      <c r="D283" s="16" t="s">
        <v>29</v>
      </c>
      <c r="F283" s="41"/>
      <c r="G283" s="42" t="str">
        <f>IF($F283&lt;&gt;"", SUMIFS('B. Expenditures'!E$20:E$1002, 'B. Expenditures'!$C$20:$C$1002, 'High Growth Expenses'!$F283), "")</f>
        <v/>
      </c>
      <c r="H283" s="14" t="str">
        <f>IF($F283&lt;&gt;"", SUMIFS('B. Expenditures'!F$20:F$1002, 'B. Expenditures'!$C$20:$C$1002, 'High Growth Expenses'!$F283), "")</f>
        <v/>
      </c>
      <c r="I283" s="14" t="str">
        <f>IF($F283&lt;&gt;"", SUMIFS('B. Expenditures'!G$20:G$1002, 'B. Expenditures'!$C$20:$C$1002, 'High Growth Expenses'!$F283), "")</f>
        <v/>
      </c>
      <c r="J283" s="16" t="str">
        <f t="shared" si="4"/>
        <v/>
      </c>
    </row>
    <row r="284" spans="2:10" x14ac:dyDescent="0.35">
      <c r="B284" s="34" t="str">
        <f>IFERROR(INDEX('B. Expenditures'!$C$20:$D$1002, MATCH('High Growth Expenses'!$C284, 'B. Expenditures'!$D$20:$D$1002, 0), MATCH('High Growth Expenses'!$B$17, 'B. Expenditures'!$C$19:$D$19, 0)), "")</f>
        <v/>
      </c>
      <c r="C284" s="34"/>
      <c r="D284" s="16" t="s">
        <v>29</v>
      </c>
      <c r="F284" s="41"/>
      <c r="G284" s="42" t="str">
        <f>IF($F284&lt;&gt;"", SUMIFS('B. Expenditures'!E$20:E$1002, 'B. Expenditures'!$C$20:$C$1002, 'High Growth Expenses'!$F284), "")</f>
        <v/>
      </c>
      <c r="H284" s="14" t="str">
        <f>IF($F284&lt;&gt;"", SUMIFS('B. Expenditures'!F$20:F$1002, 'B. Expenditures'!$C$20:$C$1002, 'High Growth Expenses'!$F284), "")</f>
        <v/>
      </c>
      <c r="I284" s="14" t="str">
        <f>IF($F284&lt;&gt;"", SUMIFS('B. Expenditures'!G$20:G$1002, 'B. Expenditures'!$C$20:$C$1002, 'High Growth Expenses'!$F284), "")</f>
        <v/>
      </c>
      <c r="J284" s="16" t="str">
        <f t="shared" si="4"/>
        <v/>
      </c>
    </row>
    <row r="285" spans="2:10" x14ac:dyDescent="0.35">
      <c r="B285" s="34" t="str">
        <f>IFERROR(INDEX('B. Expenditures'!$C$20:$D$1002, MATCH('High Growth Expenses'!$C285, 'B. Expenditures'!$D$20:$D$1002, 0), MATCH('High Growth Expenses'!$B$17, 'B. Expenditures'!$C$19:$D$19, 0)), "")</f>
        <v/>
      </c>
      <c r="C285" s="34"/>
      <c r="D285" s="16" t="s">
        <v>29</v>
      </c>
      <c r="F285" s="41"/>
      <c r="G285" s="42" t="str">
        <f>IF($F285&lt;&gt;"", SUMIFS('B. Expenditures'!E$20:E$1002, 'B. Expenditures'!$C$20:$C$1002, 'High Growth Expenses'!$F285), "")</f>
        <v/>
      </c>
      <c r="H285" s="14" t="str">
        <f>IF($F285&lt;&gt;"", SUMIFS('B. Expenditures'!F$20:F$1002, 'B. Expenditures'!$C$20:$C$1002, 'High Growth Expenses'!$F285), "")</f>
        <v/>
      </c>
      <c r="I285" s="14" t="str">
        <f>IF($F285&lt;&gt;"", SUMIFS('B. Expenditures'!G$20:G$1002, 'B. Expenditures'!$C$20:$C$1002, 'High Growth Expenses'!$F285), "")</f>
        <v/>
      </c>
      <c r="J285" s="16" t="str">
        <f t="shared" si="4"/>
        <v/>
      </c>
    </row>
    <row r="286" spans="2:10" x14ac:dyDescent="0.35">
      <c r="B286" s="34" t="str">
        <f>IFERROR(INDEX('B. Expenditures'!$C$20:$D$1002, MATCH('High Growth Expenses'!$C286, 'B. Expenditures'!$D$20:$D$1002, 0), MATCH('High Growth Expenses'!$B$17, 'B. Expenditures'!$C$19:$D$19, 0)), "")</f>
        <v/>
      </c>
      <c r="C286" s="34"/>
      <c r="D286" s="16" t="s">
        <v>29</v>
      </c>
      <c r="F286" s="41"/>
      <c r="G286" s="42" t="str">
        <f>IF($F286&lt;&gt;"", SUMIFS('B. Expenditures'!E$20:E$1002, 'B. Expenditures'!$C$20:$C$1002, 'High Growth Expenses'!$F286), "")</f>
        <v/>
      </c>
      <c r="H286" s="14" t="str">
        <f>IF($F286&lt;&gt;"", SUMIFS('B. Expenditures'!F$20:F$1002, 'B. Expenditures'!$C$20:$C$1002, 'High Growth Expenses'!$F286), "")</f>
        <v/>
      </c>
      <c r="I286" s="14" t="str">
        <f>IF($F286&lt;&gt;"", SUMIFS('B. Expenditures'!G$20:G$1002, 'B. Expenditures'!$C$20:$C$1002, 'High Growth Expenses'!$F286), "")</f>
        <v/>
      </c>
      <c r="J286" s="16" t="str">
        <f t="shared" si="4"/>
        <v/>
      </c>
    </row>
    <row r="287" spans="2:10" x14ac:dyDescent="0.35">
      <c r="B287" s="34" t="str">
        <f>IFERROR(INDEX('B. Expenditures'!$C$20:$D$1002, MATCH('High Growth Expenses'!$C287, 'B. Expenditures'!$D$20:$D$1002, 0), MATCH('High Growth Expenses'!$B$17, 'B. Expenditures'!$C$19:$D$19, 0)), "")</f>
        <v/>
      </c>
      <c r="C287" s="34"/>
      <c r="D287" s="16" t="s">
        <v>29</v>
      </c>
      <c r="F287" s="41"/>
      <c r="G287" s="42" t="str">
        <f>IF($F287&lt;&gt;"", SUMIFS('B. Expenditures'!E$20:E$1002, 'B. Expenditures'!$C$20:$C$1002, 'High Growth Expenses'!$F287), "")</f>
        <v/>
      </c>
      <c r="H287" s="14" t="str">
        <f>IF($F287&lt;&gt;"", SUMIFS('B. Expenditures'!F$20:F$1002, 'B. Expenditures'!$C$20:$C$1002, 'High Growth Expenses'!$F287), "")</f>
        <v/>
      </c>
      <c r="I287" s="14" t="str">
        <f>IF($F287&lt;&gt;"", SUMIFS('B. Expenditures'!G$20:G$1002, 'B. Expenditures'!$C$20:$C$1002, 'High Growth Expenses'!$F287), "")</f>
        <v/>
      </c>
      <c r="J287" s="16" t="str">
        <f t="shared" si="4"/>
        <v/>
      </c>
    </row>
    <row r="288" spans="2:10" x14ac:dyDescent="0.35">
      <c r="B288" s="34" t="str">
        <f>IFERROR(INDEX('B. Expenditures'!$C$20:$D$1002, MATCH('High Growth Expenses'!$C288, 'B. Expenditures'!$D$20:$D$1002, 0), MATCH('High Growth Expenses'!$B$17, 'B. Expenditures'!$C$19:$D$19, 0)), "")</f>
        <v/>
      </c>
      <c r="C288" s="34"/>
      <c r="D288" s="16" t="s">
        <v>29</v>
      </c>
      <c r="F288" s="41"/>
      <c r="G288" s="42" t="str">
        <f>IF($F288&lt;&gt;"", SUMIFS('B. Expenditures'!E$20:E$1002, 'B. Expenditures'!$C$20:$C$1002, 'High Growth Expenses'!$F288), "")</f>
        <v/>
      </c>
      <c r="H288" s="14" t="str">
        <f>IF($F288&lt;&gt;"", SUMIFS('B. Expenditures'!F$20:F$1002, 'B. Expenditures'!$C$20:$C$1002, 'High Growth Expenses'!$F288), "")</f>
        <v/>
      </c>
      <c r="I288" s="14" t="str">
        <f>IF($F288&lt;&gt;"", SUMIFS('B. Expenditures'!G$20:G$1002, 'B. Expenditures'!$C$20:$C$1002, 'High Growth Expenses'!$F288), "")</f>
        <v/>
      </c>
      <c r="J288" s="16" t="str">
        <f t="shared" si="4"/>
        <v/>
      </c>
    </row>
    <row r="289" spans="2:10" x14ac:dyDescent="0.35">
      <c r="B289" s="34" t="str">
        <f>IFERROR(INDEX('B. Expenditures'!$C$20:$D$1002, MATCH('High Growth Expenses'!$C289, 'B. Expenditures'!$D$20:$D$1002, 0), MATCH('High Growth Expenses'!$B$17, 'B. Expenditures'!$C$19:$D$19, 0)), "")</f>
        <v/>
      </c>
      <c r="C289" s="34"/>
      <c r="D289" s="16" t="s">
        <v>29</v>
      </c>
      <c r="F289" s="41"/>
      <c r="G289" s="42" t="str">
        <f>IF($F289&lt;&gt;"", SUMIFS('B. Expenditures'!E$20:E$1002, 'B. Expenditures'!$C$20:$C$1002, 'High Growth Expenses'!$F289), "")</f>
        <v/>
      </c>
      <c r="H289" s="14" t="str">
        <f>IF($F289&lt;&gt;"", SUMIFS('B. Expenditures'!F$20:F$1002, 'B. Expenditures'!$C$20:$C$1002, 'High Growth Expenses'!$F289), "")</f>
        <v/>
      </c>
      <c r="I289" s="14" t="str">
        <f>IF($F289&lt;&gt;"", SUMIFS('B. Expenditures'!G$20:G$1002, 'B. Expenditures'!$C$20:$C$1002, 'High Growth Expenses'!$F289), "")</f>
        <v/>
      </c>
      <c r="J289" s="16" t="str">
        <f t="shared" si="4"/>
        <v/>
      </c>
    </row>
    <row r="290" spans="2:10" x14ac:dyDescent="0.35">
      <c r="B290" s="34" t="str">
        <f>IFERROR(INDEX('B. Expenditures'!$C$20:$D$1002, MATCH('High Growth Expenses'!$C290, 'B. Expenditures'!$D$20:$D$1002, 0), MATCH('High Growth Expenses'!$B$17, 'B. Expenditures'!$C$19:$D$19, 0)), "")</f>
        <v/>
      </c>
      <c r="C290" s="34"/>
      <c r="D290" s="16" t="s">
        <v>29</v>
      </c>
      <c r="F290" s="41"/>
      <c r="G290" s="42" t="str">
        <f>IF($F290&lt;&gt;"", SUMIFS('B. Expenditures'!E$20:E$1002, 'B. Expenditures'!$C$20:$C$1002, 'High Growth Expenses'!$F290), "")</f>
        <v/>
      </c>
      <c r="H290" s="14" t="str">
        <f>IF($F290&lt;&gt;"", SUMIFS('B. Expenditures'!F$20:F$1002, 'B. Expenditures'!$C$20:$C$1002, 'High Growth Expenses'!$F290), "")</f>
        <v/>
      </c>
      <c r="I290" s="14" t="str">
        <f>IF($F290&lt;&gt;"", SUMIFS('B. Expenditures'!G$20:G$1002, 'B. Expenditures'!$C$20:$C$1002, 'High Growth Expenses'!$F290), "")</f>
        <v/>
      </c>
      <c r="J290" s="16" t="str">
        <f t="shared" si="4"/>
        <v/>
      </c>
    </row>
    <row r="291" spans="2:10" x14ac:dyDescent="0.35">
      <c r="B291" s="34" t="str">
        <f>IFERROR(INDEX('B. Expenditures'!$C$20:$D$1002, MATCH('High Growth Expenses'!$C291, 'B. Expenditures'!$D$20:$D$1002, 0), MATCH('High Growth Expenses'!$B$17, 'B. Expenditures'!$C$19:$D$19, 0)), "")</f>
        <v/>
      </c>
      <c r="C291" s="34"/>
      <c r="D291" s="16" t="s">
        <v>29</v>
      </c>
      <c r="F291" s="41"/>
      <c r="G291" s="42" t="str">
        <f>IF($F291&lt;&gt;"", SUMIFS('B. Expenditures'!E$20:E$1002, 'B. Expenditures'!$C$20:$C$1002, 'High Growth Expenses'!$F291), "")</f>
        <v/>
      </c>
      <c r="H291" s="14" t="str">
        <f>IF($F291&lt;&gt;"", SUMIFS('B. Expenditures'!F$20:F$1002, 'B. Expenditures'!$C$20:$C$1002, 'High Growth Expenses'!$F291), "")</f>
        <v/>
      </c>
      <c r="I291" s="14" t="str">
        <f>IF($F291&lt;&gt;"", SUMIFS('B. Expenditures'!G$20:G$1002, 'B. Expenditures'!$C$20:$C$1002, 'High Growth Expenses'!$F291), "")</f>
        <v/>
      </c>
      <c r="J291" s="16" t="str">
        <f t="shared" si="4"/>
        <v/>
      </c>
    </row>
    <row r="292" spans="2:10" x14ac:dyDescent="0.35">
      <c r="B292" s="34" t="str">
        <f>IFERROR(INDEX('B. Expenditures'!$C$20:$D$1002, MATCH('High Growth Expenses'!$C292, 'B. Expenditures'!$D$20:$D$1002, 0), MATCH('High Growth Expenses'!$B$17, 'B. Expenditures'!$C$19:$D$19, 0)), "")</f>
        <v/>
      </c>
      <c r="C292" s="34"/>
      <c r="D292" s="16" t="s">
        <v>29</v>
      </c>
      <c r="F292" s="41"/>
      <c r="G292" s="42" t="str">
        <f>IF($F292&lt;&gt;"", SUMIFS('B. Expenditures'!E$20:E$1002, 'B. Expenditures'!$C$20:$C$1002, 'High Growth Expenses'!$F292), "")</f>
        <v/>
      </c>
      <c r="H292" s="14" t="str">
        <f>IF($F292&lt;&gt;"", SUMIFS('B. Expenditures'!F$20:F$1002, 'B. Expenditures'!$C$20:$C$1002, 'High Growth Expenses'!$F292), "")</f>
        <v/>
      </c>
      <c r="I292" s="14" t="str">
        <f>IF($F292&lt;&gt;"", SUMIFS('B. Expenditures'!G$20:G$1002, 'B. Expenditures'!$C$20:$C$1002, 'High Growth Expenses'!$F292), "")</f>
        <v/>
      </c>
      <c r="J292" s="16" t="str">
        <f t="shared" si="4"/>
        <v/>
      </c>
    </row>
    <row r="293" spans="2:10" x14ac:dyDescent="0.35">
      <c r="B293" s="34" t="str">
        <f>IFERROR(INDEX('B. Expenditures'!$C$20:$D$1002, MATCH('High Growth Expenses'!$C293, 'B. Expenditures'!$D$20:$D$1002, 0), MATCH('High Growth Expenses'!$B$17, 'B. Expenditures'!$C$19:$D$19, 0)), "")</f>
        <v/>
      </c>
      <c r="C293" s="34"/>
      <c r="D293" s="16" t="s">
        <v>29</v>
      </c>
      <c r="F293" s="41"/>
      <c r="G293" s="42" t="str">
        <f>IF($F293&lt;&gt;"", SUMIFS('B. Expenditures'!E$20:E$1002, 'B. Expenditures'!$C$20:$C$1002, 'High Growth Expenses'!$F293), "")</f>
        <v/>
      </c>
      <c r="H293" s="14" t="str">
        <f>IF($F293&lt;&gt;"", SUMIFS('B. Expenditures'!F$20:F$1002, 'B. Expenditures'!$C$20:$C$1002, 'High Growth Expenses'!$F293), "")</f>
        <v/>
      </c>
      <c r="I293" s="14" t="str">
        <f>IF($F293&lt;&gt;"", SUMIFS('B. Expenditures'!G$20:G$1002, 'B. Expenditures'!$C$20:$C$1002, 'High Growth Expenses'!$F293), "")</f>
        <v/>
      </c>
      <c r="J293" s="16" t="str">
        <f t="shared" si="4"/>
        <v/>
      </c>
    </row>
    <row r="294" spans="2:10" x14ac:dyDescent="0.35">
      <c r="B294" s="34" t="str">
        <f>IFERROR(INDEX('B. Expenditures'!$C$20:$D$1002, MATCH('High Growth Expenses'!$C294, 'B. Expenditures'!$D$20:$D$1002, 0), MATCH('High Growth Expenses'!$B$17, 'B. Expenditures'!$C$19:$D$19, 0)), "")</f>
        <v/>
      </c>
      <c r="C294" s="34"/>
      <c r="D294" s="16" t="s">
        <v>29</v>
      </c>
      <c r="F294" s="41"/>
      <c r="G294" s="42" t="str">
        <f>IF($F294&lt;&gt;"", SUMIFS('B. Expenditures'!E$20:E$1002, 'B. Expenditures'!$C$20:$C$1002, 'High Growth Expenses'!$F294), "")</f>
        <v/>
      </c>
      <c r="H294" s="14" t="str">
        <f>IF($F294&lt;&gt;"", SUMIFS('B. Expenditures'!F$20:F$1002, 'B. Expenditures'!$C$20:$C$1002, 'High Growth Expenses'!$F294), "")</f>
        <v/>
      </c>
      <c r="I294" s="14" t="str">
        <f>IF($F294&lt;&gt;"", SUMIFS('B. Expenditures'!G$20:G$1002, 'B. Expenditures'!$C$20:$C$1002, 'High Growth Expenses'!$F294), "")</f>
        <v/>
      </c>
      <c r="J294" s="16" t="str">
        <f t="shared" si="4"/>
        <v/>
      </c>
    </row>
    <row r="295" spans="2:10" x14ac:dyDescent="0.35">
      <c r="B295" s="34" t="str">
        <f>IFERROR(INDEX('B. Expenditures'!$C$20:$D$1002, MATCH('High Growth Expenses'!$C295, 'B. Expenditures'!$D$20:$D$1002, 0), MATCH('High Growth Expenses'!$B$17, 'B. Expenditures'!$C$19:$D$19, 0)), "")</f>
        <v/>
      </c>
      <c r="C295" s="34"/>
      <c r="D295" s="16" t="s">
        <v>29</v>
      </c>
      <c r="F295" s="41"/>
      <c r="G295" s="42" t="str">
        <f>IF($F295&lt;&gt;"", SUMIFS('B. Expenditures'!E$20:E$1002, 'B. Expenditures'!$C$20:$C$1002, 'High Growth Expenses'!$F295), "")</f>
        <v/>
      </c>
      <c r="H295" s="14" t="str">
        <f>IF($F295&lt;&gt;"", SUMIFS('B. Expenditures'!F$20:F$1002, 'B. Expenditures'!$C$20:$C$1002, 'High Growth Expenses'!$F295), "")</f>
        <v/>
      </c>
      <c r="I295" s="14" t="str">
        <f>IF($F295&lt;&gt;"", SUMIFS('B. Expenditures'!G$20:G$1002, 'B. Expenditures'!$C$20:$C$1002, 'High Growth Expenses'!$F295), "")</f>
        <v/>
      </c>
      <c r="J295" s="16" t="str">
        <f t="shared" si="4"/>
        <v/>
      </c>
    </row>
    <row r="296" spans="2:10" x14ac:dyDescent="0.35">
      <c r="B296" s="34" t="str">
        <f>IFERROR(INDEX('B. Expenditures'!$C$20:$D$1002, MATCH('High Growth Expenses'!$C296, 'B. Expenditures'!$D$20:$D$1002, 0), MATCH('High Growth Expenses'!$B$17, 'B. Expenditures'!$C$19:$D$19, 0)), "")</f>
        <v/>
      </c>
      <c r="C296" s="34"/>
      <c r="D296" s="16" t="s">
        <v>29</v>
      </c>
      <c r="F296" s="41"/>
      <c r="G296" s="42" t="str">
        <f>IF($F296&lt;&gt;"", SUMIFS('B. Expenditures'!E$20:E$1002, 'B. Expenditures'!$C$20:$C$1002, 'High Growth Expenses'!$F296), "")</f>
        <v/>
      </c>
      <c r="H296" s="14" t="str">
        <f>IF($F296&lt;&gt;"", SUMIFS('B. Expenditures'!F$20:F$1002, 'B. Expenditures'!$C$20:$C$1002, 'High Growth Expenses'!$F296), "")</f>
        <v/>
      </c>
      <c r="I296" s="14" t="str">
        <f>IF($F296&lt;&gt;"", SUMIFS('B. Expenditures'!G$20:G$1002, 'B. Expenditures'!$C$20:$C$1002, 'High Growth Expenses'!$F296), "")</f>
        <v/>
      </c>
      <c r="J296" s="16" t="str">
        <f t="shared" si="4"/>
        <v/>
      </c>
    </row>
    <row r="297" spans="2:10" x14ac:dyDescent="0.35">
      <c r="B297" s="34" t="str">
        <f>IFERROR(INDEX('B. Expenditures'!$C$20:$D$1002, MATCH('High Growth Expenses'!$C297, 'B. Expenditures'!$D$20:$D$1002, 0), MATCH('High Growth Expenses'!$B$17, 'B. Expenditures'!$C$19:$D$19, 0)), "")</f>
        <v/>
      </c>
      <c r="C297" s="34"/>
      <c r="D297" s="16" t="s">
        <v>29</v>
      </c>
      <c r="F297" s="41"/>
      <c r="G297" s="42" t="str">
        <f>IF($F297&lt;&gt;"", SUMIFS('B. Expenditures'!E$20:E$1002, 'B. Expenditures'!$C$20:$C$1002, 'High Growth Expenses'!$F297), "")</f>
        <v/>
      </c>
      <c r="H297" s="14" t="str">
        <f>IF($F297&lt;&gt;"", SUMIFS('B. Expenditures'!F$20:F$1002, 'B. Expenditures'!$C$20:$C$1002, 'High Growth Expenses'!$F297), "")</f>
        <v/>
      </c>
      <c r="I297" s="14" t="str">
        <f>IF($F297&lt;&gt;"", SUMIFS('B. Expenditures'!G$20:G$1002, 'B. Expenditures'!$C$20:$C$1002, 'High Growth Expenses'!$F297), "")</f>
        <v/>
      </c>
      <c r="J297" s="16" t="str">
        <f t="shared" si="4"/>
        <v/>
      </c>
    </row>
    <row r="298" spans="2:10" x14ac:dyDescent="0.35">
      <c r="B298" s="34" t="str">
        <f>IFERROR(INDEX('B. Expenditures'!$C$20:$D$1002, MATCH('High Growth Expenses'!$C298, 'B. Expenditures'!$D$20:$D$1002, 0), MATCH('High Growth Expenses'!$B$17, 'B. Expenditures'!$C$19:$D$19, 0)), "")</f>
        <v/>
      </c>
      <c r="C298" s="34"/>
      <c r="D298" s="16" t="s">
        <v>29</v>
      </c>
      <c r="F298" s="41"/>
      <c r="G298" s="42" t="str">
        <f>IF($F298&lt;&gt;"", SUMIFS('B. Expenditures'!E$20:E$1002, 'B. Expenditures'!$C$20:$C$1002, 'High Growth Expenses'!$F298), "")</f>
        <v/>
      </c>
      <c r="H298" s="14" t="str">
        <f>IF($F298&lt;&gt;"", SUMIFS('B. Expenditures'!F$20:F$1002, 'B. Expenditures'!$C$20:$C$1002, 'High Growth Expenses'!$F298), "")</f>
        <v/>
      </c>
      <c r="I298" s="14" t="str">
        <f>IF($F298&lt;&gt;"", SUMIFS('B. Expenditures'!G$20:G$1002, 'B. Expenditures'!$C$20:$C$1002, 'High Growth Expenses'!$F298), "")</f>
        <v/>
      </c>
      <c r="J298" s="16" t="str">
        <f t="shared" si="4"/>
        <v/>
      </c>
    </row>
    <row r="299" spans="2:10" x14ac:dyDescent="0.35">
      <c r="B299" s="34" t="str">
        <f>IFERROR(INDEX('B. Expenditures'!$C$20:$D$1002, MATCH('High Growth Expenses'!$C299, 'B. Expenditures'!$D$20:$D$1002, 0), MATCH('High Growth Expenses'!$B$17, 'B. Expenditures'!$C$19:$D$19, 0)), "")</f>
        <v/>
      </c>
      <c r="C299" s="34"/>
      <c r="D299" s="16" t="s">
        <v>29</v>
      </c>
      <c r="F299" s="41"/>
      <c r="G299" s="42" t="str">
        <f>IF($F299&lt;&gt;"", SUMIFS('B. Expenditures'!E$20:E$1002, 'B. Expenditures'!$C$20:$C$1002, 'High Growth Expenses'!$F299), "")</f>
        <v/>
      </c>
      <c r="H299" s="14" t="str">
        <f>IF($F299&lt;&gt;"", SUMIFS('B. Expenditures'!F$20:F$1002, 'B. Expenditures'!$C$20:$C$1002, 'High Growth Expenses'!$F299), "")</f>
        <v/>
      </c>
      <c r="I299" s="14" t="str">
        <f>IF($F299&lt;&gt;"", SUMIFS('B. Expenditures'!G$20:G$1002, 'B. Expenditures'!$C$20:$C$1002, 'High Growth Expenses'!$F299), "")</f>
        <v/>
      </c>
      <c r="J299" s="16" t="str">
        <f t="shared" si="4"/>
        <v/>
      </c>
    </row>
    <row r="300" spans="2:10" x14ac:dyDescent="0.35">
      <c r="B300" s="34" t="str">
        <f>IFERROR(INDEX('B. Expenditures'!$C$20:$D$1002, MATCH('High Growth Expenses'!$C300, 'B. Expenditures'!$D$20:$D$1002, 0), MATCH('High Growth Expenses'!$B$17, 'B. Expenditures'!$C$19:$D$19, 0)), "")</f>
        <v/>
      </c>
      <c r="C300" s="34"/>
      <c r="D300" s="16" t="s">
        <v>29</v>
      </c>
      <c r="F300" s="41"/>
      <c r="G300" s="42" t="str">
        <f>IF($F300&lt;&gt;"", SUMIFS('B. Expenditures'!E$20:E$1002, 'B. Expenditures'!$C$20:$C$1002, 'High Growth Expenses'!$F300), "")</f>
        <v/>
      </c>
      <c r="H300" s="14" t="str">
        <f>IF($F300&lt;&gt;"", SUMIFS('B. Expenditures'!F$20:F$1002, 'B. Expenditures'!$C$20:$C$1002, 'High Growth Expenses'!$F300), "")</f>
        <v/>
      </c>
      <c r="I300" s="14" t="str">
        <f>IF($F300&lt;&gt;"", SUMIFS('B. Expenditures'!G$20:G$1002, 'B. Expenditures'!$C$20:$C$1002, 'High Growth Expenses'!$F300), "")</f>
        <v/>
      </c>
      <c r="J300" s="16" t="str">
        <f t="shared" si="4"/>
        <v/>
      </c>
    </row>
    <row r="301" spans="2:10" x14ac:dyDescent="0.35">
      <c r="B301" s="34" t="str">
        <f>IFERROR(INDEX('B. Expenditures'!$C$20:$D$1002, MATCH('High Growth Expenses'!$C301, 'B. Expenditures'!$D$20:$D$1002, 0), MATCH('High Growth Expenses'!$B$17, 'B. Expenditures'!$C$19:$D$19, 0)), "")</f>
        <v/>
      </c>
      <c r="C301" s="34"/>
      <c r="D301" s="16" t="s">
        <v>29</v>
      </c>
      <c r="F301" s="41"/>
      <c r="G301" s="42" t="str">
        <f>IF($F301&lt;&gt;"", SUMIFS('B. Expenditures'!E$20:E$1002, 'B. Expenditures'!$C$20:$C$1002, 'High Growth Expenses'!$F301), "")</f>
        <v/>
      </c>
      <c r="H301" s="14" t="str">
        <f>IF($F301&lt;&gt;"", SUMIFS('B. Expenditures'!F$20:F$1002, 'B. Expenditures'!$C$20:$C$1002, 'High Growth Expenses'!$F301), "")</f>
        <v/>
      </c>
      <c r="I301" s="14" t="str">
        <f>IF($F301&lt;&gt;"", SUMIFS('B. Expenditures'!G$20:G$1002, 'B. Expenditures'!$C$20:$C$1002, 'High Growth Expenses'!$F301), "")</f>
        <v/>
      </c>
      <c r="J301" s="16" t="str">
        <f t="shared" si="4"/>
        <v/>
      </c>
    </row>
    <row r="302" spans="2:10" x14ac:dyDescent="0.35">
      <c r="B302" s="34" t="str">
        <f>IFERROR(INDEX('B. Expenditures'!$C$20:$D$1002, MATCH('High Growth Expenses'!$C302, 'B. Expenditures'!$D$20:$D$1002, 0), MATCH('High Growth Expenses'!$B$17, 'B. Expenditures'!$C$19:$D$19, 0)), "")</f>
        <v/>
      </c>
      <c r="C302" s="34"/>
      <c r="D302" s="16" t="s">
        <v>29</v>
      </c>
      <c r="F302" s="41"/>
      <c r="G302" s="42" t="str">
        <f>IF($F302&lt;&gt;"", SUMIFS('B. Expenditures'!E$20:E$1002, 'B. Expenditures'!$C$20:$C$1002, 'High Growth Expenses'!$F302), "")</f>
        <v/>
      </c>
      <c r="H302" s="14" t="str">
        <f>IF($F302&lt;&gt;"", SUMIFS('B. Expenditures'!F$20:F$1002, 'B. Expenditures'!$C$20:$C$1002, 'High Growth Expenses'!$F302), "")</f>
        <v/>
      </c>
      <c r="I302" s="14" t="str">
        <f>IF($F302&lt;&gt;"", SUMIFS('B. Expenditures'!G$20:G$1002, 'B. Expenditures'!$C$20:$C$1002, 'High Growth Expenses'!$F302), "")</f>
        <v/>
      </c>
      <c r="J302" s="16" t="str">
        <f t="shared" si="4"/>
        <v/>
      </c>
    </row>
    <row r="303" spans="2:10" x14ac:dyDescent="0.35">
      <c r="B303" s="34" t="str">
        <f>IFERROR(INDEX('B. Expenditures'!$C$20:$D$1002, MATCH('High Growth Expenses'!$C303, 'B. Expenditures'!$D$20:$D$1002, 0), MATCH('High Growth Expenses'!$B$17, 'B. Expenditures'!$C$19:$D$19, 0)), "")</f>
        <v/>
      </c>
      <c r="C303" s="34"/>
      <c r="D303" s="16" t="s">
        <v>29</v>
      </c>
      <c r="F303" s="41"/>
      <c r="G303" s="42" t="str">
        <f>IF($F303&lt;&gt;"", SUMIFS('B. Expenditures'!E$20:E$1002, 'B. Expenditures'!$C$20:$C$1002, 'High Growth Expenses'!$F303), "")</f>
        <v/>
      </c>
      <c r="H303" s="14" t="str">
        <f>IF($F303&lt;&gt;"", SUMIFS('B. Expenditures'!F$20:F$1002, 'B. Expenditures'!$C$20:$C$1002, 'High Growth Expenses'!$F303), "")</f>
        <v/>
      </c>
      <c r="I303" s="14" t="str">
        <f>IF($F303&lt;&gt;"", SUMIFS('B. Expenditures'!G$20:G$1002, 'B. Expenditures'!$C$20:$C$1002, 'High Growth Expenses'!$F303), "")</f>
        <v/>
      </c>
      <c r="J303" s="16" t="str">
        <f t="shared" si="4"/>
        <v/>
      </c>
    </row>
    <row r="304" spans="2:10" x14ac:dyDescent="0.35">
      <c r="B304" s="34" t="str">
        <f>IFERROR(INDEX('B. Expenditures'!$C$20:$D$1002, MATCH('High Growth Expenses'!$C304, 'B. Expenditures'!$D$20:$D$1002, 0), MATCH('High Growth Expenses'!$B$17, 'B. Expenditures'!$C$19:$D$19, 0)), "")</f>
        <v/>
      </c>
      <c r="C304" s="34"/>
      <c r="D304" s="16" t="s">
        <v>29</v>
      </c>
      <c r="F304" s="41"/>
      <c r="G304" s="42" t="str">
        <f>IF($F304&lt;&gt;"", SUMIFS('B. Expenditures'!E$20:E$1002, 'B. Expenditures'!$C$20:$C$1002, 'High Growth Expenses'!$F304), "")</f>
        <v/>
      </c>
      <c r="H304" s="14" t="str">
        <f>IF($F304&lt;&gt;"", SUMIFS('B. Expenditures'!F$20:F$1002, 'B. Expenditures'!$C$20:$C$1002, 'High Growth Expenses'!$F304), "")</f>
        <v/>
      </c>
      <c r="I304" s="14" t="str">
        <f>IF($F304&lt;&gt;"", SUMIFS('B. Expenditures'!G$20:G$1002, 'B. Expenditures'!$C$20:$C$1002, 'High Growth Expenses'!$F304), "")</f>
        <v/>
      </c>
      <c r="J304" s="16" t="str">
        <f t="shared" si="4"/>
        <v/>
      </c>
    </row>
    <row r="305" spans="2:10" x14ac:dyDescent="0.35">
      <c r="B305" s="34" t="str">
        <f>IFERROR(INDEX('B. Expenditures'!$C$20:$D$1002, MATCH('High Growth Expenses'!$C305, 'B. Expenditures'!$D$20:$D$1002, 0), MATCH('High Growth Expenses'!$B$17, 'B. Expenditures'!$C$19:$D$19, 0)), "")</f>
        <v/>
      </c>
      <c r="C305" s="34"/>
      <c r="D305" s="16" t="s">
        <v>29</v>
      </c>
      <c r="F305" s="41"/>
      <c r="G305" s="42" t="str">
        <f>IF($F305&lt;&gt;"", SUMIFS('B. Expenditures'!E$20:E$1002, 'B. Expenditures'!$C$20:$C$1002, 'High Growth Expenses'!$F305), "")</f>
        <v/>
      </c>
      <c r="H305" s="14" t="str">
        <f>IF($F305&lt;&gt;"", SUMIFS('B. Expenditures'!F$20:F$1002, 'B. Expenditures'!$C$20:$C$1002, 'High Growth Expenses'!$F305), "")</f>
        <v/>
      </c>
      <c r="I305" s="14" t="str">
        <f>IF($F305&lt;&gt;"", SUMIFS('B. Expenditures'!G$20:G$1002, 'B. Expenditures'!$C$20:$C$1002, 'High Growth Expenses'!$F305), "")</f>
        <v/>
      </c>
      <c r="J305" s="16" t="str">
        <f t="shared" si="4"/>
        <v/>
      </c>
    </row>
    <row r="306" spans="2:10" x14ac:dyDescent="0.35">
      <c r="B306" s="34" t="str">
        <f>IFERROR(INDEX('B. Expenditures'!$C$20:$D$1002, MATCH('High Growth Expenses'!$C306, 'B. Expenditures'!$D$20:$D$1002, 0), MATCH('High Growth Expenses'!$B$17, 'B. Expenditures'!$C$19:$D$19, 0)), "")</f>
        <v/>
      </c>
      <c r="C306" s="34"/>
      <c r="D306" s="16" t="s">
        <v>29</v>
      </c>
      <c r="F306" s="41"/>
      <c r="G306" s="42" t="str">
        <f>IF($F306&lt;&gt;"", SUMIFS('B. Expenditures'!E$20:E$1002, 'B. Expenditures'!$C$20:$C$1002, 'High Growth Expenses'!$F306), "")</f>
        <v/>
      </c>
      <c r="H306" s="14" t="str">
        <f>IF($F306&lt;&gt;"", SUMIFS('B. Expenditures'!F$20:F$1002, 'B. Expenditures'!$C$20:$C$1002, 'High Growth Expenses'!$F306), "")</f>
        <v/>
      </c>
      <c r="I306" s="14" t="str">
        <f>IF($F306&lt;&gt;"", SUMIFS('B. Expenditures'!G$20:G$1002, 'B. Expenditures'!$C$20:$C$1002, 'High Growth Expenses'!$F306), "")</f>
        <v/>
      </c>
      <c r="J306" s="16" t="str">
        <f t="shared" si="4"/>
        <v/>
      </c>
    </row>
    <row r="307" spans="2:10" x14ac:dyDescent="0.35">
      <c r="B307" s="34" t="str">
        <f>IFERROR(INDEX('B. Expenditures'!$C$20:$D$1002, MATCH('High Growth Expenses'!$C307, 'B. Expenditures'!$D$20:$D$1002, 0), MATCH('High Growth Expenses'!$B$17, 'B. Expenditures'!$C$19:$D$19, 0)), "")</f>
        <v/>
      </c>
      <c r="C307" s="34"/>
      <c r="D307" s="16" t="s">
        <v>29</v>
      </c>
      <c r="F307" s="41"/>
      <c r="G307" s="42" t="str">
        <f>IF($F307&lt;&gt;"", SUMIFS('B. Expenditures'!E$20:E$1002, 'B. Expenditures'!$C$20:$C$1002, 'High Growth Expenses'!$F307), "")</f>
        <v/>
      </c>
      <c r="H307" s="14" t="str">
        <f>IF($F307&lt;&gt;"", SUMIFS('B. Expenditures'!F$20:F$1002, 'B. Expenditures'!$C$20:$C$1002, 'High Growth Expenses'!$F307), "")</f>
        <v/>
      </c>
      <c r="I307" s="14" t="str">
        <f>IF($F307&lt;&gt;"", SUMIFS('B. Expenditures'!G$20:G$1002, 'B. Expenditures'!$C$20:$C$1002, 'High Growth Expenses'!$F307), "")</f>
        <v/>
      </c>
      <c r="J307" s="16" t="str">
        <f t="shared" si="4"/>
        <v/>
      </c>
    </row>
    <row r="308" spans="2:10" x14ac:dyDescent="0.35">
      <c r="B308" s="34" t="str">
        <f>IFERROR(INDEX('B. Expenditures'!$C$20:$D$1002, MATCH('High Growth Expenses'!$C308, 'B. Expenditures'!$D$20:$D$1002, 0), MATCH('High Growth Expenses'!$B$17, 'B. Expenditures'!$C$19:$D$19, 0)), "")</f>
        <v/>
      </c>
      <c r="C308" s="34"/>
      <c r="D308" s="16" t="s">
        <v>29</v>
      </c>
      <c r="F308" s="41"/>
      <c r="G308" s="42" t="str">
        <f>IF($F308&lt;&gt;"", SUMIFS('B. Expenditures'!E$20:E$1002, 'B. Expenditures'!$C$20:$C$1002, 'High Growth Expenses'!$F308), "")</f>
        <v/>
      </c>
      <c r="H308" s="14" t="str">
        <f>IF($F308&lt;&gt;"", SUMIFS('B. Expenditures'!F$20:F$1002, 'B. Expenditures'!$C$20:$C$1002, 'High Growth Expenses'!$F308), "")</f>
        <v/>
      </c>
      <c r="I308" s="14" t="str">
        <f>IF($F308&lt;&gt;"", SUMIFS('B. Expenditures'!G$20:G$1002, 'B. Expenditures'!$C$20:$C$1002, 'High Growth Expenses'!$F308), "")</f>
        <v/>
      </c>
      <c r="J308" s="16" t="str">
        <f t="shared" si="4"/>
        <v/>
      </c>
    </row>
    <row r="309" spans="2:10" x14ac:dyDescent="0.35">
      <c r="B309" s="34" t="str">
        <f>IFERROR(INDEX('B. Expenditures'!$C$20:$D$1002, MATCH('High Growth Expenses'!$C309, 'B. Expenditures'!$D$20:$D$1002, 0), MATCH('High Growth Expenses'!$B$17, 'B. Expenditures'!$C$19:$D$19, 0)), "")</f>
        <v/>
      </c>
      <c r="C309" s="34"/>
      <c r="D309" s="16" t="s">
        <v>29</v>
      </c>
      <c r="F309" s="41"/>
      <c r="G309" s="42" t="str">
        <f>IF($F309&lt;&gt;"", SUMIFS('B. Expenditures'!E$20:E$1002, 'B. Expenditures'!$C$20:$C$1002, 'High Growth Expenses'!$F309), "")</f>
        <v/>
      </c>
      <c r="H309" s="14" t="str">
        <f>IF($F309&lt;&gt;"", SUMIFS('B. Expenditures'!F$20:F$1002, 'B. Expenditures'!$C$20:$C$1002, 'High Growth Expenses'!$F309), "")</f>
        <v/>
      </c>
      <c r="I309" s="14" t="str">
        <f>IF($F309&lt;&gt;"", SUMIFS('B. Expenditures'!G$20:G$1002, 'B. Expenditures'!$C$20:$C$1002, 'High Growth Expenses'!$F309), "")</f>
        <v/>
      </c>
      <c r="J309" s="16" t="str">
        <f t="shared" si="4"/>
        <v/>
      </c>
    </row>
    <row r="310" spans="2:10" x14ac:dyDescent="0.35">
      <c r="B310" s="34" t="str">
        <f>IFERROR(INDEX('B. Expenditures'!$C$20:$D$1002, MATCH('High Growth Expenses'!$C310, 'B. Expenditures'!$D$20:$D$1002, 0), MATCH('High Growth Expenses'!$B$17, 'B. Expenditures'!$C$19:$D$19, 0)), "")</f>
        <v/>
      </c>
      <c r="C310" s="34"/>
      <c r="D310" s="16" t="s">
        <v>29</v>
      </c>
      <c r="F310" s="41"/>
      <c r="G310" s="42" t="str">
        <f>IF($F310&lt;&gt;"", SUMIFS('B. Expenditures'!E$20:E$1002, 'B. Expenditures'!$C$20:$C$1002, 'High Growth Expenses'!$F310), "")</f>
        <v/>
      </c>
      <c r="H310" s="14" t="str">
        <f>IF($F310&lt;&gt;"", SUMIFS('B. Expenditures'!F$20:F$1002, 'B. Expenditures'!$C$20:$C$1002, 'High Growth Expenses'!$F310), "")</f>
        <v/>
      </c>
      <c r="I310" s="14" t="str">
        <f>IF($F310&lt;&gt;"", SUMIFS('B. Expenditures'!G$20:G$1002, 'B. Expenditures'!$C$20:$C$1002, 'High Growth Expenses'!$F310), "")</f>
        <v/>
      </c>
      <c r="J310" s="16" t="str">
        <f t="shared" si="4"/>
        <v/>
      </c>
    </row>
    <row r="311" spans="2:10" x14ac:dyDescent="0.35">
      <c r="B311" s="34" t="str">
        <f>IFERROR(INDEX('B. Expenditures'!$C$20:$D$1002, MATCH('High Growth Expenses'!$C311, 'B. Expenditures'!$D$20:$D$1002, 0), MATCH('High Growth Expenses'!$B$17, 'B. Expenditures'!$C$19:$D$19, 0)), "")</f>
        <v/>
      </c>
      <c r="C311" s="34"/>
      <c r="D311" s="16" t="s">
        <v>29</v>
      </c>
      <c r="F311" s="41"/>
      <c r="G311" s="42" t="str">
        <f>IF($F311&lt;&gt;"", SUMIFS('B. Expenditures'!E$20:E$1002, 'B. Expenditures'!$C$20:$C$1002, 'High Growth Expenses'!$F311), "")</f>
        <v/>
      </c>
      <c r="H311" s="14" t="str">
        <f>IF($F311&lt;&gt;"", SUMIFS('B. Expenditures'!F$20:F$1002, 'B. Expenditures'!$C$20:$C$1002, 'High Growth Expenses'!$F311), "")</f>
        <v/>
      </c>
      <c r="I311" s="14" t="str">
        <f>IF($F311&lt;&gt;"", SUMIFS('B. Expenditures'!G$20:G$1002, 'B. Expenditures'!$C$20:$C$1002, 'High Growth Expenses'!$F311), "")</f>
        <v/>
      </c>
      <c r="J311" s="16" t="str">
        <f t="shared" si="4"/>
        <v/>
      </c>
    </row>
    <row r="312" spans="2:10" x14ac:dyDescent="0.35">
      <c r="B312" s="34" t="str">
        <f>IFERROR(INDEX('B. Expenditures'!$C$20:$D$1002, MATCH('High Growth Expenses'!$C312, 'B. Expenditures'!$D$20:$D$1002, 0), MATCH('High Growth Expenses'!$B$17, 'B. Expenditures'!$C$19:$D$19, 0)), "")</f>
        <v/>
      </c>
      <c r="C312" s="34"/>
      <c r="D312" s="16" t="s">
        <v>29</v>
      </c>
      <c r="F312" s="41"/>
      <c r="G312" s="42" t="str">
        <f>IF($F312&lt;&gt;"", SUMIFS('B. Expenditures'!E$20:E$1002, 'B. Expenditures'!$C$20:$C$1002, 'High Growth Expenses'!$F312), "")</f>
        <v/>
      </c>
      <c r="H312" s="14" t="str">
        <f>IF($F312&lt;&gt;"", SUMIFS('B. Expenditures'!F$20:F$1002, 'B. Expenditures'!$C$20:$C$1002, 'High Growth Expenses'!$F312), "")</f>
        <v/>
      </c>
      <c r="I312" s="14" t="str">
        <f>IF($F312&lt;&gt;"", SUMIFS('B. Expenditures'!G$20:G$1002, 'B. Expenditures'!$C$20:$C$1002, 'High Growth Expenses'!$F312), "")</f>
        <v/>
      </c>
      <c r="J312" s="16" t="str">
        <f t="shared" si="4"/>
        <v/>
      </c>
    </row>
    <row r="313" spans="2:10" x14ac:dyDescent="0.35">
      <c r="B313" s="34" t="str">
        <f>IFERROR(INDEX('B. Expenditures'!$C$20:$D$1002, MATCH('High Growth Expenses'!$C313, 'B. Expenditures'!$D$20:$D$1002, 0), MATCH('High Growth Expenses'!$B$17, 'B. Expenditures'!$C$19:$D$19, 0)), "")</f>
        <v/>
      </c>
      <c r="C313" s="34"/>
      <c r="D313" s="16" t="s">
        <v>29</v>
      </c>
      <c r="F313" s="41"/>
      <c r="G313" s="42" t="str">
        <f>IF($F313&lt;&gt;"", SUMIFS('B. Expenditures'!E$20:E$1002, 'B. Expenditures'!$C$20:$C$1002, 'High Growth Expenses'!$F313), "")</f>
        <v/>
      </c>
      <c r="H313" s="14" t="str">
        <f>IF($F313&lt;&gt;"", SUMIFS('B. Expenditures'!F$20:F$1002, 'B. Expenditures'!$C$20:$C$1002, 'High Growth Expenses'!$F313), "")</f>
        <v/>
      </c>
      <c r="I313" s="14" t="str">
        <f>IF($F313&lt;&gt;"", SUMIFS('B. Expenditures'!G$20:G$1002, 'B. Expenditures'!$C$20:$C$1002, 'High Growth Expenses'!$F313), "")</f>
        <v/>
      </c>
      <c r="J313" s="16" t="str">
        <f t="shared" si="4"/>
        <v/>
      </c>
    </row>
    <row r="314" spans="2:10" x14ac:dyDescent="0.35">
      <c r="B314" s="34" t="str">
        <f>IFERROR(INDEX('B. Expenditures'!$C$20:$D$1002, MATCH('High Growth Expenses'!$C314, 'B. Expenditures'!$D$20:$D$1002, 0), MATCH('High Growth Expenses'!$B$17, 'B. Expenditures'!$C$19:$D$19, 0)), "")</f>
        <v/>
      </c>
      <c r="C314" s="34"/>
      <c r="D314" s="16" t="s">
        <v>29</v>
      </c>
      <c r="F314" s="41"/>
      <c r="G314" s="42" t="str">
        <f>IF($F314&lt;&gt;"", SUMIFS('B. Expenditures'!E$20:E$1002, 'B. Expenditures'!$C$20:$C$1002, 'High Growth Expenses'!$F314), "")</f>
        <v/>
      </c>
      <c r="H314" s="14" t="str">
        <f>IF($F314&lt;&gt;"", SUMIFS('B. Expenditures'!F$20:F$1002, 'B. Expenditures'!$C$20:$C$1002, 'High Growth Expenses'!$F314), "")</f>
        <v/>
      </c>
      <c r="I314" s="14" t="str">
        <f>IF($F314&lt;&gt;"", SUMIFS('B. Expenditures'!G$20:G$1002, 'B. Expenditures'!$C$20:$C$1002, 'High Growth Expenses'!$F314), "")</f>
        <v/>
      </c>
      <c r="J314" s="16" t="str">
        <f t="shared" si="4"/>
        <v/>
      </c>
    </row>
    <row r="315" spans="2:10" x14ac:dyDescent="0.35">
      <c r="B315" s="34" t="str">
        <f>IFERROR(INDEX('B. Expenditures'!$C$20:$D$1002, MATCH('High Growth Expenses'!$C315, 'B. Expenditures'!$D$20:$D$1002, 0), MATCH('High Growth Expenses'!$B$17, 'B. Expenditures'!$C$19:$D$19, 0)), "")</f>
        <v/>
      </c>
      <c r="C315" s="34"/>
      <c r="D315" s="16" t="s">
        <v>29</v>
      </c>
      <c r="F315" s="41"/>
      <c r="G315" s="42" t="str">
        <f>IF($F315&lt;&gt;"", SUMIFS('B. Expenditures'!E$20:E$1002, 'B. Expenditures'!$C$20:$C$1002, 'High Growth Expenses'!$F315), "")</f>
        <v/>
      </c>
      <c r="H315" s="14" t="str">
        <f>IF($F315&lt;&gt;"", SUMIFS('B. Expenditures'!F$20:F$1002, 'B. Expenditures'!$C$20:$C$1002, 'High Growth Expenses'!$F315), "")</f>
        <v/>
      </c>
      <c r="I315" s="14" t="str">
        <f>IF($F315&lt;&gt;"", SUMIFS('B. Expenditures'!G$20:G$1002, 'B. Expenditures'!$C$20:$C$1002, 'High Growth Expenses'!$F315), "")</f>
        <v/>
      </c>
      <c r="J315" s="16" t="str">
        <f t="shared" si="4"/>
        <v/>
      </c>
    </row>
    <row r="316" spans="2:10" x14ac:dyDescent="0.35">
      <c r="B316" s="34" t="str">
        <f>IFERROR(INDEX('B. Expenditures'!$C$20:$D$1002, MATCH('High Growth Expenses'!$C316, 'B. Expenditures'!$D$20:$D$1002, 0), MATCH('High Growth Expenses'!$B$17, 'B. Expenditures'!$C$19:$D$19, 0)), "")</f>
        <v/>
      </c>
      <c r="C316" s="34"/>
      <c r="D316" s="16" t="s">
        <v>29</v>
      </c>
      <c r="F316" s="41"/>
      <c r="G316" s="42" t="str">
        <f>IF($F316&lt;&gt;"", SUMIFS('B. Expenditures'!E$20:E$1002, 'B. Expenditures'!$C$20:$C$1002, 'High Growth Expenses'!$F316), "")</f>
        <v/>
      </c>
      <c r="H316" s="14" t="str">
        <f>IF($F316&lt;&gt;"", SUMIFS('B. Expenditures'!F$20:F$1002, 'B. Expenditures'!$C$20:$C$1002, 'High Growth Expenses'!$F316), "")</f>
        <v/>
      </c>
      <c r="I316" s="14" t="str">
        <f>IF($F316&lt;&gt;"", SUMIFS('B. Expenditures'!G$20:G$1002, 'B. Expenditures'!$C$20:$C$1002, 'High Growth Expenses'!$F316), "")</f>
        <v/>
      </c>
      <c r="J316" s="16" t="str">
        <f t="shared" si="4"/>
        <v/>
      </c>
    </row>
    <row r="317" spans="2:10" x14ac:dyDescent="0.35">
      <c r="B317" s="34" t="str">
        <f>IFERROR(INDEX('B. Expenditures'!$C$20:$D$1002, MATCH('High Growth Expenses'!$C317, 'B. Expenditures'!$D$20:$D$1002, 0), MATCH('High Growth Expenses'!$B$17, 'B. Expenditures'!$C$19:$D$19, 0)), "")</f>
        <v/>
      </c>
      <c r="C317" s="34"/>
      <c r="D317" s="16" t="s">
        <v>29</v>
      </c>
      <c r="F317" s="41"/>
      <c r="G317" s="42" t="str">
        <f>IF($F317&lt;&gt;"", SUMIFS('B. Expenditures'!E$20:E$1002, 'B. Expenditures'!$C$20:$C$1002, 'High Growth Expenses'!$F317), "")</f>
        <v/>
      </c>
      <c r="H317" s="14" t="str">
        <f>IF($F317&lt;&gt;"", SUMIFS('B. Expenditures'!F$20:F$1002, 'B. Expenditures'!$C$20:$C$1002, 'High Growth Expenses'!$F317), "")</f>
        <v/>
      </c>
      <c r="I317" s="14" t="str">
        <f>IF($F317&lt;&gt;"", SUMIFS('B. Expenditures'!G$20:G$1002, 'B. Expenditures'!$C$20:$C$1002, 'High Growth Expenses'!$F317), "")</f>
        <v/>
      </c>
      <c r="J317" s="16" t="str">
        <f t="shared" si="4"/>
        <v/>
      </c>
    </row>
    <row r="318" spans="2:10" x14ac:dyDescent="0.35">
      <c r="B318" s="34" t="str">
        <f>IFERROR(INDEX('B. Expenditures'!$C$20:$D$1002, MATCH('High Growth Expenses'!$C318, 'B. Expenditures'!$D$20:$D$1002, 0), MATCH('High Growth Expenses'!$B$17, 'B. Expenditures'!$C$19:$D$19, 0)), "")</f>
        <v/>
      </c>
      <c r="C318" s="34"/>
      <c r="D318" s="16" t="s">
        <v>29</v>
      </c>
      <c r="F318" s="41"/>
      <c r="G318" s="42" t="str">
        <f>IF($F318&lt;&gt;"", SUMIFS('B. Expenditures'!E$20:E$1002, 'B. Expenditures'!$C$20:$C$1002, 'High Growth Expenses'!$F318), "")</f>
        <v/>
      </c>
      <c r="H318" s="14" t="str">
        <f>IF($F318&lt;&gt;"", SUMIFS('B. Expenditures'!F$20:F$1002, 'B. Expenditures'!$C$20:$C$1002, 'High Growth Expenses'!$F318), "")</f>
        <v/>
      </c>
      <c r="I318" s="14" t="str">
        <f>IF($F318&lt;&gt;"", SUMIFS('B. Expenditures'!G$20:G$1002, 'B. Expenditures'!$C$20:$C$1002, 'High Growth Expenses'!$F318), "")</f>
        <v/>
      </c>
      <c r="J318" s="16" t="str">
        <f t="shared" si="4"/>
        <v/>
      </c>
    </row>
    <row r="319" spans="2:10" x14ac:dyDescent="0.35">
      <c r="B319" s="34" t="str">
        <f>IFERROR(INDEX('B. Expenditures'!$C$20:$D$1002, MATCH('High Growth Expenses'!$C319, 'B. Expenditures'!$D$20:$D$1002, 0), MATCH('High Growth Expenses'!$B$17, 'B. Expenditures'!$C$19:$D$19, 0)), "")</f>
        <v/>
      </c>
      <c r="C319" s="34"/>
      <c r="D319" s="16" t="s">
        <v>29</v>
      </c>
      <c r="F319" s="41"/>
      <c r="G319" s="42" t="str">
        <f>IF($F319&lt;&gt;"", SUMIFS('B. Expenditures'!E$20:E$1002, 'B. Expenditures'!$C$20:$C$1002, 'High Growth Expenses'!$F319), "")</f>
        <v/>
      </c>
      <c r="H319" s="14" t="str">
        <f>IF($F319&lt;&gt;"", SUMIFS('B. Expenditures'!F$20:F$1002, 'B. Expenditures'!$C$20:$C$1002, 'High Growth Expenses'!$F319), "")</f>
        <v/>
      </c>
      <c r="I319" s="14" t="str">
        <f>IF($F319&lt;&gt;"", SUMIFS('B. Expenditures'!G$20:G$1002, 'B. Expenditures'!$C$20:$C$1002, 'High Growth Expenses'!$F319), "")</f>
        <v/>
      </c>
      <c r="J319" s="16" t="str">
        <f t="shared" si="4"/>
        <v/>
      </c>
    </row>
    <row r="320" spans="2:10" x14ac:dyDescent="0.35">
      <c r="B320" s="34" t="str">
        <f>IFERROR(INDEX('B. Expenditures'!$C$20:$D$1002, MATCH('High Growth Expenses'!$C320, 'B. Expenditures'!$D$20:$D$1002, 0), MATCH('High Growth Expenses'!$B$17, 'B. Expenditures'!$C$19:$D$19, 0)), "")</f>
        <v/>
      </c>
      <c r="C320" s="34"/>
      <c r="D320" s="16" t="s">
        <v>29</v>
      </c>
      <c r="F320" s="41"/>
      <c r="G320" s="42" t="str">
        <f>IF($F320&lt;&gt;"", SUMIFS('B. Expenditures'!E$20:E$1002, 'B. Expenditures'!$C$20:$C$1002, 'High Growth Expenses'!$F320), "")</f>
        <v/>
      </c>
      <c r="H320" s="14" t="str">
        <f>IF($F320&lt;&gt;"", SUMIFS('B. Expenditures'!F$20:F$1002, 'B. Expenditures'!$C$20:$C$1002, 'High Growth Expenses'!$F320), "")</f>
        <v/>
      </c>
      <c r="I320" s="14" t="str">
        <f>IF($F320&lt;&gt;"", SUMIFS('B. Expenditures'!G$20:G$1002, 'B. Expenditures'!$C$20:$C$1002, 'High Growth Expenses'!$F320), "")</f>
        <v/>
      </c>
      <c r="J320" s="16" t="str">
        <f t="shared" si="4"/>
        <v/>
      </c>
    </row>
    <row r="321" spans="2:10" x14ac:dyDescent="0.35">
      <c r="B321" s="34" t="str">
        <f>IFERROR(INDEX('B. Expenditures'!$C$20:$D$1002, MATCH('High Growth Expenses'!$C321, 'B. Expenditures'!$D$20:$D$1002, 0), MATCH('High Growth Expenses'!$B$17, 'B. Expenditures'!$C$19:$D$19, 0)), "")</f>
        <v/>
      </c>
      <c r="C321" s="34"/>
      <c r="D321" s="16" t="s">
        <v>29</v>
      </c>
      <c r="F321" s="41"/>
      <c r="G321" s="42" t="str">
        <f>IF($F321&lt;&gt;"", SUMIFS('B. Expenditures'!E$20:E$1002, 'B. Expenditures'!$C$20:$C$1002, 'High Growth Expenses'!$F321), "")</f>
        <v/>
      </c>
      <c r="H321" s="14" t="str">
        <f>IF($F321&lt;&gt;"", SUMIFS('B. Expenditures'!F$20:F$1002, 'B. Expenditures'!$C$20:$C$1002, 'High Growth Expenses'!$F321), "")</f>
        <v/>
      </c>
      <c r="I321" s="14" t="str">
        <f>IF($F321&lt;&gt;"", SUMIFS('B. Expenditures'!G$20:G$1002, 'B. Expenditures'!$C$20:$C$1002, 'High Growth Expenses'!$F321), "")</f>
        <v/>
      </c>
      <c r="J321" s="16" t="str">
        <f t="shared" si="4"/>
        <v/>
      </c>
    </row>
    <row r="322" spans="2:10" x14ac:dyDescent="0.35">
      <c r="B322" s="34" t="str">
        <f>IFERROR(INDEX('B. Expenditures'!$C$20:$D$1002, MATCH('High Growth Expenses'!$C322, 'B. Expenditures'!$D$20:$D$1002, 0), MATCH('High Growth Expenses'!$B$17, 'B. Expenditures'!$C$19:$D$19, 0)), "")</f>
        <v/>
      </c>
      <c r="C322" s="34"/>
      <c r="D322" s="16" t="s">
        <v>29</v>
      </c>
      <c r="F322" s="41"/>
      <c r="G322" s="42" t="str">
        <f>IF($F322&lt;&gt;"", SUMIFS('B. Expenditures'!E$20:E$1002, 'B. Expenditures'!$C$20:$C$1002, 'High Growth Expenses'!$F322), "")</f>
        <v/>
      </c>
      <c r="H322" s="14" t="str">
        <f>IF($F322&lt;&gt;"", SUMIFS('B. Expenditures'!F$20:F$1002, 'B. Expenditures'!$C$20:$C$1002, 'High Growth Expenses'!$F322), "")</f>
        <v/>
      </c>
      <c r="I322" s="14" t="str">
        <f>IF($F322&lt;&gt;"", SUMIFS('B. Expenditures'!G$20:G$1002, 'B. Expenditures'!$C$20:$C$1002, 'High Growth Expenses'!$F322), "")</f>
        <v/>
      </c>
      <c r="J322" s="16" t="str">
        <f t="shared" si="4"/>
        <v/>
      </c>
    </row>
    <row r="323" spans="2:10" x14ac:dyDescent="0.35">
      <c r="B323" s="34" t="str">
        <f>IFERROR(INDEX('B. Expenditures'!$C$20:$D$1002, MATCH('High Growth Expenses'!$C323, 'B. Expenditures'!$D$20:$D$1002, 0), MATCH('High Growth Expenses'!$B$17, 'B. Expenditures'!$C$19:$D$19, 0)), "")</f>
        <v/>
      </c>
      <c r="C323" s="34"/>
      <c r="D323" s="16" t="s">
        <v>29</v>
      </c>
      <c r="F323" s="41"/>
      <c r="G323" s="42" t="str">
        <f>IF($F323&lt;&gt;"", SUMIFS('B. Expenditures'!E$20:E$1002, 'B. Expenditures'!$C$20:$C$1002, 'High Growth Expenses'!$F323), "")</f>
        <v/>
      </c>
      <c r="H323" s="14" t="str">
        <f>IF($F323&lt;&gt;"", SUMIFS('B. Expenditures'!F$20:F$1002, 'B. Expenditures'!$C$20:$C$1002, 'High Growth Expenses'!$F323), "")</f>
        <v/>
      </c>
      <c r="I323" s="14" t="str">
        <f>IF($F323&lt;&gt;"", SUMIFS('B. Expenditures'!G$20:G$1002, 'B. Expenditures'!$C$20:$C$1002, 'High Growth Expenses'!$F323), "")</f>
        <v/>
      </c>
      <c r="J323" s="16" t="str">
        <f t="shared" si="4"/>
        <v/>
      </c>
    </row>
    <row r="324" spans="2:10" x14ac:dyDescent="0.35">
      <c r="B324" s="34" t="str">
        <f>IFERROR(INDEX('B. Expenditures'!$C$20:$D$1002, MATCH('High Growth Expenses'!$C324, 'B. Expenditures'!$D$20:$D$1002, 0), MATCH('High Growth Expenses'!$B$17, 'B. Expenditures'!$C$19:$D$19, 0)), "")</f>
        <v/>
      </c>
      <c r="C324" s="34"/>
      <c r="D324" s="16" t="s">
        <v>29</v>
      </c>
      <c r="F324" s="41"/>
      <c r="G324" s="42" t="str">
        <f>IF($F324&lt;&gt;"", SUMIFS('B. Expenditures'!E$20:E$1002, 'B. Expenditures'!$C$20:$C$1002, 'High Growth Expenses'!$F324), "")</f>
        <v/>
      </c>
      <c r="H324" s="14" t="str">
        <f>IF($F324&lt;&gt;"", SUMIFS('B. Expenditures'!F$20:F$1002, 'B. Expenditures'!$C$20:$C$1002, 'High Growth Expenses'!$F324), "")</f>
        <v/>
      </c>
      <c r="I324" s="14" t="str">
        <f>IF($F324&lt;&gt;"", SUMIFS('B. Expenditures'!G$20:G$1002, 'B. Expenditures'!$C$20:$C$1002, 'High Growth Expenses'!$F324), "")</f>
        <v/>
      </c>
      <c r="J324" s="16" t="str">
        <f t="shared" si="4"/>
        <v/>
      </c>
    </row>
    <row r="325" spans="2:10" x14ac:dyDescent="0.35">
      <c r="B325" s="34" t="str">
        <f>IFERROR(INDEX('B. Expenditures'!$C$20:$D$1002, MATCH('High Growth Expenses'!$C325, 'B. Expenditures'!$D$20:$D$1002, 0), MATCH('High Growth Expenses'!$B$17, 'B. Expenditures'!$C$19:$D$19, 0)), "")</f>
        <v/>
      </c>
      <c r="C325" s="34"/>
      <c r="D325" s="16" t="s">
        <v>29</v>
      </c>
      <c r="F325" s="41"/>
      <c r="G325" s="42" t="str">
        <f>IF($F325&lt;&gt;"", SUMIFS('B. Expenditures'!E$20:E$1002, 'B. Expenditures'!$C$20:$C$1002, 'High Growth Expenses'!$F325), "")</f>
        <v/>
      </c>
      <c r="H325" s="14" t="str">
        <f>IF($F325&lt;&gt;"", SUMIFS('B. Expenditures'!F$20:F$1002, 'B. Expenditures'!$C$20:$C$1002, 'High Growth Expenses'!$F325), "")</f>
        <v/>
      </c>
      <c r="I325" s="14" t="str">
        <f>IF($F325&lt;&gt;"", SUMIFS('B. Expenditures'!G$20:G$1002, 'B. Expenditures'!$C$20:$C$1002, 'High Growth Expenses'!$F325), "")</f>
        <v/>
      </c>
      <c r="J325" s="16" t="str">
        <f t="shared" si="4"/>
        <v/>
      </c>
    </row>
    <row r="326" spans="2:10" x14ac:dyDescent="0.35">
      <c r="B326" s="34" t="str">
        <f>IFERROR(INDEX('B. Expenditures'!$C$20:$D$1002, MATCH('High Growth Expenses'!$C326, 'B. Expenditures'!$D$20:$D$1002, 0), MATCH('High Growth Expenses'!$B$17, 'B. Expenditures'!$C$19:$D$19, 0)), "")</f>
        <v/>
      </c>
      <c r="C326" s="34"/>
      <c r="D326" s="16" t="s">
        <v>29</v>
      </c>
      <c r="F326" s="41"/>
      <c r="G326" s="42" t="str">
        <f>IF($F326&lt;&gt;"", SUMIFS('B. Expenditures'!E$20:E$1002, 'B. Expenditures'!$C$20:$C$1002, 'High Growth Expenses'!$F326), "")</f>
        <v/>
      </c>
      <c r="H326" s="14" t="str">
        <f>IF($F326&lt;&gt;"", SUMIFS('B. Expenditures'!F$20:F$1002, 'B. Expenditures'!$C$20:$C$1002, 'High Growth Expenses'!$F326), "")</f>
        <v/>
      </c>
      <c r="I326" s="14" t="str">
        <f>IF($F326&lt;&gt;"", SUMIFS('B. Expenditures'!G$20:G$1002, 'B. Expenditures'!$C$20:$C$1002, 'High Growth Expenses'!$F326), "")</f>
        <v/>
      </c>
      <c r="J326" s="16" t="str">
        <f t="shared" si="4"/>
        <v/>
      </c>
    </row>
    <row r="327" spans="2:10" x14ac:dyDescent="0.35">
      <c r="B327" s="34" t="str">
        <f>IFERROR(INDEX('B. Expenditures'!$C$20:$D$1002, MATCH('High Growth Expenses'!$C327, 'B. Expenditures'!$D$20:$D$1002, 0), MATCH('High Growth Expenses'!$B$17, 'B. Expenditures'!$C$19:$D$19, 0)), "")</f>
        <v/>
      </c>
      <c r="C327" s="34"/>
      <c r="D327" s="16" t="s">
        <v>29</v>
      </c>
      <c r="F327" s="41"/>
      <c r="G327" s="42" t="str">
        <f>IF($F327&lt;&gt;"", SUMIFS('B. Expenditures'!E$20:E$1002, 'B. Expenditures'!$C$20:$C$1002, 'High Growth Expenses'!$F327), "")</f>
        <v/>
      </c>
      <c r="H327" s="14" t="str">
        <f>IF($F327&lt;&gt;"", SUMIFS('B. Expenditures'!F$20:F$1002, 'B. Expenditures'!$C$20:$C$1002, 'High Growth Expenses'!$F327), "")</f>
        <v/>
      </c>
      <c r="I327" s="14" t="str">
        <f>IF($F327&lt;&gt;"", SUMIFS('B. Expenditures'!G$20:G$1002, 'B. Expenditures'!$C$20:$C$1002, 'High Growth Expenses'!$F327), "")</f>
        <v/>
      </c>
      <c r="J327" s="16" t="str">
        <f t="shared" si="4"/>
        <v/>
      </c>
    </row>
    <row r="328" spans="2:10" x14ac:dyDescent="0.35">
      <c r="B328" s="34" t="str">
        <f>IFERROR(INDEX('B. Expenditures'!$C$20:$D$1002, MATCH('High Growth Expenses'!$C328, 'B. Expenditures'!$D$20:$D$1002, 0), MATCH('High Growth Expenses'!$B$17, 'B. Expenditures'!$C$19:$D$19, 0)), "")</f>
        <v/>
      </c>
      <c r="C328" s="34"/>
      <c r="D328" s="16" t="s">
        <v>29</v>
      </c>
      <c r="F328" s="41"/>
      <c r="G328" s="42" t="str">
        <f>IF($F328&lt;&gt;"", SUMIFS('B. Expenditures'!E$20:E$1002, 'B. Expenditures'!$C$20:$C$1002, 'High Growth Expenses'!$F328), "")</f>
        <v/>
      </c>
      <c r="H328" s="14" t="str">
        <f>IF($F328&lt;&gt;"", SUMIFS('B. Expenditures'!F$20:F$1002, 'B. Expenditures'!$C$20:$C$1002, 'High Growth Expenses'!$F328), "")</f>
        <v/>
      </c>
      <c r="I328" s="14" t="str">
        <f>IF($F328&lt;&gt;"", SUMIFS('B. Expenditures'!G$20:G$1002, 'B. Expenditures'!$C$20:$C$1002, 'High Growth Expenses'!$F328), "")</f>
        <v/>
      </c>
      <c r="J328" s="16" t="str">
        <f t="shared" si="4"/>
        <v/>
      </c>
    </row>
    <row r="329" spans="2:10" x14ac:dyDescent="0.35">
      <c r="B329" s="34" t="str">
        <f>IFERROR(INDEX('B. Expenditures'!$C$20:$D$1002, MATCH('High Growth Expenses'!$C329, 'B. Expenditures'!$D$20:$D$1002, 0), MATCH('High Growth Expenses'!$B$17, 'B. Expenditures'!$C$19:$D$19, 0)), "")</f>
        <v/>
      </c>
      <c r="C329" s="34"/>
      <c r="D329" s="16" t="s">
        <v>29</v>
      </c>
      <c r="F329" s="41"/>
      <c r="G329" s="42" t="str">
        <f>IF($F329&lt;&gt;"", SUMIFS('B. Expenditures'!E$20:E$1002, 'B. Expenditures'!$C$20:$C$1002, 'High Growth Expenses'!$F329), "")</f>
        <v/>
      </c>
      <c r="H329" s="14" t="str">
        <f>IF($F329&lt;&gt;"", SUMIFS('B. Expenditures'!F$20:F$1002, 'B. Expenditures'!$C$20:$C$1002, 'High Growth Expenses'!$F329), "")</f>
        <v/>
      </c>
      <c r="I329" s="14" t="str">
        <f>IF($F329&lt;&gt;"", SUMIFS('B. Expenditures'!G$20:G$1002, 'B. Expenditures'!$C$20:$C$1002, 'High Growth Expenses'!$F329), "")</f>
        <v/>
      </c>
      <c r="J329" s="16" t="str">
        <f t="shared" si="4"/>
        <v/>
      </c>
    </row>
    <row r="330" spans="2:10" x14ac:dyDescent="0.35">
      <c r="B330" s="34" t="str">
        <f>IFERROR(INDEX('B. Expenditures'!$C$20:$D$1002, MATCH('High Growth Expenses'!$C330, 'B. Expenditures'!$D$20:$D$1002, 0), MATCH('High Growth Expenses'!$B$17, 'B. Expenditures'!$C$19:$D$19, 0)), "")</f>
        <v/>
      </c>
      <c r="C330" s="34"/>
      <c r="D330" s="16" t="s">
        <v>29</v>
      </c>
      <c r="F330" s="41"/>
      <c r="G330" s="42" t="str">
        <f>IF($F330&lt;&gt;"", SUMIFS('B. Expenditures'!E$20:E$1002, 'B. Expenditures'!$C$20:$C$1002, 'High Growth Expenses'!$F330), "")</f>
        <v/>
      </c>
      <c r="H330" s="14" t="str">
        <f>IF($F330&lt;&gt;"", SUMIFS('B. Expenditures'!F$20:F$1002, 'B. Expenditures'!$C$20:$C$1002, 'High Growth Expenses'!$F330), "")</f>
        <v/>
      </c>
      <c r="I330" s="14" t="str">
        <f>IF($F330&lt;&gt;"", SUMIFS('B. Expenditures'!G$20:G$1002, 'B. Expenditures'!$C$20:$C$1002, 'High Growth Expenses'!$F330), "")</f>
        <v/>
      </c>
      <c r="J330" s="16" t="str">
        <f t="shared" si="4"/>
        <v/>
      </c>
    </row>
    <row r="331" spans="2:10" x14ac:dyDescent="0.35">
      <c r="B331" s="34" t="str">
        <f>IFERROR(INDEX('B. Expenditures'!$C$20:$D$1002, MATCH('High Growth Expenses'!$C331, 'B. Expenditures'!$D$20:$D$1002, 0), MATCH('High Growth Expenses'!$B$17, 'B. Expenditures'!$C$19:$D$19, 0)), "")</f>
        <v/>
      </c>
      <c r="C331" s="34"/>
      <c r="D331" s="16" t="s">
        <v>29</v>
      </c>
      <c r="F331" s="41"/>
      <c r="G331" s="42" t="str">
        <f>IF($F331&lt;&gt;"", SUMIFS('B. Expenditures'!E$20:E$1002, 'B. Expenditures'!$C$20:$C$1002, 'High Growth Expenses'!$F331), "")</f>
        <v/>
      </c>
      <c r="H331" s="14" t="str">
        <f>IF($F331&lt;&gt;"", SUMIFS('B. Expenditures'!F$20:F$1002, 'B. Expenditures'!$C$20:$C$1002, 'High Growth Expenses'!$F331), "")</f>
        <v/>
      </c>
      <c r="I331" s="14" t="str">
        <f>IF($F331&lt;&gt;"", SUMIFS('B. Expenditures'!G$20:G$1002, 'B. Expenditures'!$C$20:$C$1002, 'High Growth Expenses'!$F331), "")</f>
        <v/>
      </c>
      <c r="J331" s="16" t="str">
        <f t="shared" si="4"/>
        <v/>
      </c>
    </row>
    <row r="332" spans="2:10" x14ac:dyDescent="0.35">
      <c r="B332" s="34" t="str">
        <f>IFERROR(INDEX('B. Expenditures'!$C$20:$D$1002, MATCH('High Growth Expenses'!$C332, 'B. Expenditures'!$D$20:$D$1002, 0), MATCH('High Growth Expenses'!$B$17, 'B. Expenditures'!$C$19:$D$19, 0)), "")</f>
        <v/>
      </c>
      <c r="C332" s="34"/>
      <c r="D332" s="16" t="s">
        <v>29</v>
      </c>
      <c r="F332" s="41"/>
      <c r="G332" s="42" t="str">
        <f>IF($F332&lt;&gt;"", SUMIFS('B. Expenditures'!E$20:E$1002, 'B. Expenditures'!$C$20:$C$1002, 'High Growth Expenses'!$F332), "")</f>
        <v/>
      </c>
      <c r="H332" s="14" t="str">
        <f>IF($F332&lt;&gt;"", SUMIFS('B. Expenditures'!F$20:F$1002, 'B. Expenditures'!$C$20:$C$1002, 'High Growth Expenses'!$F332), "")</f>
        <v/>
      </c>
      <c r="I332" s="14" t="str">
        <f>IF($F332&lt;&gt;"", SUMIFS('B. Expenditures'!G$20:G$1002, 'B. Expenditures'!$C$20:$C$1002, 'High Growth Expenses'!$F332), "")</f>
        <v/>
      </c>
      <c r="J332" s="16" t="str">
        <f t="shared" si="4"/>
        <v/>
      </c>
    </row>
    <row r="333" spans="2:10" x14ac:dyDescent="0.35">
      <c r="B333" s="34" t="str">
        <f>IFERROR(INDEX('B. Expenditures'!$C$20:$D$1002, MATCH('High Growth Expenses'!$C333, 'B. Expenditures'!$D$20:$D$1002, 0), MATCH('High Growth Expenses'!$B$17, 'B. Expenditures'!$C$19:$D$19, 0)), "")</f>
        <v/>
      </c>
      <c r="C333" s="34"/>
      <c r="D333" s="16" t="s">
        <v>29</v>
      </c>
      <c r="F333" s="41"/>
      <c r="G333" s="42" t="str">
        <f>IF($F333&lt;&gt;"", SUMIFS('B. Expenditures'!E$20:E$1002, 'B. Expenditures'!$C$20:$C$1002, 'High Growth Expenses'!$F333), "")</f>
        <v/>
      </c>
      <c r="H333" s="14" t="str">
        <f>IF($F333&lt;&gt;"", SUMIFS('B. Expenditures'!F$20:F$1002, 'B. Expenditures'!$C$20:$C$1002, 'High Growth Expenses'!$F333), "")</f>
        <v/>
      </c>
      <c r="I333" s="14" t="str">
        <f>IF($F333&lt;&gt;"", SUMIFS('B. Expenditures'!G$20:G$1002, 'B. Expenditures'!$C$20:$C$1002, 'High Growth Expenses'!$F333), "")</f>
        <v/>
      </c>
      <c r="J333" s="16" t="str">
        <f t="shared" si="4"/>
        <v/>
      </c>
    </row>
    <row r="334" spans="2:10" x14ac:dyDescent="0.35">
      <c r="B334" s="34" t="str">
        <f>IFERROR(INDEX('B. Expenditures'!$C$20:$D$1002, MATCH('High Growth Expenses'!$C334, 'B. Expenditures'!$D$20:$D$1002, 0), MATCH('High Growth Expenses'!$B$17, 'B. Expenditures'!$C$19:$D$19, 0)), "")</f>
        <v/>
      </c>
      <c r="C334" s="34"/>
      <c r="D334" s="16" t="s">
        <v>29</v>
      </c>
      <c r="F334" s="41"/>
      <c r="G334" s="42" t="str">
        <f>IF($F334&lt;&gt;"", SUMIFS('B. Expenditures'!E$20:E$1002, 'B. Expenditures'!$C$20:$C$1002, 'High Growth Expenses'!$F334), "")</f>
        <v/>
      </c>
      <c r="H334" s="14" t="str">
        <f>IF($F334&lt;&gt;"", SUMIFS('B. Expenditures'!F$20:F$1002, 'B. Expenditures'!$C$20:$C$1002, 'High Growth Expenses'!$F334), "")</f>
        <v/>
      </c>
      <c r="I334" s="14" t="str">
        <f>IF($F334&lt;&gt;"", SUMIFS('B. Expenditures'!G$20:G$1002, 'B. Expenditures'!$C$20:$C$1002, 'High Growth Expenses'!$F334), "")</f>
        <v/>
      </c>
      <c r="J334" s="16" t="str">
        <f t="shared" si="4"/>
        <v/>
      </c>
    </row>
    <row r="335" spans="2:10" x14ac:dyDescent="0.35">
      <c r="B335" s="34" t="str">
        <f>IFERROR(INDEX('B. Expenditures'!$C$20:$D$1002, MATCH('High Growth Expenses'!$C335, 'B. Expenditures'!$D$20:$D$1002, 0), MATCH('High Growth Expenses'!$B$17, 'B. Expenditures'!$C$19:$D$19, 0)), "")</f>
        <v/>
      </c>
      <c r="C335" s="34"/>
      <c r="D335" s="16" t="s">
        <v>29</v>
      </c>
      <c r="F335" s="41"/>
      <c r="G335" s="42" t="str">
        <f>IF($F335&lt;&gt;"", SUMIFS('B. Expenditures'!E$20:E$1002, 'B. Expenditures'!$C$20:$C$1002, 'High Growth Expenses'!$F335), "")</f>
        <v/>
      </c>
      <c r="H335" s="14" t="str">
        <f>IF($F335&lt;&gt;"", SUMIFS('B. Expenditures'!F$20:F$1002, 'B. Expenditures'!$C$20:$C$1002, 'High Growth Expenses'!$F335), "")</f>
        <v/>
      </c>
      <c r="I335" s="14" t="str">
        <f>IF($F335&lt;&gt;"", SUMIFS('B. Expenditures'!G$20:G$1002, 'B. Expenditures'!$C$20:$C$1002, 'High Growth Expenses'!$F335), "")</f>
        <v/>
      </c>
      <c r="J335" s="16" t="str">
        <f t="shared" si="4"/>
        <v/>
      </c>
    </row>
    <row r="336" spans="2:10" x14ac:dyDescent="0.35">
      <c r="B336" s="34" t="str">
        <f>IFERROR(INDEX('B. Expenditures'!$C$20:$D$1002, MATCH('High Growth Expenses'!$C336, 'B. Expenditures'!$D$20:$D$1002, 0), MATCH('High Growth Expenses'!$B$17, 'B. Expenditures'!$C$19:$D$19, 0)), "")</f>
        <v/>
      </c>
      <c r="C336" s="34"/>
      <c r="D336" s="16" t="s">
        <v>29</v>
      </c>
      <c r="F336" s="41"/>
      <c r="G336" s="42" t="str">
        <f>IF($F336&lt;&gt;"", SUMIFS('B. Expenditures'!E$20:E$1002, 'B. Expenditures'!$C$20:$C$1002, 'High Growth Expenses'!$F336), "")</f>
        <v/>
      </c>
      <c r="H336" s="14" t="str">
        <f>IF($F336&lt;&gt;"", SUMIFS('B. Expenditures'!F$20:F$1002, 'B. Expenditures'!$C$20:$C$1002, 'High Growth Expenses'!$F336), "")</f>
        <v/>
      </c>
      <c r="I336" s="14" t="str">
        <f>IF($F336&lt;&gt;"", SUMIFS('B. Expenditures'!G$20:G$1002, 'B. Expenditures'!$C$20:$C$1002, 'High Growth Expenses'!$F336), "")</f>
        <v/>
      </c>
      <c r="J336" s="16" t="str">
        <f t="shared" si="4"/>
        <v/>
      </c>
    </row>
    <row r="337" spans="2:10" x14ac:dyDescent="0.35">
      <c r="B337" s="34" t="str">
        <f>IFERROR(INDEX('B. Expenditures'!$C$20:$D$1002, MATCH('High Growth Expenses'!$C337, 'B. Expenditures'!$D$20:$D$1002, 0), MATCH('High Growth Expenses'!$B$17, 'B. Expenditures'!$C$19:$D$19, 0)), "")</f>
        <v/>
      </c>
      <c r="C337" s="34"/>
      <c r="D337" s="16" t="s">
        <v>29</v>
      </c>
      <c r="F337" s="41"/>
      <c r="G337" s="42" t="str">
        <f>IF($F337&lt;&gt;"", SUMIFS('B. Expenditures'!E$20:E$1002, 'B. Expenditures'!$C$20:$C$1002, 'High Growth Expenses'!$F337), "")</f>
        <v/>
      </c>
      <c r="H337" s="14" t="str">
        <f>IF($F337&lt;&gt;"", SUMIFS('B. Expenditures'!F$20:F$1002, 'B. Expenditures'!$C$20:$C$1002, 'High Growth Expenses'!$F337), "")</f>
        <v/>
      </c>
      <c r="I337" s="14" t="str">
        <f>IF($F337&lt;&gt;"", SUMIFS('B. Expenditures'!G$20:G$1002, 'B. Expenditures'!$C$20:$C$1002, 'High Growth Expenses'!$F337), "")</f>
        <v/>
      </c>
      <c r="J337" s="16" t="str">
        <f t="shared" si="4"/>
        <v/>
      </c>
    </row>
    <row r="338" spans="2:10" x14ac:dyDescent="0.35">
      <c r="B338" s="34" t="str">
        <f>IFERROR(INDEX('B. Expenditures'!$C$20:$D$1002, MATCH('High Growth Expenses'!$C338, 'B. Expenditures'!$D$20:$D$1002, 0), MATCH('High Growth Expenses'!$B$17, 'B. Expenditures'!$C$19:$D$19, 0)), "")</f>
        <v/>
      </c>
      <c r="C338" s="34"/>
      <c r="D338" s="16" t="s">
        <v>29</v>
      </c>
      <c r="F338" s="41"/>
      <c r="G338" s="42" t="str">
        <f>IF($F338&lt;&gt;"", SUMIFS('B. Expenditures'!E$20:E$1002, 'B. Expenditures'!$C$20:$C$1002, 'High Growth Expenses'!$F338), "")</f>
        <v/>
      </c>
      <c r="H338" s="14" t="str">
        <f>IF($F338&lt;&gt;"", SUMIFS('B. Expenditures'!F$20:F$1002, 'B. Expenditures'!$C$20:$C$1002, 'High Growth Expenses'!$F338), "")</f>
        <v/>
      </c>
      <c r="I338" s="14" t="str">
        <f>IF($F338&lt;&gt;"", SUMIFS('B. Expenditures'!G$20:G$1002, 'B. Expenditures'!$C$20:$C$1002, 'High Growth Expenses'!$F338), "")</f>
        <v/>
      </c>
      <c r="J338" s="16" t="str">
        <f t="shared" ref="J338:J401" si="5">IFERROR(RATE(2,,-G338,I338), "")</f>
        <v/>
      </c>
    </row>
    <row r="339" spans="2:10" x14ac:dyDescent="0.35">
      <c r="B339" s="34" t="str">
        <f>IFERROR(INDEX('B. Expenditures'!$C$20:$D$1002, MATCH('High Growth Expenses'!$C339, 'B. Expenditures'!$D$20:$D$1002, 0), MATCH('High Growth Expenses'!$B$17, 'B. Expenditures'!$C$19:$D$19, 0)), "")</f>
        <v/>
      </c>
      <c r="C339" s="34"/>
      <c r="D339" s="16" t="s">
        <v>29</v>
      </c>
      <c r="F339" s="41"/>
      <c r="G339" s="42" t="str">
        <f>IF($F339&lt;&gt;"", SUMIFS('B. Expenditures'!E$20:E$1002, 'B. Expenditures'!$C$20:$C$1002, 'High Growth Expenses'!$F339), "")</f>
        <v/>
      </c>
      <c r="H339" s="14" t="str">
        <f>IF($F339&lt;&gt;"", SUMIFS('B. Expenditures'!F$20:F$1002, 'B. Expenditures'!$C$20:$C$1002, 'High Growth Expenses'!$F339), "")</f>
        <v/>
      </c>
      <c r="I339" s="14" t="str">
        <f>IF($F339&lt;&gt;"", SUMIFS('B. Expenditures'!G$20:G$1002, 'B. Expenditures'!$C$20:$C$1002, 'High Growth Expenses'!$F339), "")</f>
        <v/>
      </c>
      <c r="J339" s="16" t="str">
        <f t="shared" si="5"/>
        <v/>
      </c>
    </row>
    <row r="340" spans="2:10" x14ac:dyDescent="0.35">
      <c r="B340" s="34" t="str">
        <f>IFERROR(INDEX('B. Expenditures'!$C$20:$D$1002, MATCH('High Growth Expenses'!$C340, 'B. Expenditures'!$D$20:$D$1002, 0), MATCH('High Growth Expenses'!$B$17, 'B. Expenditures'!$C$19:$D$19, 0)), "")</f>
        <v/>
      </c>
      <c r="C340" s="34"/>
      <c r="D340" s="16" t="s">
        <v>29</v>
      </c>
      <c r="F340" s="41"/>
      <c r="G340" s="42" t="str">
        <f>IF($F340&lt;&gt;"", SUMIFS('B. Expenditures'!E$20:E$1002, 'B. Expenditures'!$C$20:$C$1002, 'High Growth Expenses'!$F340), "")</f>
        <v/>
      </c>
      <c r="H340" s="14" t="str">
        <f>IF($F340&lt;&gt;"", SUMIFS('B. Expenditures'!F$20:F$1002, 'B. Expenditures'!$C$20:$C$1002, 'High Growth Expenses'!$F340), "")</f>
        <v/>
      </c>
      <c r="I340" s="14" t="str">
        <f>IF($F340&lt;&gt;"", SUMIFS('B. Expenditures'!G$20:G$1002, 'B. Expenditures'!$C$20:$C$1002, 'High Growth Expenses'!$F340), "")</f>
        <v/>
      </c>
      <c r="J340" s="16" t="str">
        <f t="shared" si="5"/>
        <v/>
      </c>
    </row>
    <row r="341" spans="2:10" x14ac:dyDescent="0.35">
      <c r="B341" s="34" t="str">
        <f>IFERROR(INDEX('B. Expenditures'!$C$20:$D$1002, MATCH('High Growth Expenses'!$C341, 'B. Expenditures'!$D$20:$D$1002, 0), MATCH('High Growth Expenses'!$B$17, 'B. Expenditures'!$C$19:$D$19, 0)), "")</f>
        <v/>
      </c>
      <c r="C341" s="34"/>
      <c r="D341" s="16" t="s">
        <v>29</v>
      </c>
      <c r="F341" s="41"/>
      <c r="G341" s="42" t="str">
        <f>IF($F341&lt;&gt;"", SUMIFS('B. Expenditures'!E$20:E$1002, 'B. Expenditures'!$C$20:$C$1002, 'High Growth Expenses'!$F341), "")</f>
        <v/>
      </c>
      <c r="H341" s="14" t="str">
        <f>IF($F341&lt;&gt;"", SUMIFS('B. Expenditures'!F$20:F$1002, 'B. Expenditures'!$C$20:$C$1002, 'High Growth Expenses'!$F341), "")</f>
        <v/>
      </c>
      <c r="I341" s="14" t="str">
        <f>IF($F341&lt;&gt;"", SUMIFS('B. Expenditures'!G$20:G$1002, 'B. Expenditures'!$C$20:$C$1002, 'High Growth Expenses'!$F341), "")</f>
        <v/>
      </c>
      <c r="J341" s="16" t="str">
        <f t="shared" si="5"/>
        <v/>
      </c>
    </row>
    <row r="342" spans="2:10" x14ac:dyDescent="0.35">
      <c r="B342" s="34" t="str">
        <f>IFERROR(INDEX('B. Expenditures'!$C$20:$D$1002, MATCH('High Growth Expenses'!$C342, 'B. Expenditures'!$D$20:$D$1002, 0), MATCH('High Growth Expenses'!$B$17, 'B. Expenditures'!$C$19:$D$19, 0)), "")</f>
        <v/>
      </c>
      <c r="C342" s="34"/>
      <c r="D342" s="16" t="s">
        <v>29</v>
      </c>
      <c r="F342" s="41"/>
      <c r="G342" s="42" t="str">
        <f>IF($F342&lt;&gt;"", SUMIFS('B. Expenditures'!E$20:E$1002, 'B. Expenditures'!$C$20:$C$1002, 'High Growth Expenses'!$F342), "")</f>
        <v/>
      </c>
      <c r="H342" s="14" t="str">
        <f>IF($F342&lt;&gt;"", SUMIFS('B. Expenditures'!F$20:F$1002, 'B. Expenditures'!$C$20:$C$1002, 'High Growth Expenses'!$F342), "")</f>
        <v/>
      </c>
      <c r="I342" s="14" t="str">
        <f>IF($F342&lt;&gt;"", SUMIFS('B. Expenditures'!G$20:G$1002, 'B. Expenditures'!$C$20:$C$1002, 'High Growth Expenses'!$F342), "")</f>
        <v/>
      </c>
      <c r="J342" s="16" t="str">
        <f t="shared" si="5"/>
        <v/>
      </c>
    </row>
    <row r="343" spans="2:10" x14ac:dyDescent="0.35">
      <c r="B343" s="34" t="str">
        <f>IFERROR(INDEX('B. Expenditures'!$C$20:$D$1002, MATCH('High Growth Expenses'!$C343, 'B. Expenditures'!$D$20:$D$1002, 0), MATCH('High Growth Expenses'!$B$17, 'B. Expenditures'!$C$19:$D$19, 0)), "")</f>
        <v/>
      </c>
      <c r="C343" s="34"/>
      <c r="D343" s="16" t="s">
        <v>29</v>
      </c>
      <c r="F343" s="41"/>
      <c r="G343" s="42" t="str">
        <f>IF($F343&lt;&gt;"", SUMIFS('B. Expenditures'!E$20:E$1002, 'B. Expenditures'!$C$20:$C$1002, 'High Growth Expenses'!$F343), "")</f>
        <v/>
      </c>
      <c r="H343" s="14" t="str">
        <f>IF($F343&lt;&gt;"", SUMIFS('B. Expenditures'!F$20:F$1002, 'B. Expenditures'!$C$20:$C$1002, 'High Growth Expenses'!$F343), "")</f>
        <v/>
      </c>
      <c r="I343" s="14" t="str">
        <f>IF($F343&lt;&gt;"", SUMIFS('B. Expenditures'!G$20:G$1002, 'B. Expenditures'!$C$20:$C$1002, 'High Growth Expenses'!$F343), "")</f>
        <v/>
      </c>
      <c r="J343" s="16" t="str">
        <f t="shared" si="5"/>
        <v/>
      </c>
    </row>
    <row r="344" spans="2:10" x14ac:dyDescent="0.35">
      <c r="B344" s="34" t="str">
        <f>IFERROR(INDEX('B. Expenditures'!$C$20:$D$1002, MATCH('High Growth Expenses'!$C344, 'B. Expenditures'!$D$20:$D$1002, 0), MATCH('High Growth Expenses'!$B$17, 'B. Expenditures'!$C$19:$D$19, 0)), "")</f>
        <v/>
      </c>
      <c r="C344" s="34"/>
      <c r="D344" s="16" t="s">
        <v>29</v>
      </c>
      <c r="F344" s="41"/>
      <c r="G344" s="42" t="str">
        <f>IF($F344&lt;&gt;"", SUMIFS('B. Expenditures'!E$20:E$1002, 'B. Expenditures'!$C$20:$C$1002, 'High Growth Expenses'!$F344), "")</f>
        <v/>
      </c>
      <c r="H344" s="14" t="str">
        <f>IF($F344&lt;&gt;"", SUMIFS('B. Expenditures'!F$20:F$1002, 'B. Expenditures'!$C$20:$C$1002, 'High Growth Expenses'!$F344), "")</f>
        <v/>
      </c>
      <c r="I344" s="14" t="str">
        <f>IF($F344&lt;&gt;"", SUMIFS('B. Expenditures'!G$20:G$1002, 'B. Expenditures'!$C$20:$C$1002, 'High Growth Expenses'!$F344), "")</f>
        <v/>
      </c>
      <c r="J344" s="16" t="str">
        <f t="shared" si="5"/>
        <v/>
      </c>
    </row>
    <row r="345" spans="2:10" x14ac:dyDescent="0.35">
      <c r="B345" s="34" t="str">
        <f>IFERROR(INDEX('B. Expenditures'!$C$20:$D$1002, MATCH('High Growth Expenses'!$C345, 'B. Expenditures'!$D$20:$D$1002, 0), MATCH('High Growth Expenses'!$B$17, 'B. Expenditures'!$C$19:$D$19, 0)), "")</f>
        <v/>
      </c>
      <c r="C345" s="34"/>
      <c r="D345" s="16" t="s">
        <v>29</v>
      </c>
      <c r="F345" s="41"/>
      <c r="G345" s="42" t="str">
        <f>IF($F345&lt;&gt;"", SUMIFS('B. Expenditures'!E$20:E$1002, 'B. Expenditures'!$C$20:$C$1002, 'High Growth Expenses'!$F345), "")</f>
        <v/>
      </c>
      <c r="H345" s="14" t="str">
        <f>IF($F345&lt;&gt;"", SUMIFS('B. Expenditures'!F$20:F$1002, 'B. Expenditures'!$C$20:$C$1002, 'High Growth Expenses'!$F345), "")</f>
        <v/>
      </c>
      <c r="I345" s="14" t="str">
        <f>IF($F345&lt;&gt;"", SUMIFS('B. Expenditures'!G$20:G$1002, 'B. Expenditures'!$C$20:$C$1002, 'High Growth Expenses'!$F345), "")</f>
        <v/>
      </c>
      <c r="J345" s="16" t="str">
        <f t="shared" si="5"/>
        <v/>
      </c>
    </row>
    <row r="346" spans="2:10" x14ac:dyDescent="0.35">
      <c r="B346" s="34" t="str">
        <f>IFERROR(INDEX('B. Expenditures'!$C$20:$D$1002, MATCH('High Growth Expenses'!$C346, 'B. Expenditures'!$D$20:$D$1002, 0), MATCH('High Growth Expenses'!$B$17, 'B. Expenditures'!$C$19:$D$19, 0)), "")</f>
        <v/>
      </c>
      <c r="C346" s="34"/>
      <c r="D346" s="16" t="s">
        <v>29</v>
      </c>
      <c r="F346" s="41"/>
      <c r="G346" s="42" t="str">
        <f>IF($F346&lt;&gt;"", SUMIFS('B. Expenditures'!E$20:E$1002, 'B. Expenditures'!$C$20:$C$1002, 'High Growth Expenses'!$F346), "")</f>
        <v/>
      </c>
      <c r="H346" s="14" t="str">
        <f>IF($F346&lt;&gt;"", SUMIFS('B. Expenditures'!F$20:F$1002, 'B. Expenditures'!$C$20:$C$1002, 'High Growth Expenses'!$F346), "")</f>
        <v/>
      </c>
      <c r="I346" s="14" t="str">
        <f>IF($F346&lt;&gt;"", SUMIFS('B. Expenditures'!G$20:G$1002, 'B. Expenditures'!$C$20:$C$1002, 'High Growth Expenses'!$F346), "")</f>
        <v/>
      </c>
      <c r="J346" s="16" t="str">
        <f t="shared" si="5"/>
        <v/>
      </c>
    </row>
    <row r="347" spans="2:10" x14ac:dyDescent="0.35">
      <c r="B347" s="34" t="str">
        <f>IFERROR(INDEX('B. Expenditures'!$C$20:$D$1002, MATCH('High Growth Expenses'!$C347, 'B. Expenditures'!$D$20:$D$1002, 0), MATCH('High Growth Expenses'!$B$17, 'B. Expenditures'!$C$19:$D$19, 0)), "")</f>
        <v/>
      </c>
      <c r="C347" s="34"/>
      <c r="D347" s="16" t="s">
        <v>29</v>
      </c>
      <c r="F347" s="41"/>
      <c r="G347" s="42" t="str">
        <f>IF($F347&lt;&gt;"", SUMIFS('B. Expenditures'!E$20:E$1002, 'B. Expenditures'!$C$20:$C$1002, 'High Growth Expenses'!$F347), "")</f>
        <v/>
      </c>
      <c r="H347" s="14" t="str">
        <f>IF($F347&lt;&gt;"", SUMIFS('B. Expenditures'!F$20:F$1002, 'B. Expenditures'!$C$20:$C$1002, 'High Growth Expenses'!$F347), "")</f>
        <v/>
      </c>
      <c r="I347" s="14" t="str">
        <f>IF($F347&lt;&gt;"", SUMIFS('B. Expenditures'!G$20:G$1002, 'B. Expenditures'!$C$20:$C$1002, 'High Growth Expenses'!$F347), "")</f>
        <v/>
      </c>
      <c r="J347" s="16" t="str">
        <f t="shared" si="5"/>
        <v/>
      </c>
    </row>
    <row r="348" spans="2:10" x14ac:dyDescent="0.35">
      <c r="B348" s="34" t="str">
        <f>IFERROR(INDEX('B. Expenditures'!$C$20:$D$1002, MATCH('High Growth Expenses'!$C348, 'B. Expenditures'!$D$20:$D$1002, 0), MATCH('High Growth Expenses'!$B$17, 'B. Expenditures'!$C$19:$D$19, 0)), "")</f>
        <v/>
      </c>
      <c r="C348" s="34"/>
      <c r="D348" s="16" t="s">
        <v>29</v>
      </c>
      <c r="F348" s="41"/>
      <c r="G348" s="42" t="str">
        <f>IF($F348&lt;&gt;"", SUMIFS('B. Expenditures'!E$20:E$1002, 'B. Expenditures'!$C$20:$C$1002, 'High Growth Expenses'!$F348), "")</f>
        <v/>
      </c>
      <c r="H348" s="14" t="str">
        <f>IF($F348&lt;&gt;"", SUMIFS('B. Expenditures'!F$20:F$1002, 'B. Expenditures'!$C$20:$C$1002, 'High Growth Expenses'!$F348), "")</f>
        <v/>
      </c>
      <c r="I348" s="14" t="str">
        <f>IF($F348&lt;&gt;"", SUMIFS('B. Expenditures'!G$20:G$1002, 'B. Expenditures'!$C$20:$C$1002, 'High Growth Expenses'!$F348), "")</f>
        <v/>
      </c>
      <c r="J348" s="16" t="str">
        <f t="shared" si="5"/>
        <v/>
      </c>
    </row>
    <row r="349" spans="2:10" x14ac:dyDescent="0.35">
      <c r="B349" s="34" t="str">
        <f>IFERROR(INDEX('B. Expenditures'!$C$20:$D$1002, MATCH('High Growth Expenses'!$C349, 'B. Expenditures'!$D$20:$D$1002, 0), MATCH('High Growth Expenses'!$B$17, 'B. Expenditures'!$C$19:$D$19, 0)), "")</f>
        <v/>
      </c>
      <c r="C349" s="34"/>
      <c r="D349" s="16" t="s">
        <v>29</v>
      </c>
      <c r="F349" s="41"/>
      <c r="G349" s="42" t="str">
        <f>IF($F349&lt;&gt;"", SUMIFS('B. Expenditures'!E$20:E$1002, 'B. Expenditures'!$C$20:$C$1002, 'High Growth Expenses'!$F349), "")</f>
        <v/>
      </c>
      <c r="H349" s="14" t="str">
        <f>IF($F349&lt;&gt;"", SUMIFS('B. Expenditures'!F$20:F$1002, 'B. Expenditures'!$C$20:$C$1002, 'High Growth Expenses'!$F349), "")</f>
        <v/>
      </c>
      <c r="I349" s="14" t="str">
        <f>IF($F349&lt;&gt;"", SUMIFS('B. Expenditures'!G$20:G$1002, 'B. Expenditures'!$C$20:$C$1002, 'High Growth Expenses'!$F349), "")</f>
        <v/>
      </c>
      <c r="J349" s="16" t="str">
        <f t="shared" si="5"/>
        <v/>
      </c>
    </row>
    <row r="350" spans="2:10" x14ac:dyDescent="0.35">
      <c r="B350" s="34" t="str">
        <f>IFERROR(INDEX('B. Expenditures'!$C$20:$D$1002, MATCH('High Growth Expenses'!$C350, 'B. Expenditures'!$D$20:$D$1002, 0), MATCH('High Growth Expenses'!$B$17, 'B. Expenditures'!$C$19:$D$19, 0)), "")</f>
        <v/>
      </c>
      <c r="C350" s="34"/>
      <c r="D350" s="16" t="s">
        <v>29</v>
      </c>
      <c r="F350" s="41"/>
      <c r="G350" s="42" t="str">
        <f>IF($F350&lt;&gt;"", SUMIFS('B. Expenditures'!E$20:E$1002, 'B. Expenditures'!$C$20:$C$1002, 'High Growth Expenses'!$F350), "")</f>
        <v/>
      </c>
      <c r="H350" s="14" t="str">
        <f>IF($F350&lt;&gt;"", SUMIFS('B. Expenditures'!F$20:F$1002, 'B. Expenditures'!$C$20:$C$1002, 'High Growth Expenses'!$F350), "")</f>
        <v/>
      </c>
      <c r="I350" s="14" t="str">
        <f>IF($F350&lt;&gt;"", SUMIFS('B. Expenditures'!G$20:G$1002, 'B. Expenditures'!$C$20:$C$1002, 'High Growth Expenses'!$F350), "")</f>
        <v/>
      </c>
      <c r="J350" s="16" t="str">
        <f t="shared" si="5"/>
        <v/>
      </c>
    </row>
    <row r="351" spans="2:10" x14ac:dyDescent="0.35">
      <c r="B351" s="34" t="str">
        <f>IFERROR(INDEX('B. Expenditures'!$C$20:$D$1002, MATCH('High Growth Expenses'!$C351, 'B. Expenditures'!$D$20:$D$1002, 0), MATCH('High Growth Expenses'!$B$17, 'B. Expenditures'!$C$19:$D$19, 0)), "")</f>
        <v/>
      </c>
      <c r="C351" s="34"/>
      <c r="D351" s="16" t="s">
        <v>29</v>
      </c>
      <c r="F351" s="41"/>
      <c r="G351" s="42" t="str">
        <f>IF($F351&lt;&gt;"", SUMIFS('B. Expenditures'!E$20:E$1002, 'B. Expenditures'!$C$20:$C$1002, 'High Growth Expenses'!$F351), "")</f>
        <v/>
      </c>
      <c r="H351" s="14" t="str">
        <f>IF($F351&lt;&gt;"", SUMIFS('B. Expenditures'!F$20:F$1002, 'B. Expenditures'!$C$20:$C$1002, 'High Growth Expenses'!$F351), "")</f>
        <v/>
      </c>
      <c r="I351" s="14" t="str">
        <f>IF($F351&lt;&gt;"", SUMIFS('B. Expenditures'!G$20:G$1002, 'B. Expenditures'!$C$20:$C$1002, 'High Growth Expenses'!$F351), "")</f>
        <v/>
      </c>
      <c r="J351" s="16" t="str">
        <f t="shared" si="5"/>
        <v/>
      </c>
    </row>
    <row r="352" spans="2:10" x14ac:dyDescent="0.35">
      <c r="B352" s="34" t="str">
        <f>IFERROR(INDEX('B. Expenditures'!$C$20:$D$1002, MATCH('High Growth Expenses'!$C352, 'B. Expenditures'!$D$20:$D$1002, 0), MATCH('High Growth Expenses'!$B$17, 'B. Expenditures'!$C$19:$D$19, 0)), "")</f>
        <v/>
      </c>
      <c r="C352" s="34"/>
      <c r="D352" s="16" t="s">
        <v>29</v>
      </c>
      <c r="F352" s="41"/>
      <c r="G352" s="42" t="str">
        <f>IF($F352&lt;&gt;"", SUMIFS('B. Expenditures'!E$20:E$1002, 'B. Expenditures'!$C$20:$C$1002, 'High Growth Expenses'!$F352), "")</f>
        <v/>
      </c>
      <c r="H352" s="14" t="str">
        <f>IF($F352&lt;&gt;"", SUMIFS('B. Expenditures'!F$20:F$1002, 'B. Expenditures'!$C$20:$C$1002, 'High Growth Expenses'!$F352), "")</f>
        <v/>
      </c>
      <c r="I352" s="14" t="str">
        <f>IF($F352&lt;&gt;"", SUMIFS('B. Expenditures'!G$20:G$1002, 'B. Expenditures'!$C$20:$C$1002, 'High Growth Expenses'!$F352), "")</f>
        <v/>
      </c>
      <c r="J352" s="16" t="str">
        <f t="shared" si="5"/>
        <v/>
      </c>
    </row>
    <row r="353" spans="2:10" x14ac:dyDescent="0.35">
      <c r="B353" s="34" t="str">
        <f>IFERROR(INDEX('B. Expenditures'!$C$20:$D$1002, MATCH('High Growth Expenses'!$C353, 'B. Expenditures'!$D$20:$D$1002, 0), MATCH('High Growth Expenses'!$B$17, 'B. Expenditures'!$C$19:$D$19, 0)), "")</f>
        <v/>
      </c>
      <c r="C353" s="34"/>
      <c r="D353" s="16" t="s">
        <v>29</v>
      </c>
      <c r="F353" s="41"/>
      <c r="G353" s="42" t="str">
        <f>IF($F353&lt;&gt;"", SUMIFS('B. Expenditures'!E$20:E$1002, 'B. Expenditures'!$C$20:$C$1002, 'High Growth Expenses'!$F353), "")</f>
        <v/>
      </c>
      <c r="H353" s="14" t="str">
        <f>IF($F353&lt;&gt;"", SUMIFS('B. Expenditures'!F$20:F$1002, 'B. Expenditures'!$C$20:$C$1002, 'High Growth Expenses'!$F353), "")</f>
        <v/>
      </c>
      <c r="I353" s="14" t="str">
        <f>IF($F353&lt;&gt;"", SUMIFS('B. Expenditures'!G$20:G$1002, 'B. Expenditures'!$C$20:$C$1002, 'High Growth Expenses'!$F353), "")</f>
        <v/>
      </c>
      <c r="J353" s="16" t="str">
        <f t="shared" si="5"/>
        <v/>
      </c>
    </row>
    <row r="354" spans="2:10" x14ac:dyDescent="0.35">
      <c r="B354" s="34" t="str">
        <f>IFERROR(INDEX('B. Expenditures'!$C$20:$D$1002, MATCH('High Growth Expenses'!$C354, 'B. Expenditures'!$D$20:$D$1002, 0), MATCH('High Growth Expenses'!$B$17, 'B. Expenditures'!$C$19:$D$19, 0)), "")</f>
        <v/>
      </c>
      <c r="C354" s="34"/>
      <c r="D354" s="16" t="s">
        <v>29</v>
      </c>
      <c r="F354" s="41"/>
      <c r="G354" s="42" t="str">
        <f>IF($F354&lt;&gt;"", SUMIFS('B. Expenditures'!E$20:E$1002, 'B. Expenditures'!$C$20:$C$1002, 'High Growth Expenses'!$F354), "")</f>
        <v/>
      </c>
      <c r="H354" s="14" t="str">
        <f>IF($F354&lt;&gt;"", SUMIFS('B. Expenditures'!F$20:F$1002, 'B. Expenditures'!$C$20:$C$1002, 'High Growth Expenses'!$F354), "")</f>
        <v/>
      </c>
      <c r="I354" s="14" t="str">
        <f>IF($F354&lt;&gt;"", SUMIFS('B. Expenditures'!G$20:G$1002, 'B. Expenditures'!$C$20:$C$1002, 'High Growth Expenses'!$F354), "")</f>
        <v/>
      </c>
      <c r="J354" s="16" t="str">
        <f t="shared" si="5"/>
        <v/>
      </c>
    </row>
    <row r="355" spans="2:10" x14ac:dyDescent="0.35">
      <c r="B355" s="34" t="str">
        <f>IFERROR(INDEX('B. Expenditures'!$C$20:$D$1002, MATCH('High Growth Expenses'!$C355, 'B. Expenditures'!$D$20:$D$1002, 0), MATCH('High Growth Expenses'!$B$17, 'B. Expenditures'!$C$19:$D$19, 0)), "")</f>
        <v/>
      </c>
      <c r="C355" s="34"/>
      <c r="D355" s="16" t="s">
        <v>29</v>
      </c>
      <c r="F355" s="41"/>
      <c r="G355" s="42" t="str">
        <f>IF($F355&lt;&gt;"", SUMIFS('B. Expenditures'!E$20:E$1002, 'B. Expenditures'!$C$20:$C$1002, 'High Growth Expenses'!$F355), "")</f>
        <v/>
      </c>
      <c r="H355" s="14" t="str">
        <f>IF($F355&lt;&gt;"", SUMIFS('B. Expenditures'!F$20:F$1002, 'B. Expenditures'!$C$20:$C$1002, 'High Growth Expenses'!$F355), "")</f>
        <v/>
      </c>
      <c r="I355" s="14" t="str">
        <f>IF($F355&lt;&gt;"", SUMIFS('B. Expenditures'!G$20:G$1002, 'B. Expenditures'!$C$20:$C$1002, 'High Growth Expenses'!$F355), "")</f>
        <v/>
      </c>
      <c r="J355" s="16" t="str">
        <f t="shared" si="5"/>
        <v/>
      </c>
    </row>
    <row r="356" spans="2:10" x14ac:dyDescent="0.35">
      <c r="B356" s="34" t="str">
        <f>IFERROR(INDEX('B. Expenditures'!$C$20:$D$1002, MATCH('High Growth Expenses'!$C356, 'B. Expenditures'!$D$20:$D$1002, 0), MATCH('High Growth Expenses'!$B$17, 'B. Expenditures'!$C$19:$D$19, 0)), "")</f>
        <v/>
      </c>
      <c r="C356" s="34"/>
      <c r="D356" s="16" t="s">
        <v>29</v>
      </c>
      <c r="F356" s="41"/>
      <c r="G356" s="42" t="str">
        <f>IF($F356&lt;&gt;"", SUMIFS('B. Expenditures'!E$20:E$1002, 'B. Expenditures'!$C$20:$C$1002, 'High Growth Expenses'!$F356), "")</f>
        <v/>
      </c>
      <c r="H356" s="14" t="str">
        <f>IF($F356&lt;&gt;"", SUMIFS('B. Expenditures'!F$20:F$1002, 'B. Expenditures'!$C$20:$C$1002, 'High Growth Expenses'!$F356), "")</f>
        <v/>
      </c>
      <c r="I356" s="14" t="str">
        <f>IF($F356&lt;&gt;"", SUMIFS('B. Expenditures'!G$20:G$1002, 'B. Expenditures'!$C$20:$C$1002, 'High Growth Expenses'!$F356), "")</f>
        <v/>
      </c>
      <c r="J356" s="16" t="str">
        <f t="shared" si="5"/>
        <v/>
      </c>
    </row>
    <row r="357" spans="2:10" x14ac:dyDescent="0.35">
      <c r="B357" s="34" t="str">
        <f>IFERROR(INDEX('B. Expenditures'!$C$20:$D$1002, MATCH('High Growth Expenses'!$C357, 'B. Expenditures'!$D$20:$D$1002, 0), MATCH('High Growth Expenses'!$B$17, 'B. Expenditures'!$C$19:$D$19, 0)), "")</f>
        <v/>
      </c>
      <c r="C357" s="34"/>
      <c r="D357" s="16" t="s">
        <v>29</v>
      </c>
      <c r="F357" s="41"/>
      <c r="G357" s="42" t="str">
        <f>IF($F357&lt;&gt;"", SUMIFS('B. Expenditures'!E$20:E$1002, 'B. Expenditures'!$C$20:$C$1002, 'High Growth Expenses'!$F357), "")</f>
        <v/>
      </c>
      <c r="H357" s="14" t="str">
        <f>IF($F357&lt;&gt;"", SUMIFS('B. Expenditures'!F$20:F$1002, 'B. Expenditures'!$C$20:$C$1002, 'High Growth Expenses'!$F357), "")</f>
        <v/>
      </c>
      <c r="I357" s="14" t="str">
        <f>IF($F357&lt;&gt;"", SUMIFS('B. Expenditures'!G$20:G$1002, 'B. Expenditures'!$C$20:$C$1002, 'High Growth Expenses'!$F357), "")</f>
        <v/>
      </c>
      <c r="J357" s="16" t="str">
        <f t="shared" si="5"/>
        <v/>
      </c>
    </row>
    <row r="358" spans="2:10" x14ac:dyDescent="0.35">
      <c r="B358" s="34" t="str">
        <f>IFERROR(INDEX('B. Expenditures'!$C$20:$D$1002, MATCH('High Growth Expenses'!$C358, 'B. Expenditures'!$D$20:$D$1002, 0), MATCH('High Growth Expenses'!$B$17, 'B. Expenditures'!$C$19:$D$19, 0)), "")</f>
        <v/>
      </c>
      <c r="C358" s="34"/>
      <c r="D358" s="16" t="s">
        <v>29</v>
      </c>
      <c r="F358" s="41"/>
      <c r="G358" s="42" t="str">
        <f>IF($F358&lt;&gt;"", SUMIFS('B. Expenditures'!E$20:E$1002, 'B. Expenditures'!$C$20:$C$1002, 'High Growth Expenses'!$F358), "")</f>
        <v/>
      </c>
      <c r="H358" s="14" t="str">
        <f>IF($F358&lt;&gt;"", SUMIFS('B. Expenditures'!F$20:F$1002, 'B. Expenditures'!$C$20:$C$1002, 'High Growth Expenses'!$F358), "")</f>
        <v/>
      </c>
      <c r="I358" s="14" t="str">
        <f>IF($F358&lt;&gt;"", SUMIFS('B. Expenditures'!G$20:G$1002, 'B. Expenditures'!$C$20:$C$1002, 'High Growth Expenses'!$F358), "")</f>
        <v/>
      </c>
      <c r="J358" s="16" t="str">
        <f t="shared" si="5"/>
        <v/>
      </c>
    </row>
    <row r="359" spans="2:10" x14ac:dyDescent="0.35">
      <c r="B359" s="34" t="str">
        <f>IFERROR(INDEX('B. Expenditures'!$C$20:$D$1002, MATCH('High Growth Expenses'!$C359, 'B. Expenditures'!$D$20:$D$1002, 0), MATCH('High Growth Expenses'!$B$17, 'B. Expenditures'!$C$19:$D$19, 0)), "")</f>
        <v/>
      </c>
      <c r="C359" s="34"/>
      <c r="D359" s="16" t="s">
        <v>29</v>
      </c>
      <c r="F359" s="41"/>
      <c r="G359" s="42" t="str">
        <f>IF($F359&lt;&gt;"", SUMIFS('B. Expenditures'!E$20:E$1002, 'B. Expenditures'!$C$20:$C$1002, 'High Growth Expenses'!$F359), "")</f>
        <v/>
      </c>
      <c r="H359" s="14" t="str">
        <f>IF($F359&lt;&gt;"", SUMIFS('B. Expenditures'!F$20:F$1002, 'B. Expenditures'!$C$20:$C$1002, 'High Growth Expenses'!$F359), "")</f>
        <v/>
      </c>
      <c r="I359" s="14" t="str">
        <f>IF($F359&lt;&gt;"", SUMIFS('B. Expenditures'!G$20:G$1002, 'B. Expenditures'!$C$20:$C$1002, 'High Growth Expenses'!$F359), "")</f>
        <v/>
      </c>
      <c r="J359" s="16" t="str">
        <f t="shared" si="5"/>
        <v/>
      </c>
    </row>
    <row r="360" spans="2:10" x14ac:dyDescent="0.35">
      <c r="B360" s="34" t="str">
        <f>IFERROR(INDEX('B. Expenditures'!$C$20:$D$1002, MATCH('High Growth Expenses'!$C360, 'B. Expenditures'!$D$20:$D$1002, 0), MATCH('High Growth Expenses'!$B$17, 'B. Expenditures'!$C$19:$D$19, 0)), "")</f>
        <v/>
      </c>
      <c r="C360" s="34"/>
      <c r="D360" s="16" t="s">
        <v>29</v>
      </c>
      <c r="F360" s="41"/>
      <c r="G360" s="42" t="str">
        <f>IF($F360&lt;&gt;"", SUMIFS('B. Expenditures'!E$20:E$1002, 'B. Expenditures'!$C$20:$C$1002, 'High Growth Expenses'!$F360), "")</f>
        <v/>
      </c>
      <c r="H360" s="14" t="str">
        <f>IF($F360&lt;&gt;"", SUMIFS('B. Expenditures'!F$20:F$1002, 'B. Expenditures'!$C$20:$C$1002, 'High Growth Expenses'!$F360), "")</f>
        <v/>
      </c>
      <c r="I360" s="14" t="str">
        <f>IF($F360&lt;&gt;"", SUMIFS('B. Expenditures'!G$20:G$1002, 'B. Expenditures'!$C$20:$C$1002, 'High Growth Expenses'!$F360), "")</f>
        <v/>
      </c>
      <c r="J360" s="16" t="str">
        <f t="shared" si="5"/>
        <v/>
      </c>
    </row>
    <row r="361" spans="2:10" x14ac:dyDescent="0.35">
      <c r="B361" s="34" t="str">
        <f>IFERROR(INDEX('B. Expenditures'!$C$20:$D$1002, MATCH('High Growth Expenses'!$C361, 'B. Expenditures'!$D$20:$D$1002, 0), MATCH('High Growth Expenses'!$B$17, 'B. Expenditures'!$C$19:$D$19, 0)), "")</f>
        <v/>
      </c>
      <c r="C361" s="34"/>
      <c r="D361" s="16" t="s">
        <v>29</v>
      </c>
      <c r="F361" s="41"/>
      <c r="G361" s="42" t="str">
        <f>IF($F361&lt;&gt;"", SUMIFS('B. Expenditures'!E$20:E$1002, 'B. Expenditures'!$C$20:$C$1002, 'High Growth Expenses'!$F361), "")</f>
        <v/>
      </c>
      <c r="H361" s="14" t="str">
        <f>IF($F361&lt;&gt;"", SUMIFS('B. Expenditures'!F$20:F$1002, 'B. Expenditures'!$C$20:$C$1002, 'High Growth Expenses'!$F361), "")</f>
        <v/>
      </c>
      <c r="I361" s="14" t="str">
        <f>IF($F361&lt;&gt;"", SUMIFS('B. Expenditures'!G$20:G$1002, 'B. Expenditures'!$C$20:$C$1002, 'High Growth Expenses'!$F361), "")</f>
        <v/>
      </c>
      <c r="J361" s="16" t="str">
        <f t="shared" si="5"/>
        <v/>
      </c>
    </row>
    <row r="362" spans="2:10" x14ac:dyDescent="0.35">
      <c r="B362" s="34" t="str">
        <f>IFERROR(INDEX('B. Expenditures'!$C$20:$D$1002, MATCH('High Growth Expenses'!$C362, 'B. Expenditures'!$D$20:$D$1002, 0), MATCH('High Growth Expenses'!$B$17, 'B. Expenditures'!$C$19:$D$19, 0)), "")</f>
        <v/>
      </c>
      <c r="C362" s="34"/>
      <c r="D362" s="16" t="s">
        <v>29</v>
      </c>
      <c r="F362" s="41"/>
      <c r="G362" s="42" t="str">
        <f>IF($F362&lt;&gt;"", SUMIFS('B. Expenditures'!E$20:E$1002, 'B. Expenditures'!$C$20:$C$1002, 'High Growth Expenses'!$F362), "")</f>
        <v/>
      </c>
      <c r="H362" s="14" t="str">
        <f>IF($F362&lt;&gt;"", SUMIFS('B. Expenditures'!F$20:F$1002, 'B. Expenditures'!$C$20:$C$1002, 'High Growth Expenses'!$F362), "")</f>
        <v/>
      </c>
      <c r="I362" s="14" t="str">
        <f>IF($F362&lt;&gt;"", SUMIFS('B. Expenditures'!G$20:G$1002, 'B. Expenditures'!$C$20:$C$1002, 'High Growth Expenses'!$F362), "")</f>
        <v/>
      </c>
      <c r="J362" s="16" t="str">
        <f t="shared" si="5"/>
        <v/>
      </c>
    </row>
    <row r="363" spans="2:10" x14ac:dyDescent="0.35">
      <c r="B363" s="34" t="str">
        <f>IFERROR(INDEX('B. Expenditures'!$C$20:$D$1002, MATCH('High Growth Expenses'!$C363, 'B. Expenditures'!$D$20:$D$1002, 0), MATCH('High Growth Expenses'!$B$17, 'B. Expenditures'!$C$19:$D$19, 0)), "")</f>
        <v/>
      </c>
      <c r="C363" s="34"/>
      <c r="D363" s="16" t="s">
        <v>29</v>
      </c>
      <c r="F363" s="41"/>
      <c r="G363" s="42" t="str">
        <f>IF($F363&lt;&gt;"", SUMIFS('B. Expenditures'!E$20:E$1002, 'B. Expenditures'!$C$20:$C$1002, 'High Growth Expenses'!$F363), "")</f>
        <v/>
      </c>
      <c r="H363" s="14" t="str">
        <f>IF($F363&lt;&gt;"", SUMIFS('B. Expenditures'!F$20:F$1002, 'B. Expenditures'!$C$20:$C$1002, 'High Growth Expenses'!$F363), "")</f>
        <v/>
      </c>
      <c r="I363" s="14" t="str">
        <f>IF($F363&lt;&gt;"", SUMIFS('B. Expenditures'!G$20:G$1002, 'B. Expenditures'!$C$20:$C$1002, 'High Growth Expenses'!$F363), "")</f>
        <v/>
      </c>
      <c r="J363" s="16" t="str">
        <f t="shared" si="5"/>
        <v/>
      </c>
    </row>
    <row r="364" spans="2:10" x14ac:dyDescent="0.35">
      <c r="B364" s="34" t="str">
        <f>IFERROR(INDEX('B. Expenditures'!$C$20:$D$1002, MATCH('High Growth Expenses'!$C364, 'B. Expenditures'!$D$20:$D$1002, 0), MATCH('High Growth Expenses'!$B$17, 'B. Expenditures'!$C$19:$D$19, 0)), "")</f>
        <v/>
      </c>
      <c r="C364" s="34"/>
      <c r="D364" s="16" t="s">
        <v>29</v>
      </c>
      <c r="F364" s="41"/>
      <c r="G364" s="42" t="str">
        <f>IF($F364&lt;&gt;"", SUMIFS('B. Expenditures'!E$20:E$1002, 'B. Expenditures'!$C$20:$C$1002, 'High Growth Expenses'!$F364), "")</f>
        <v/>
      </c>
      <c r="H364" s="14" t="str">
        <f>IF($F364&lt;&gt;"", SUMIFS('B. Expenditures'!F$20:F$1002, 'B. Expenditures'!$C$20:$C$1002, 'High Growth Expenses'!$F364), "")</f>
        <v/>
      </c>
      <c r="I364" s="14" t="str">
        <f>IF($F364&lt;&gt;"", SUMIFS('B. Expenditures'!G$20:G$1002, 'B. Expenditures'!$C$20:$C$1002, 'High Growth Expenses'!$F364), "")</f>
        <v/>
      </c>
      <c r="J364" s="16" t="str">
        <f t="shared" si="5"/>
        <v/>
      </c>
    </row>
    <row r="365" spans="2:10" x14ac:dyDescent="0.35">
      <c r="B365" s="34" t="str">
        <f>IFERROR(INDEX('B. Expenditures'!$C$20:$D$1002, MATCH('High Growth Expenses'!$C365, 'B. Expenditures'!$D$20:$D$1002, 0), MATCH('High Growth Expenses'!$B$17, 'B. Expenditures'!$C$19:$D$19, 0)), "")</f>
        <v/>
      </c>
      <c r="C365" s="34"/>
      <c r="D365" s="16" t="s">
        <v>29</v>
      </c>
      <c r="F365" s="41"/>
      <c r="G365" s="42" t="str">
        <f>IF($F365&lt;&gt;"", SUMIFS('B. Expenditures'!E$20:E$1002, 'B. Expenditures'!$C$20:$C$1002, 'High Growth Expenses'!$F365), "")</f>
        <v/>
      </c>
      <c r="H365" s="14" t="str">
        <f>IF($F365&lt;&gt;"", SUMIFS('B. Expenditures'!F$20:F$1002, 'B. Expenditures'!$C$20:$C$1002, 'High Growth Expenses'!$F365), "")</f>
        <v/>
      </c>
      <c r="I365" s="14" t="str">
        <f>IF($F365&lt;&gt;"", SUMIFS('B. Expenditures'!G$20:G$1002, 'B. Expenditures'!$C$20:$C$1002, 'High Growth Expenses'!$F365), "")</f>
        <v/>
      </c>
      <c r="J365" s="16" t="str">
        <f t="shared" si="5"/>
        <v/>
      </c>
    </row>
    <row r="366" spans="2:10" x14ac:dyDescent="0.35">
      <c r="B366" s="34" t="str">
        <f>IFERROR(INDEX('B. Expenditures'!$C$20:$D$1002, MATCH('High Growth Expenses'!$C366, 'B. Expenditures'!$D$20:$D$1002, 0), MATCH('High Growth Expenses'!$B$17, 'B. Expenditures'!$C$19:$D$19, 0)), "")</f>
        <v/>
      </c>
      <c r="C366" s="34"/>
      <c r="D366" s="16" t="s">
        <v>29</v>
      </c>
      <c r="F366" s="41"/>
      <c r="G366" s="42" t="str">
        <f>IF($F366&lt;&gt;"", SUMIFS('B. Expenditures'!E$20:E$1002, 'B. Expenditures'!$C$20:$C$1002, 'High Growth Expenses'!$F366), "")</f>
        <v/>
      </c>
      <c r="H366" s="14" t="str">
        <f>IF($F366&lt;&gt;"", SUMIFS('B. Expenditures'!F$20:F$1002, 'B. Expenditures'!$C$20:$C$1002, 'High Growth Expenses'!$F366), "")</f>
        <v/>
      </c>
      <c r="I366" s="14" t="str">
        <f>IF($F366&lt;&gt;"", SUMIFS('B. Expenditures'!G$20:G$1002, 'B. Expenditures'!$C$20:$C$1002, 'High Growth Expenses'!$F366), "")</f>
        <v/>
      </c>
      <c r="J366" s="16" t="str">
        <f t="shared" si="5"/>
        <v/>
      </c>
    </row>
    <row r="367" spans="2:10" x14ac:dyDescent="0.35">
      <c r="B367" s="34" t="str">
        <f>IFERROR(INDEX('B. Expenditures'!$C$20:$D$1002, MATCH('High Growth Expenses'!$C367, 'B. Expenditures'!$D$20:$D$1002, 0), MATCH('High Growth Expenses'!$B$17, 'B. Expenditures'!$C$19:$D$19, 0)), "")</f>
        <v/>
      </c>
      <c r="C367" s="34"/>
      <c r="D367" s="16" t="s">
        <v>29</v>
      </c>
      <c r="F367" s="41"/>
      <c r="G367" s="42" t="str">
        <f>IF($F367&lt;&gt;"", SUMIFS('B. Expenditures'!E$20:E$1002, 'B. Expenditures'!$C$20:$C$1002, 'High Growth Expenses'!$F367), "")</f>
        <v/>
      </c>
      <c r="H367" s="14" t="str">
        <f>IF($F367&lt;&gt;"", SUMIFS('B. Expenditures'!F$20:F$1002, 'B. Expenditures'!$C$20:$C$1002, 'High Growth Expenses'!$F367), "")</f>
        <v/>
      </c>
      <c r="I367" s="14" t="str">
        <f>IF($F367&lt;&gt;"", SUMIFS('B. Expenditures'!G$20:G$1002, 'B. Expenditures'!$C$20:$C$1002, 'High Growth Expenses'!$F367), "")</f>
        <v/>
      </c>
      <c r="J367" s="16" t="str">
        <f t="shared" si="5"/>
        <v/>
      </c>
    </row>
    <row r="368" spans="2:10" x14ac:dyDescent="0.35">
      <c r="B368" s="34" t="str">
        <f>IFERROR(INDEX('B. Expenditures'!$C$20:$D$1002, MATCH('High Growth Expenses'!$C368, 'B. Expenditures'!$D$20:$D$1002, 0), MATCH('High Growth Expenses'!$B$17, 'B. Expenditures'!$C$19:$D$19, 0)), "")</f>
        <v/>
      </c>
      <c r="C368" s="34"/>
      <c r="D368" s="16" t="s">
        <v>29</v>
      </c>
      <c r="F368" s="41"/>
      <c r="G368" s="42" t="str">
        <f>IF($F368&lt;&gt;"", SUMIFS('B. Expenditures'!E$20:E$1002, 'B. Expenditures'!$C$20:$C$1002, 'High Growth Expenses'!$F368), "")</f>
        <v/>
      </c>
      <c r="H368" s="14" t="str">
        <f>IF($F368&lt;&gt;"", SUMIFS('B. Expenditures'!F$20:F$1002, 'B. Expenditures'!$C$20:$C$1002, 'High Growth Expenses'!$F368), "")</f>
        <v/>
      </c>
      <c r="I368" s="14" t="str">
        <f>IF($F368&lt;&gt;"", SUMIFS('B. Expenditures'!G$20:G$1002, 'B. Expenditures'!$C$20:$C$1002, 'High Growth Expenses'!$F368), "")</f>
        <v/>
      </c>
      <c r="J368" s="16" t="str">
        <f t="shared" si="5"/>
        <v/>
      </c>
    </row>
    <row r="369" spans="2:10" x14ac:dyDescent="0.35">
      <c r="B369" s="34" t="str">
        <f>IFERROR(INDEX('B. Expenditures'!$C$20:$D$1002, MATCH('High Growth Expenses'!$C369, 'B. Expenditures'!$D$20:$D$1002, 0), MATCH('High Growth Expenses'!$B$17, 'B. Expenditures'!$C$19:$D$19, 0)), "")</f>
        <v/>
      </c>
      <c r="C369" s="34"/>
      <c r="D369" s="16" t="s">
        <v>29</v>
      </c>
      <c r="F369" s="41"/>
      <c r="G369" s="42" t="str">
        <f>IF($F369&lt;&gt;"", SUMIFS('B. Expenditures'!E$20:E$1002, 'B. Expenditures'!$C$20:$C$1002, 'High Growth Expenses'!$F369), "")</f>
        <v/>
      </c>
      <c r="H369" s="14" t="str">
        <f>IF($F369&lt;&gt;"", SUMIFS('B. Expenditures'!F$20:F$1002, 'B. Expenditures'!$C$20:$C$1002, 'High Growth Expenses'!$F369), "")</f>
        <v/>
      </c>
      <c r="I369" s="14" t="str">
        <f>IF($F369&lt;&gt;"", SUMIFS('B. Expenditures'!G$20:G$1002, 'B. Expenditures'!$C$20:$C$1002, 'High Growth Expenses'!$F369), "")</f>
        <v/>
      </c>
      <c r="J369" s="16" t="str">
        <f t="shared" si="5"/>
        <v/>
      </c>
    </row>
    <row r="370" spans="2:10" x14ac:dyDescent="0.35">
      <c r="B370" s="34" t="str">
        <f>IFERROR(INDEX('B. Expenditures'!$C$20:$D$1002, MATCH('High Growth Expenses'!$C370, 'B. Expenditures'!$D$20:$D$1002, 0), MATCH('High Growth Expenses'!$B$17, 'B. Expenditures'!$C$19:$D$19, 0)), "")</f>
        <v/>
      </c>
      <c r="C370" s="34"/>
      <c r="D370" s="16" t="s">
        <v>29</v>
      </c>
      <c r="F370" s="41"/>
      <c r="G370" s="42" t="str">
        <f>IF($F370&lt;&gt;"", SUMIFS('B. Expenditures'!E$20:E$1002, 'B. Expenditures'!$C$20:$C$1002, 'High Growth Expenses'!$F370), "")</f>
        <v/>
      </c>
      <c r="H370" s="14" t="str">
        <f>IF($F370&lt;&gt;"", SUMIFS('B. Expenditures'!F$20:F$1002, 'B. Expenditures'!$C$20:$C$1002, 'High Growth Expenses'!$F370), "")</f>
        <v/>
      </c>
      <c r="I370" s="14" t="str">
        <f>IF($F370&lt;&gt;"", SUMIFS('B. Expenditures'!G$20:G$1002, 'B. Expenditures'!$C$20:$C$1002, 'High Growth Expenses'!$F370), "")</f>
        <v/>
      </c>
      <c r="J370" s="16" t="str">
        <f t="shared" si="5"/>
        <v/>
      </c>
    </row>
    <row r="371" spans="2:10" x14ac:dyDescent="0.35">
      <c r="B371" s="34" t="str">
        <f>IFERROR(INDEX('B. Expenditures'!$C$20:$D$1002, MATCH('High Growth Expenses'!$C371, 'B. Expenditures'!$D$20:$D$1002, 0), MATCH('High Growth Expenses'!$B$17, 'B. Expenditures'!$C$19:$D$19, 0)), "")</f>
        <v/>
      </c>
      <c r="C371" s="34"/>
      <c r="D371" s="16" t="s">
        <v>29</v>
      </c>
      <c r="F371" s="41"/>
      <c r="G371" s="42" t="str">
        <f>IF($F371&lt;&gt;"", SUMIFS('B. Expenditures'!E$20:E$1002, 'B. Expenditures'!$C$20:$C$1002, 'High Growth Expenses'!$F371), "")</f>
        <v/>
      </c>
      <c r="H371" s="14" t="str">
        <f>IF($F371&lt;&gt;"", SUMIFS('B. Expenditures'!F$20:F$1002, 'B. Expenditures'!$C$20:$C$1002, 'High Growth Expenses'!$F371), "")</f>
        <v/>
      </c>
      <c r="I371" s="14" t="str">
        <f>IF($F371&lt;&gt;"", SUMIFS('B. Expenditures'!G$20:G$1002, 'B. Expenditures'!$C$20:$C$1002, 'High Growth Expenses'!$F371), "")</f>
        <v/>
      </c>
      <c r="J371" s="16" t="str">
        <f t="shared" si="5"/>
        <v/>
      </c>
    </row>
    <row r="372" spans="2:10" x14ac:dyDescent="0.35">
      <c r="B372" s="34" t="str">
        <f>IFERROR(INDEX('B. Expenditures'!$C$20:$D$1002, MATCH('High Growth Expenses'!$C372, 'B. Expenditures'!$D$20:$D$1002, 0), MATCH('High Growth Expenses'!$B$17, 'B. Expenditures'!$C$19:$D$19, 0)), "")</f>
        <v/>
      </c>
      <c r="C372" s="34"/>
      <c r="D372" s="16" t="s">
        <v>29</v>
      </c>
      <c r="F372" s="41"/>
      <c r="G372" s="42" t="str">
        <f>IF($F372&lt;&gt;"", SUMIFS('B. Expenditures'!E$20:E$1002, 'B. Expenditures'!$C$20:$C$1002, 'High Growth Expenses'!$F372), "")</f>
        <v/>
      </c>
      <c r="H372" s="14" t="str">
        <f>IF($F372&lt;&gt;"", SUMIFS('B. Expenditures'!F$20:F$1002, 'B. Expenditures'!$C$20:$C$1002, 'High Growth Expenses'!$F372), "")</f>
        <v/>
      </c>
      <c r="I372" s="14" t="str">
        <f>IF($F372&lt;&gt;"", SUMIFS('B. Expenditures'!G$20:G$1002, 'B. Expenditures'!$C$20:$C$1002, 'High Growth Expenses'!$F372), "")</f>
        <v/>
      </c>
      <c r="J372" s="16" t="str">
        <f t="shared" si="5"/>
        <v/>
      </c>
    </row>
    <row r="373" spans="2:10" x14ac:dyDescent="0.35">
      <c r="B373" s="34" t="str">
        <f>IFERROR(INDEX('B. Expenditures'!$C$20:$D$1002, MATCH('High Growth Expenses'!$C373, 'B. Expenditures'!$D$20:$D$1002, 0), MATCH('High Growth Expenses'!$B$17, 'B. Expenditures'!$C$19:$D$19, 0)), "")</f>
        <v/>
      </c>
      <c r="C373" s="34"/>
      <c r="D373" s="16" t="s">
        <v>29</v>
      </c>
      <c r="F373" s="41"/>
      <c r="G373" s="42" t="str">
        <f>IF($F373&lt;&gt;"", SUMIFS('B. Expenditures'!E$20:E$1002, 'B. Expenditures'!$C$20:$C$1002, 'High Growth Expenses'!$F373), "")</f>
        <v/>
      </c>
      <c r="H373" s="14" t="str">
        <f>IF($F373&lt;&gt;"", SUMIFS('B. Expenditures'!F$20:F$1002, 'B. Expenditures'!$C$20:$C$1002, 'High Growth Expenses'!$F373), "")</f>
        <v/>
      </c>
      <c r="I373" s="14" t="str">
        <f>IF($F373&lt;&gt;"", SUMIFS('B. Expenditures'!G$20:G$1002, 'B. Expenditures'!$C$20:$C$1002, 'High Growth Expenses'!$F373), "")</f>
        <v/>
      </c>
      <c r="J373" s="16" t="str">
        <f t="shared" si="5"/>
        <v/>
      </c>
    </row>
    <row r="374" spans="2:10" x14ac:dyDescent="0.35">
      <c r="B374" s="34" t="str">
        <f>IFERROR(INDEX('B. Expenditures'!$C$20:$D$1002, MATCH('High Growth Expenses'!$C374, 'B. Expenditures'!$D$20:$D$1002, 0), MATCH('High Growth Expenses'!$B$17, 'B. Expenditures'!$C$19:$D$19, 0)), "")</f>
        <v/>
      </c>
      <c r="C374" s="34"/>
      <c r="D374" s="16" t="s">
        <v>29</v>
      </c>
      <c r="F374" s="41"/>
      <c r="G374" s="42" t="str">
        <f>IF($F374&lt;&gt;"", SUMIFS('B. Expenditures'!E$20:E$1002, 'B. Expenditures'!$C$20:$C$1002, 'High Growth Expenses'!$F374), "")</f>
        <v/>
      </c>
      <c r="H374" s="14" t="str">
        <f>IF($F374&lt;&gt;"", SUMIFS('B. Expenditures'!F$20:F$1002, 'B. Expenditures'!$C$20:$C$1002, 'High Growth Expenses'!$F374), "")</f>
        <v/>
      </c>
      <c r="I374" s="14" t="str">
        <f>IF($F374&lt;&gt;"", SUMIFS('B. Expenditures'!G$20:G$1002, 'B. Expenditures'!$C$20:$C$1002, 'High Growth Expenses'!$F374), "")</f>
        <v/>
      </c>
      <c r="J374" s="16" t="str">
        <f t="shared" si="5"/>
        <v/>
      </c>
    </row>
    <row r="375" spans="2:10" x14ac:dyDescent="0.35">
      <c r="B375" s="34" t="str">
        <f>IFERROR(INDEX('B. Expenditures'!$C$20:$D$1002, MATCH('High Growth Expenses'!$C375, 'B. Expenditures'!$D$20:$D$1002, 0), MATCH('High Growth Expenses'!$B$17, 'B. Expenditures'!$C$19:$D$19, 0)), "")</f>
        <v/>
      </c>
      <c r="C375" s="34"/>
      <c r="D375" s="16" t="s">
        <v>29</v>
      </c>
      <c r="F375" s="41"/>
      <c r="G375" s="42" t="str">
        <f>IF($F375&lt;&gt;"", SUMIFS('B. Expenditures'!E$20:E$1002, 'B. Expenditures'!$C$20:$C$1002, 'High Growth Expenses'!$F375), "")</f>
        <v/>
      </c>
      <c r="H375" s="14" t="str">
        <f>IF($F375&lt;&gt;"", SUMIFS('B. Expenditures'!F$20:F$1002, 'B. Expenditures'!$C$20:$C$1002, 'High Growth Expenses'!$F375), "")</f>
        <v/>
      </c>
      <c r="I375" s="14" t="str">
        <f>IF($F375&lt;&gt;"", SUMIFS('B. Expenditures'!G$20:G$1002, 'B. Expenditures'!$C$20:$C$1002, 'High Growth Expenses'!$F375), "")</f>
        <v/>
      </c>
      <c r="J375" s="16" t="str">
        <f t="shared" si="5"/>
        <v/>
      </c>
    </row>
    <row r="376" spans="2:10" x14ac:dyDescent="0.35">
      <c r="B376" s="34" t="str">
        <f>IFERROR(INDEX('B. Expenditures'!$C$20:$D$1002, MATCH('High Growth Expenses'!$C376, 'B. Expenditures'!$D$20:$D$1002, 0), MATCH('High Growth Expenses'!$B$17, 'B. Expenditures'!$C$19:$D$19, 0)), "")</f>
        <v/>
      </c>
      <c r="C376" s="34"/>
      <c r="D376" s="16" t="s">
        <v>29</v>
      </c>
      <c r="F376" s="41"/>
      <c r="G376" s="42" t="str">
        <f>IF($F376&lt;&gt;"", SUMIFS('B. Expenditures'!E$20:E$1002, 'B. Expenditures'!$C$20:$C$1002, 'High Growth Expenses'!$F376), "")</f>
        <v/>
      </c>
      <c r="H376" s="14" t="str">
        <f>IF($F376&lt;&gt;"", SUMIFS('B. Expenditures'!F$20:F$1002, 'B. Expenditures'!$C$20:$C$1002, 'High Growth Expenses'!$F376), "")</f>
        <v/>
      </c>
      <c r="I376" s="14" t="str">
        <f>IF($F376&lt;&gt;"", SUMIFS('B. Expenditures'!G$20:G$1002, 'B. Expenditures'!$C$20:$C$1002, 'High Growth Expenses'!$F376), "")</f>
        <v/>
      </c>
      <c r="J376" s="16" t="str">
        <f t="shared" si="5"/>
        <v/>
      </c>
    </row>
    <row r="377" spans="2:10" x14ac:dyDescent="0.35">
      <c r="B377" s="34" t="str">
        <f>IFERROR(INDEX('B. Expenditures'!$C$20:$D$1002, MATCH('High Growth Expenses'!$C377, 'B. Expenditures'!$D$20:$D$1002, 0), MATCH('High Growth Expenses'!$B$17, 'B. Expenditures'!$C$19:$D$19, 0)), "")</f>
        <v/>
      </c>
      <c r="C377" s="34"/>
      <c r="D377" s="16" t="s">
        <v>29</v>
      </c>
      <c r="F377" s="41"/>
      <c r="G377" s="42" t="str">
        <f>IF($F377&lt;&gt;"", SUMIFS('B. Expenditures'!E$20:E$1002, 'B. Expenditures'!$C$20:$C$1002, 'High Growth Expenses'!$F377), "")</f>
        <v/>
      </c>
      <c r="H377" s="14" t="str">
        <f>IF($F377&lt;&gt;"", SUMIFS('B. Expenditures'!F$20:F$1002, 'B. Expenditures'!$C$20:$C$1002, 'High Growth Expenses'!$F377), "")</f>
        <v/>
      </c>
      <c r="I377" s="14" t="str">
        <f>IF($F377&lt;&gt;"", SUMIFS('B. Expenditures'!G$20:G$1002, 'B. Expenditures'!$C$20:$C$1002, 'High Growth Expenses'!$F377), "")</f>
        <v/>
      </c>
      <c r="J377" s="16" t="str">
        <f t="shared" si="5"/>
        <v/>
      </c>
    </row>
    <row r="378" spans="2:10" x14ac:dyDescent="0.35">
      <c r="B378" s="34" t="str">
        <f>IFERROR(INDEX('B. Expenditures'!$C$20:$D$1002, MATCH('High Growth Expenses'!$C378, 'B. Expenditures'!$D$20:$D$1002, 0), MATCH('High Growth Expenses'!$B$17, 'B. Expenditures'!$C$19:$D$19, 0)), "")</f>
        <v/>
      </c>
      <c r="C378" s="34"/>
      <c r="D378" s="16" t="s">
        <v>29</v>
      </c>
      <c r="F378" s="41"/>
      <c r="G378" s="42" t="str">
        <f>IF($F378&lt;&gt;"", SUMIFS('B. Expenditures'!E$20:E$1002, 'B. Expenditures'!$C$20:$C$1002, 'High Growth Expenses'!$F378), "")</f>
        <v/>
      </c>
      <c r="H378" s="14" t="str">
        <f>IF($F378&lt;&gt;"", SUMIFS('B. Expenditures'!F$20:F$1002, 'B. Expenditures'!$C$20:$C$1002, 'High Growth Expenses'!$F378), "")</f>
        <v/>
      </c>
      <c r="I378" s="14" t="str">
        <f>IF($F378&lt;&gt;"", SUMIFS('B. Expenditures'!G$20:G$1002, 'B. Expenditures'!$C$20:$C$1002, 'High Growth Expenses'!$F378), "")</f>
        <v/>
      </c>
      <c r="J378" s="16" t="str">
        <f t="shared" si="5"/>
        <v/>
      </c>
    </row>
    <row r="379" spans="2:10" x14ac:dyDescent="0.35">
      <c r="B379" s="34" t="str">
        <f>IFERROR(INDEX('B. Expenditures'!$C$20:$D$1002, MATCH('High Growth Expenses'!$C379, 'B. Expenditures'!$D$20:$D$1002, 0), MATCH('High Growth Expenses'!$B$17, 'B. Expenditures'!$C$19:$D$19, 0)), "")</f>
        <v/>
      </c>
      <c r="C379" s="34"/>
      <c r="D379" s="16" t="s">
        <v>29</v>
      </c>
      <c r="F379" s="41"/>
      <c r="G379" s="42" t="str">
        <f>IF($F379&lt;&gt;"", SUMIFS('B. Expenditures'!E$20:E$1002, 'B. Expenditures'!$C$20:$C$1002, 'High Growth Expenses'!$F379), "")</f>
        <v/>
      </c>
      <c r="H379" s="14" t="str">
        <f>IF($F379&lt;&gt;"", SUMIFS('B. Expenditures'!F$20:F$1002, 'B. Expenditures'!$C$20:$C$1002, 'High Growth Expenses'!$F379), "")</f>
        <v/>
      </c>
      <c r="I379" s="14" t="str">
        <f>IF($F379&lt;&gt;"", SUMIFS('B. Expenditures'!G$20:G$1002, 'B. Expenditures'!$C$20:$C$1002, 'High Growth Expenses'!$F379), "")</f>
        <v/>
      </c>
      <c r="J379" s="16" t="str">
        <f t="shared" si="5"/>
        <v/>
      </c>
    </row>
    <row r="380" spans="2:10" x14ac:dyDescent="0.35">
      <c r="B380" s="34" t="str">
        <f>IFERROR(INDEX('B. Expenditures'!$C$20:$D$1002, MATCH('High Growth Expenses'!$C380, 'B. Expenditures'!$D$20:$D$1002, 0), MATCH('High Growth Expenses'!$B$17, 'B. Expenditures'!$C$19:$D$19, 0)), "")</f>
        <v/>
      </c>
      <c r="C380" s="34"/>
      <c r="D380" s="16" t="s">
        <v>29</v>
      </c>
      <c r="F380" s="41"/>
      <c r="G380" s="42" t="str">
        <f>IF($F380&lt;&gt;"", SUMIFS('B. Expenditures'!E$20:E$1002, 'B. Expenditures'!$C$20:$C$1002, 'High Growth Expenses'!$F380), "")</f>
        <v/>
      </c>
      <c r="H380" s="14" t="str">
        <f>IF($F380&lt;&gt;"", SUMIFS('B. Expenditures'!F$20:F$1002, 'B. Expenditures'!$C$20:$C$1002, 'High Growth Expenses'!$F380), "")</f>
        <v/>
      </c>
      <c r="I380" s="14" t="str">
        <f>IF($F380&lt;&gt;"", SUMIFS('B. Expenditures'!G$20:G$1002, 'B. Expenditures'!$C$20:$C$1002, 'High Growth Expenses'!$F380), "")</f>
        <v/>
      </c>
      <c r="J380" s="16" t="str">
        <f t="shared" si="5"/>
        <v/>
      </c>
    </row>
    <row r="381" spans="2:10" x14ac:dyDescent="0.35">
      <c r="B381" s="34" t="str">
        <f>IFERROR(INDEX('B. Expenditures'!$C$20:$D$1002, MATCH('High Growth Expenses'!$C381, 'B. Expenditures'!$D$20:$D$1002, 0), MATCH('High Growth Expenses'!$B$17, 'B. Expenditures'!$C$19:$D$19, 0)), "")</f>
        <v/>
      </c>
      <c r="C381" s="34"/>
      <c r="D381" s="16" t="s">
        <v>29</v>
      </c>
      <c r="F381" s="41"/>
      <c r="G381" s="42" t="str">
        <f>IF($F381&lt;&gt;"", SUMIFS('B. Expenditures'!E$20:E$1002, 'B. Expenditures'!$C$20:$C$1002, 'High Growth Expenses'!$F381), "")</f>
        <v/>
      </c>
      <c r="H381" s="14" t="str">
        <f>IF($F381&lt;&gt;"", SUMIFS('B. Expenditures'!F$20:F$1002, 'B. Expenditures'!$C$20:$C$1002, 'High Growth Expenses'!$F381), "")</f>
        <v/>
      </c>
      <c r="I381" s="14" t="str">
        <f>IF($F381&lt;&gt;"", SUMIFS('B. Expenditures'!G$20:G$1002, 'B. Expenditures'!$C$20:$C$1002, 'High Growth Expenses'!$F381), "")</f>
        <v/>
      </c>
      <c r="J381" s="16" t="str">
        <f t="shared" si="5"/>
        <v/>
      </c>
    </row>
    <row r="382" spans="2:10" x14ac:dyDescent="0.35">
      <c r="B382" s="34" t="str">
        <f>IFERROR(INDEX('B. Expenditures'!$C$20:$D$1002, MATCH('High Growth Expenses'!$C382, 'B. Expenditures'!$D$20:$D$1002, 0), MATCH('High Growth Expenses'!$B$17, 'B. Expenditures'!$C$19:$D$19, 0)), "")</f>
        <v/>
      </c>
      <c r="C382" s="34"/>
      <c r="D382" s="16" t="s">
        <v>29</v>
      </c>
      <c r="F382" s="41"/>
      <c r="G382" s="42" t="str">
        <f>IF($F382&lt;&gt;"", SUMIFS('B. Expenditures'!E$20:E$1002, 'B. Expenditures'!$C$20:$C$1002, 'High Growth Expenses'!$F382), "")</f>
        <v/>
      </c>
      <c r="H382" s="14" t="str">
        <f>IF($F382&lt;&gt;"", SUMIFS('B. Expenditures'!F$20:F$1002, 'B. Expenditures'!$C$20:$C$1002, 'High Growth Expenses'!$F382), "")</f>
        <v/>
      </c>
      <c r="I382" s="14" t="str">
        <f>IF($F382&lt;&gt;"", SUMIFS('B. Expenditures'!G$20:G$1002, 'B. Expenditures'!$C$20:$C$1002, 'High Growth Expenses'!$F382), "")</f>
        <v/>
      </c>
      <c r="J382" s="16" t="str">
        <f t="shared" si="5"/>
        <v/>
      </c>
    </row>
    <row r="383" spans="2:10" x14ac:dyDescent="0.35">
      <c r="B383" s="34" t="str">
        <f>IFERROR(INDEX('B. Expenditures'!$C$20:$D$1002, MATCH('High Growth Expenses'!$C383, 'B. Expenditures'!$D$20:$D$1002, 0), MATCH('High Growth Expenses'!$B$17, 'B. Expenditures'!$C$19:$D$19, 0)), "")</f>
        <v/>
      </c>
      <c r="C383" s="34"/>
      <c r="D383" s="16" t="s">
        <v>29</v>
      </c>
      <c r="F383" s="41"/>
      <c r="G383" s="42" t="str">
        <f>IF($F383&lt;&gt;"", SUMIFS('B. Expenditures'!E$20:E$1002, 'B. Expenditures'!$C$20:$C$1002, 'High Growth Expenses'!$F383), "")</f>
        <v/>
      </c>
      <c r="H383" s="14" t="str">
        <f>IF($F383&lt;&gt;"", SUMIFS('B. Expenditures'!F$20:F$1002, 'B. Expenditures'!$C$20:$C$1002, 'High Growth Expenses'!$F383), "")</f>
        <v/>
      </c>
      <c r="I383" s="14" t="str">
        <f>IF($F383&lt;&gt;"", SUMIFS('B. Expenditures'!G$20:G$1002, 'B. Expenditures'!$C$20:$C$1002, 'High Growth Expenses'!$F383), "")</f>
        <v/>
      </c>
      <c r="J383" s="16" t="str">
        <f t="shared" si="5"/>
        <v/>
      </c>
    </row>
    <row r="384" spans="2:10" x14ac:dyDescent="0.35">
      <c r="B384" s="34" t="str">
        <f>IFERROR(INDEX('B. Expenditures'!$C$20:$D$1002, MATCH('High Growth Expenses'!$C384, 'B. Expenditures'!$D$20:$D$1002, 0), MATCH('High Growth Expenses'!$B$17, 'B. Expenditures'!$C$19:$D$19, 0)), "")</f>
        <v/>
      </c>
      <c r="C384" s="34"/>
      <c r="D384" s="16" t="s">
        <v>29</v>
      </c>
      <c r="F384" s="41"/>
      <c r="G384" s="42" t="str">
        <f>IF($F384&lt;&gt;"", SUMIFS('B. Expenditures'!E$20:E$1002, 'B. Expenditures'!$C$20:$C$1002, 'High Growth Expenses'!$F384), "")</f>
        <v/>
      </c>
      <c r="H384" s="14" t="str">
        <f>IF($F384&lt;&gt;"", SUMIFS('B. Expenditures'!F$20:F$1002, 'B. Expenditures'!$C$20:$C$1002, 'High Growth Expenses'!$F384), "")</f>
        <v/>
      </c>
      <c r="I384" s="14" t="str">
        <f>IF($F384&lt;&gt;"", SUMIFS('B. Expenditures'!G$20:G$1002, 'B. Expenditures'!$C$20:$C$1002, 'High Growth Expenses'!$F384), "")</f>
        <v/>
      </c>
      <c r="J384" s="16" t="str">
        <f t="shared" si="5"/>
        <v/>
      </c>
    </row>
    <row r="385" spans="2:10" x14ac:dyDescent="0.35">
      <c r="B385" s="34" t="str">
        <f>IFERROR(INDEX('B. Expenditures'!$C$20:$D$1002, MATCH('High Growth Expenses'!$C385, 'B. Expenditures'!$D$20:$D$1002, 0), MATCH('High Growth Expenses'!$B$17, 'B. Expenditures'!$C$19:$D$19, 0)), "")</f>
        <v/>
      </c>
      <c r="C385" s="34"/>
      <c r="D385" s="16" t="s">
        <v>29</v>
      </c>
      <c r="F385" s="41"/>
      <c r="G385" s="42" t="str">
        <f>IF($F385&lt;&gt;"", SUMIFS('B. Expenditures'!E$20:E$1002, 'B. Expenditures'!$C$20:$C$1002, 'High Growth Expenses'!$F385), "")</f>
        <v/>
      </c>
      <c r="H385" s="14" t="str">
        <f>IF($F385&lt;&gt;"", SUMIFS('B. Expenditures'!F$20:F$1002, 'B. Expenditures'!$C$20:$C$1002, 'High Growth Expenses'!$F385), "")</f>
        <v/>
      </c>
      <c r="I385" s="14" t="str">
        <f>IF($F385&lt;&gt;"", SUMIFS('B. Expenditures'!G$20:G$1002, 'B. Expenditures'!$C$20:$C$1002, 'High Growth Expenses'!$F385), "")</f>
        <v/>
      </c>
      <c r="J385" s="16" t="str">
        <f t="shared" si="5"/>
        <v/>
      </c>
    </row>
    <row r="386" spans="2:10" x14ac:dyDescent="0.35">
      <c r="B386" s="34" t="str">
        <f>IFERROR(INDEX('B. Expenditures'!$C$20:$D$1002, MATCH('High Growth Expenses'!$C386, 'B. Expenditures'!$D$20:$D$1002, 0), MATCH('High Growth Expenses'!$B$17, 'B. Expenditures'!$C$19:$D$19, 0)), "")</f>
        <v/>
      </c>
      <c r="C386" s="34"/>
      <c r="D386" s="16" t="s">
        <v>29</v>
      </c>
      <c r="F386" s="41"/>
      <c r="G386" s="42" t="str">
        <f>IF($F386&lt;&gt;"", SUMIFS('B. Expenditures'!E$20:E$1002, 'B. Expenditures'!$C$20:$C$1002, 'High Growth Expenses'!$F386), "")</f>
        <v/>
      </c>
      <c r="H386" s="14" t="str">
        <f>IF($F386&lt;&gt;"", SUMIFS('B. Expenditures'!F$20:F$1002, 'B. Expenditures'!$C$20:$C$1002, 'High Growth Expenses'!$F386), "")</f>
        <v/>
      </c>
      <c r="I386" s="14" t="str">
        <f>IF($F386&lt;&gt;"", SUMIFS('B. Expenditures'!G$20:G$1002, 'B. Expenditures'!$C$20:$C$1002, 'High Growth Expenses'!$F386), "")</f>
        <v/>
      </c>
      <c r="J386" s="16" t="str">
        <f t="shared" si="5"/>
        <v/>
      </c>
    </row>
    <row r="387" spans="2:10" x14ac:dyDescent="0.35">
      <c r="B387" s="34" t="str">
        <f>IFERROR(INDEX('B. Expenditures'!$C$20:$D$1002, MATCH('High Growth Expenses'!$C387, 'B. Expenditures'!$D$20:$D$1002, 0), MATCH('High Growth Expenses'!$B$17, 'B. Expenditures'!$C$19:$D$19, 0)), "")</f>
        <v/>
      </c>
      <c r="C387" s="34"/>
      <c r="D387" s="16" t="s">
        <v>29</v>
      </c>
      <c r="F387" s="41"/>
      <c r="G387" s="42" t="str">
        <f>IF($F387&lt;&gt;"", SUMIFS('B. Expenditures'!E$20:E$1002, 'B. Expenditures'!$C$20:$C$1002, 'High Growth Expenses'!$F387), "")</f>
        <v/>
      </c>
      <c r="H387" s="14" t="str">
        <f>IF($F387&lt;&gt;"", SUMIFS('B. Expenditures'!F$20:F$1002, 'B. Expenditures'!$C$20:$C$1002, 'High Growth Expenses'!$F387), "")</f>
        <v/>
      </c>
      <c r="I387" s="14" t="str">
        <f>IF($F387&lt;&gt;"", SUMIFS('B. Expenditures'!G$20:G$1002, 'B. Expenditures'!$C$20:$C$1002, 'High Growth Expenses'!$F387), "")</f>
        <v/>
      </c>
      <c r="J387" s="16" t="str">
        <f t="shared" si="5"/>
        <v/>
      </c>
    </row>
    <row r="388" spans="2:10" x14ac:dyDescent="0.35">
      <c r="B388" s="34" t="str">
        <f>IFERROR(INDEX('B. Expenditures'!$C$20:$D$1002, MATCH('High Growth Expenses'!$C388, 'B. Expenditures'!$D$20:$D$1002, 0), MATCH('High Growth Expenses'!$B$17, 'B. Expenditures'!$C$19:$D$19, 0)), "")</f>
        <v/>
      </c>
      <c r="C388" s="34"/>
      <c r="D388" s="16" t="s">
        <v>29</v>
      </c>
      <c r="F388" s="41"/>
      <c r="G388" s="42" t="str">
        <f>IF($F388&lt;&gt;"", SUMIFS('B. Expenditures'!E$20:E$1002, 'B. Expenditures'!$C$20:$C$1002, 'High Growth Expenses'!$F388), "")</f>
        <v/>
      </c>
      <c r="H388" s="14" t="str">
        <f>IF($F388&lt;&gt;"", SUMIFS('B. Expenditures'!F$20:F$1002, 'B. Expenditures'!$C$20:$C$1002, 'High Growth Expenses'!$F388), "")</f>
        <v/>
      </c>
      <c r="I388" s="14" t="str">
        <f>IF($F388&lt;&gt;"", SUMIFS('B. Expenditures'!G$20:G$1002, 'B. Expenditures'!$C$20:$C$1002, 'High Growth Expenses'!$F388), "")</f>
        <v/>
      </c>
      <c r="J388" s="16" t="str">
        <f t="shared" si="5"/>
        <v/>
      </c>
    </row>
    <row r="389" spans="2:10" x14ac:dyDescent="0.35">
      <c r="B389" s="34" t="str">
        <f>IFERROR(INDEX('B. Expenditures'!$C$20:$D$1002, MATCH('High Growth Expenses'!$C389, 'B. Expenditures'!$D$20:$D$1002, 0), MATCH('High Growth Expenses'!$B$17, 'B. Expenditures'!$C$19:$D$19, 0)), "")</f>
        <v/>
      </c>
      <c r="C389" s="34"/>
      <c r="D389" s="16" t="s">
        <v>29</v>
      </c>
      <c r="F389" s="41"/>
      <c r="G389" s="42" t="str">
        <f>IF($F389&lt;&gt;"", SUMIFS('B. Expenditures'!E$20:E$1002, 'B. Expenditures'!$C$20:$C$1002, 'High Growth Expenses'!$F389), "")</f>
        <v/>
      </c>
      <c r="H389" s="14" t="str">
        <f>IF($F389&lt;&gt;"", SUMIFS('B. Expenditures'!F$20:F$1002, 'B. Expenditures'!$C$20:$C$1002, 'High Growth Expenses'!$F389), "")</f>
        <v/>
      </c>
      <c r="I389" s="14" t="str">
        <f>IF($F389&lt;&gt;"", SUMIFS('B. Expenditures'!G$20:G$1002, 'B. Expenditures'!$C$20:$C$1002, 'High Growth Expenses'!$F389), "")</f>
        <v/>
      </c>
      <c r="J389" s="16" t="str">
        <f t="shared" si="5"/>
        <v/>
      </c>
    </row>
    <row r="390" spans="2:10" x14ac:dyDescent="0.35">
      <c r="B390" s="34" t="str">
        <f>IFERROR(INDEX('B. Expenditures'!$C$20:$D$1002, MATCH('High Growth Expenses'!$C390, 'B. Expenditures'!$D$20:$D$1002, 0), MATCH('High Growth Expenses'!$B$17, 'B. Expenditures'!$C$19:$D$19, 0)), "")</f>
        <v/>
      </c>
      <c r="C390" s="34"/>
      <c r="D390" s="16" t="s">
        <v>29</v>
      </c>
      <c r="F390" s="41"/>
      <c r="G390" s="42" t="str">
        <f>IF($F390&lt;&gt;"", SUMIFS('B. Expenditures'!E$20:E$1002, 'B. Expenditures'!$C$20:$C$1002, 'High Growth Expenses'!$F390), "")</f>
        <v/>
      </c>
      <c r="H390" s="14" t="str">
        <f>IF($F390&lt;&gt;"", SUMIFS('B. Expenditures'!F$20:F$1002, 'B. Expenditures'!$C$20:$C$1002, 'High Growth Expenses'!$F390), "")</f>
        <v/>
      </c>
      <c r="I390" s="14" t="str">
        <f>IF($F390&lt;&gt;"", SUMIFS('B. Expenditures'!G$20:G$1002, 'B. Expenditures'!$C$20:$C$1002, 'High Growth Expenses'!$F390), "")</f>
        <v/>
      </c>
      <c r="J390" s="16" t="str">
        <f t="shared" si="5"/>
        <v/>
      </c>
    </row>
    <row r="391" spans="2:10" x14ac:dyDescent="0.35">
      <c r="B391" s="34" t="str">
        <f>IFERROR(INDEX('B. Expenditures'!$C$20:$D$1002, MATCH('High Growth Expenses'!$C391, 'B. Expenditures'!$D$20:$D$1002, 0), MATCH('High Growth Expenses'!$B$17, 'B. Expenditures'!$C$19:$D$19, 0)), "")</f>
        <v/>
      </c>
      <c r="C391" s="34"/>
      <c r="D391" s="16" t="s">
        <v>29</v>
      </c>
      <c r="F391" s="41"/>
      <c r="G391" s="42" t="str">
        <f>IF($F391&lt;&gt;"", SUMIFS('B. Expenditures'!E$20:E$1002, 'B. Expenditures'!$C$20:$C$1002, 'High Growth Expenses'!$F391), "")</f>
        <v/>
      </c>
      <c r="H391" s="14" t="str">
        <f>IF($F391&lt;&gt;"", SUMIFS('B. Expenditures'!F$20:F$1002, 'B. Expenditures'!$C$20:$C$1002, 'High Growth Expenses'!$F391), "")</f>
        <v/>
      </c>
      <c r="I391" s="14" t="str">
        <f>IF($F391&lt;&gt;"", SUMIFS('B. Expenditures'!G$20:G$1002, 'B. Expenditures'!$C$20:$C$1002, 'High Growth Expenses'!$F391), "")</f>
        <v/>
      </c>
      <c r="J391" s="16" t="str">
        <f t="shared" si="5"/>
        <v/>
      </c>
    </row>
    <row r="392" spans="2:10" x14ac:dyDescent="0.35">
      <c r="B392" s="34" t="str">
        <f>IFERROR(INDEX('B. Expenditures'!$C$20:$D$1002, MATCH('High Growth Expenses'!$C392, 'B. Expenditures'!$D$20:$D$1002, 0), MATCH('High Growth Expenses'!$B$17, 'B. Expenditures'!$C$19:$D$19, 0)), "")</f>
        <v/>
      </c>
      <c r="C392" s="34"/>
      <c r="D392" s="16" t="s">
        <v>29</v>
      </c>
      <c r="F392" s="41"/>
      <c r="G392" s="42" t="str">
        <f>IF($F392&lt;&gt;"", SUMIFS('B. Expenditures'!E$20:E$1002, 'B. Expenditures'!$C$20:$C$1002, 'High Growth Expenses'!$F392), "")</f>
        <v/>
      </c>
      <c r="H392" s="14" t="str">
        <f>IF($F392&lt;&gt;"", SUMIFS('B. Expenditures'!F$20:F$1002, 'B. Expenditures'!$C$20:$C$1002, 'High Growth Expenses'!$F392), "")</f>
        <v/>
      </c>
      <c r="I392" s="14" t="str">
        <f>IF($F392&lt;&gt;"", SUMIFS('B. Expenditures'!G$20:G$1002, 'B. Expenditures'!$C$20:$C$1002, 'High Growth Expenses'!$F392), "")</f>
        <v/>
      </c>
      <c r="J392" s="16" t="str">
        <f t="shared" si="5"/>
        <v/>
      </c>
    </row>
    <row r="393" spans="2:10" x14ac:dyDescent="0.35">
      <c r="B393" s="34" t="str">
        <f>IFERROR(INDEX('B. Expenditures'!$C$20:$D$1002, MATCH('High Growth Expenses'!$C393, 'B. Expenditures'!$D$20:$D$1002, 0), MATCH('High Growth Expenses'!$B$17, 'B. Expenditures'!$C$19:$D$19, 0)), "")</f>
        <v/>
      </c>
      <c r="C393" s="34"/>
      <c r="D393" s="16" t="s">
        <v>29</v>
      </c>
      <c r="F393" s="41"/>
      <c r="G393" s="42" t="str">
        <f>IF($F393&lt;&gt;"", SUMIFS('B. Expenditures'!E$20:E$1002, 'B. Expenditures'!$C$20:$C$1002, 'High Growth Expenses'!$F393), "")</f>
        <v/>
      </c>
      <c r="H393" s="14" t="str">
        <f>IF($F393&lt;&gt;"", SUMIFS('B. Expenditures'!F$20:F$1002, 'B. Expenditures'!$C$20:$C$1002, 'High Growth Expenses'!$F393), "")</f>
        <v/>
      </c>
      <c r="I393" s="14" t="str">
        <f>IF($F393&lt;&gt;"", SUMIFS('B. Expenditures'!G$20:G$1002, 'B. Expenditures'!$C$20:$C$1002, 'High Growth Expenses'!$F393), "")</f>
        <v/>
      </c>
      <c r="J393" s="16" t="str">
        <f t="shared" si="5"/>
        <v/>
      </c>
    </row>
    <row r="394" spans="2:10" x14ac:dyDescent="0.35">
      <c r="B394" s="34" t="str">
        <f>IFERROR(INDEX('B. Expenditures'!$C$20:$D$1002, MATCH('High Growth Expenses'!$C394, 'B. Expenditures'!$D$20:$D$1002, 0), MATCH('High Growth Expenses'!$B$17, 'B. Expenditures'!$C$19:$D$19, 0)), "")</f>
        <v/>
      </c>
      <c r="C394" s="34"/>
      <c r="D394" s="16" t="s">
        <v>29</v>
      </c>
      <c r="F394" s="41"/>
      <c r="G394" s="42" t="str">
        <f>IF($F394&lt;&gt;"", SUMIFS('B. Expenditures'!E$20:E$1002, 'B. Expenditures'!$C$20:$C$1002, 'High Growth Expenses'!$F394), "")</f>
        <v/>
      </c>
      <c r="H394" s="14" t="str">
        <f>IF($F394&lt;&gt;"", SUMIFS('B. Expenditures'!F$20:F$1002, 'B. Expenditures'!$C$20:$C$1002, 'High Growth Expenses'!$F394), "")</f>
        <v/>
      </c>
      <c r="I394" s="14" t="str">
        <f>IF($F394&lt;&gt;"", SUMIFS('B. Expenditures'!G$20:G$1002, 'B. Expenditures'!$C$20:$C$1002, 'High Growth Expenses'!$F394), "")</f>
        <v/>
      </c>
      <c r="J394" s="16" t="str">
        <f t="shared" si="5"/>
        <v/>
      </c>
    </row>
    <row r="395" spans="2:10" x14ac:dyDescent="0.35">
      <c r="B395" s="34" t="str">
        <f>IFERROR(INDEX('B. Expenditures'!$C$20:$D$1002, MATCH('High Growth Expenses'!$C395, 'B. Expenditures'!$D$20:$D$1002, 0), MATCH('High Growth Expenses'!$B$17, 'B. Expenditures'!$C$19:$D$19, 0)), "")</f>
        <v/>
      </c>
      <c r="C395" s="34"/>
      <c r="D395" s="16" t="s">
        <v>29</v>
      </c>
      <c r="F395" s="41"/>
      <c r="G395" s="42" t="str">
        <f>IF($F395&lt;&gt;"", SUMIFS('B. Expenditures'!E$20:E$1002, 'B. Expenditures'!$C$20:$C$1002, 'High Growth Expenses'!$F395), "")</f>
        <v/>
      </c>
      <c r="H395" s="14" t="str">
        <f>IF($F395&lt;&gt;"", SUMIFS('B. Expenditures'!F$20:F$1002, 'B. Expenditures'!$C$20:$C$1002, 'High Growth Expenses'!$F395), "")</f>
        <v/>
      </c>
      <c r="I395" s="14" t="str">
        <f>IF($F395&lt;&gt;"", SUMIFS('B. Expenditures'!G$20:G$1002, 'B. Expenditures'!$C$20:$C$1002, 'High Growth Expenses'!$F395), "")</f>
        <v/>
      </c>
      <c r="J395" s="16" t="str">
        <f t="shared" si="5"/>
        <v/>
      </c>
    </row>
    <row r="396" spans="2:10" x14ac:dyDescent="0.35">
      <c r="B396" s="34" t="str">
        <f>IFERROR(INDEX('B. Expenditures'!$C$20:$D$1002, MATCH('High Growth Expenses'!$C396, 'B. Expenditures'!$D$20:$D$1002, 0), MATCH('High Growth Expenses'!$B$17, 'B. Expenditures'!$C$19:$D$19, 0)), "")</f>
        <v/>
      </c>
      <c r="C396" s="34"/>
      <c r="D396" s="16" t="s">
        <v>29</v>
      </c>
      <c r="F396" s="41"/>
      <c r="G396" s="42" t="str">
        <f>IF($F396&lt;&gt;"", SUMIFS('B. Expenditures'!E$20:E$1002, 'B. Expenditures'!$C$20:$C$1002, 'High Growth Expenses'!$F396), "")</f>
        <v/>
      </c>
      <c r="H396" s="14" t="str">
        <f>IF($F396&lt;&gt;"", SUMIFS('B. Expenditures'!F$20:F$1002, 'B. Expenditures'!$C$20:$C$1002, 'High Growth Expenses'!$F396), "")</f>
        <v/>
      </c>
      <c r="I396" s="14" t="str">
        <f>IF($F396&lt;&gt;"", SUMIFS('B. Expenditures'!G$20:G$1002, 'B. Expenditures'!$C$20:$C$1002, 'High Growth Expenses'!$F396), "")</f>
        <v/>
      </c>
      <c r="J396" s="16" t="str">
        <f t="shared" si="5"/>
        <v/>
      </c>
    </row>
    <row r="397" spans="2:10" x14ac:dyDescent="0.35">
      <c r="B397" s="34" t="str">
        <f>IFERROR(INDEX('B. Expenditures'!$C$20:$D$1002, MATCH('High Growth Expenses'!$C397, 'B. Expenditures'!$D$20:$D$1002, 0), MATCH('High Growth Expenses'!$B$17, 'B. Expenditures'!$C$19:$D$19, 0)), "")</f>
        <v/>
      </c>
      <c r="C397" s="34"/>
      <c r="D397" s="16" t="s">
        <v>29</v>
      </c>
      <c r="F397" s="41"/>
      <c r="G397" s="42" t="str">
        <f>IF($F397&lt;&gt;"", SUMIFS('B. Expenditures'!E$20:E$1002, 'B. Expenditures'!$C$20:$C$1002, 'High Growth Expenses'!$F397), "")</f>
        <v/>
      </c>
      <c r="H397" s="14" t="str">
        <f>IF($F397&lt;&gt;"", SUMIFS('B. Expenditures'!F$20:F$1002, 'B. Expenditures'!$C$20:$C$1002, 'High Growth Expenses'!$F397), "")</f>
        <v/>
      </c>
      <c r="I397" s="14" t="str">
        <f>IF($F397&lt;&gt;"", SUMIFS('B. Expenditures'!G$20:G$1002, 'B. Expenditures'!$C$20:$C$1002, 'High Growth Expenses'!$F397), "")</f>
        <v/>
      </c>
      <c r="J397" s="16" t="str">
        <f t="shared" si="5"/>
        <v/>
      </c>
    </row>
    <row r="398" spans="2:10" x14ac:dyDescent="0.35">
      <c r="B398" s="34" t="str">
        <f>IFERROR(INDEX('B. Expenditures'!$C$20:$D$1002, MATCH('High Growth Expenses'!$C398, 'B. Expenditures'!$D$20:$D$1002, 0), MATCH('High Growth Expenses'!$B$17, 'B. Expenditures'!$C$19:$D$19, 0)), "")</f>
        <v/>
      </c>
      <c r="C398" s="34"/>
      <c r="D398" s="16" t="s">
        <v>29</v>
      </c>
      <c r="F398" s="41"/>
      <c r="G398" s="42" t="str">
        <f>IF($F398&lt;&gt;"", SUMIFS('B. Expenditures'!E$20:E$1002, 'B. Expenditures'!$C$20:$C$1002, 'High Growth Expenses'!$F398), "")</f>
        <v/>
      </c>
      <c r="H398" s="14" t="str">
        <f>IF($F398&lt;&gt;"", SUMIFS('B. Expenditures'!F$20:F$1002, 'B. Expenditures'!$C$20:$C$1002, 'High Growth Expenses'!$F398), "")</f>
        <v/>
      </c>
      <c r="I398" s="14" t="str">
        <f>IF($F398&lt;&gt;"", SUMIFS('B. Expenditures'!G$20:G$1002, 'B. Expenditures'!$C$20:$C$1002, 'High Growth Expenses'!$F398), "")</f>
        <v/>
      </c>
      <c r="J398" s="16" t="str">
        <f t="shared" si="5"/>
        <v/>
      </c>
    </row>
    <row r="399" spans="2:10" x14ac:dyDescent="0.35">
      <c r="B399" s="34" t="str">
        <f>IFERROR(INDEX('B. Expenditures'!$C$20:$D$1002, MATCH('High Growth Expenses'!$C399, 'B. Expenditures'!$D$20:$D$1002, 0), MATCH('High Growth Expenses'!$B$17, 'B. Expenditures'!$C$19:$D$19, 0)), "")</f>
        <v/>
      </c>
      <c r="C399" s="34"/>
      <c r="D399" s="16" t="s">
        <v>29</v>
      </c>
      <c r="F399" s="41"/>
      <c r="G399" s="42" t="str">
        <f>IF($F399&lt;&gt;"", SUMIFS('B. Expenditures'!E$20:E$1002, 'B. Expenditures'!$C$20:$C$1002, 'High Growth Expenses'!$F399), "")</f>
        <v/>
      </c>
      <c r="H399" s="14" t="str">
        <f>IF($F399&lt;&gt;"", SUMIFS('B. Expenditures'!F$20:F$1002, 'B. Expenditures'!$C$20:$C$1002, 'High Growth Expenses'!$F399), "")</f>
        <v/>
      </c>
      <c r="I399" s="14" t="str">
        <f>IF($F399&lt;&gt;"", SUMIFS('B. Expenditures'!G$20:G$1002, 'B. Expenditures'!$C$20:$C$1002, 'High Growth Expenses'!$F399), "")</f>
        <v/>
      </c>
      <c r="J399" s="16" t="str">
        <f t="shared" si="5"/>
        <v/>
      </c>
    </row>
    <row r="400" spans="2:10" x14ac:dyDescent="0.35">
      <c r="B400" s="34" t="str">
        <f>IFERROR(INDEX('B. Expenditures'!$C$20:$D$1002, MATCH('High Growth Expenses'!$C400, 'B. Expenditures'!$D$20:$D$1002, 0), MATCH('High Growth Expenses'!$B$17, 'B. Expenditures'!$C$19:$D$19, 0)), "")</f>
        <v/>
      </c>
      <c r="C400" s="34"/>
      <c r="D400" s="16" t="s">
        <v>29</v>
      </c>
      <c r="F400" s="41"/>
      <c r="G400" s="42" t="str">
        <f>IF($F400&lt;&gt;"", SUMIFS('B. Expenditures'!E$20:E$1002, 'B. Expenditures'!$C$20:$C$1002, 'High Growth Expenses'!$F400), "")</f>
        <v/>
      </c>
      <c r="H400" s="14" t="str">
        <f>IF($F400&lt;&gt;"", SUMIFS('B. Expenditures'!F$20:F$1002, 'B. Expenditures'!$C$20:$C$1002, 'High Growth Expenses'!$F400), "")</f>
        <v/>
      </c>
      <c r="I400" s="14" t="str">
        <f>IF($F400&lt;&gt;"", SUMIFS('B. Expenditures'!G$20:G$1002, 'B. Expenditures'!$C$20:$C$1002, 'High Growth Expenses'!$F400), "")</f>
        <v/>
      </c>
      <c r="J400" s="16" t="str">
        <f t="shared" si="5"/>
        <v/>
      </c>
    </row>
    <row r="401" spans="2:10" x14ac:dyDescent="0.35">
      <c r="B401" s="34" t="str">
        <f>IFERROR(INDEX('B. Expenditures'!$C$20:$D$1002, MATCH('High Growth Expenses'!$C401, 'B. Expenditures'!$D$20:$D$1002, 0), MATCH('High Growth Expenses'!$B$17, 'B. Expenditures'!$C$19:$D$19, 0)), "")</f>
        <v/>
      </c>
      <c r="C401" s="34"/>
      <c r="D401" s="16" t="s">
        <v>29</v>
      </c>
      <c r="F401" s="41"/>
      <c r="G401" s="42" t="str">
        <f>IF($F401&lt;&gt;"", SUMIFS('B. Expenditures'!E$20:E$1002, 'B. Expenditures'!$C$20:$C$1002, 'High Growth Expenses'!$F401), "")</f>
        <v/>
      </c>
      <c r="H401" s="14" t="str">
        <f>IF($F401&lt;&gt;"", SUMIFS('B. Expenditures'!F$20:F$1002, 'B. Expenditures'!$C$20:$C$1002, 'High Growth Expenses'!$F401), "")</f>
        <v/>
      </c>
      <c r="I401" s="14" t="str">
        <f>IF($F401&lt;&gt;"", SUMIFS('B. Expenditures'!G$20:G$1002, 'B. Expenditures'!$C$20:$C$1002, 'High Growth Expenses'!$F401), "")</f>
        <v/>
      </c>
      <c r="J401" s="16" t="str">
        <f t="shared" si="5"/>
        <v/>
      </c>
    </row>
    <row r="402" spans="2:10" x14ac:dyDescent="0.35">
      <c r="B402" s="34" t="str">
        <f>IFERROR(INDEX('B. Expenditures'!$C$20:$D$1002, MATCH('High Growth Expenses'!$C402, 'B. Expenditures'!$D$20:$D$1002, 0), MATCH('High Growth Expenses'!$B$17, 'B. Expenditures'!$C$19:$D$19, 0)), "")</f>
        <v/>
      </c>
      <c r="C402" s="34"/>
      <c r="D402" s="16" t="s">
        <v>29</v>
      </c>
      <c r="F402" s="41"/>
      <c r="G402" s="42" t="str">
        <f>IF($F402&lt;&gt;"", SUMIFS('B. Expenditures'!E$20:E$1002, 'B. Expenditures'!$C$20:$C$1002, 'High Growth Expenses'!$F402), "")</f>
        <v/>
      </c>
      <c r="H402" s="14" t="str">
        <f>IF($F402&lt;&gt;"", SUMIFS('B. Expenditures'!F$20:F$1002, 'B. Expenditures'!$C$20:$C$1002, 'High Growth Expenses'!$F402), "")</f>
        <v/>
      </c>
      <c r="I402" s="14" t="str">
        <f>IF($F402&lt;&gt;"", SUMIFS('B. Expenditures'!G$20:G$1002, 'B. Expenditures'!$C$20:$C$1002, 'High Growth Expenses'!$F402), "")</f>
        <v/>
      </c>
      <c r="J402" s="16" t="str">
        <f t="shared" ref="J402:J465" si="6">IFERROR(RATE(2,,-G402,I402), "")</f>
        <v/>
      </c>
    </row>
    <row r="403" spans="2:10" x14ac:dyDescent="0.35">
      <c r="B403" s="34" t="str">
        <f>IFERROR(INDEX('B. Expenditures'!$C$20:$D$1002, MATCH('High Growth Expenses'!$C403, 'B. Expenditures'!$D$20:$D$1002, 0), MATCH('High Growth Expenses'!$B$17, 'B. Expenditures'!$C$19:$D$19, 0)), "")</f>
        <v/>
      </c>
      <c r="C403" s="34"/>
      <c r="D403" s="16" t="s">
        <v>29</v>
      </c>
      <c r="F403" s="41"/>
      <c r="G403" s="42" t="str">
        <f>IF($F403&lt;&gt;"", SUMIFS('B. Expenditures'!E$20:E$1002, 'B. Expenditures'!$C$20:$C$1002, 'High Growth Expenses'!$F403), "")</f>
        <v/>
      </c>
      <c r="H403" s="14" t="str">
        <f>IF($F403&lt;&gt;"", SUMIFS('B. Expenditures'!F$20:F$1002, 'B. Expenditures'!$C$20:$C$1002, 'High Growth Expenses'!$F403), "")</f>
        <v/>
      </c>
      <c r="I403" s="14" t="str">
        <f>IF($F403&lt;&gt;"", SUMIFS('B. Expenditures'!G$20:G$1002, 'B. Expenditures'!$C$20:$C$1002, 'High Growth Expenses'!$F403), "")</f>
        <v/>
      </c>
      <c r="J403" s="16" t="str">
        <f t="shared" si="6"/>
        <v/>
      </c>
    </row>
    <row r="404" spans="2:10" x14ac:dyDescent="0.35">
      <c r="B404" s="34" t="str">
        <f>IFERROR(INDEX('B. Expenditures'!$C$20:$D$1002, MATCH('High Growth Expenses'!$C404, 'B. Expenditures'!$D$20:$D$1002, 0), MATCH('High Growth Expenses'!$B$17, 'B. Expenditures'!$C$19:$D$19, 0)), "")</f>
        <v/>
      </c>
      <c r="C404" s="34"/>
      <c r="D404" s="16" t="s">
        <v>29</v>
      </c>
      <c r="F404" s="41"/>
      <c r="G404" s="42" t="str">
        <f>IF($F404&lt;&gt;"", SUMIFS('B. Expenditures'!E$20:E$1002, 'B. Expenditures'!$C$20:$C$1002, 'High Growth Expenses'!$F404), "")</f>
        <v/>
      </c>
      <c r="H404" s="14" t="str">
        <f>IF($F404&lt;&gt;"", SUMIFS('B. Expenditures'!F$20:F$1002, 'B. Expenditures'!$C$20:$C$1002, 'High Growth Expenses'!$F404), "")</f>
        <v/>
      </c>
      <c r="I404" s="14" t="str">
        <f>IF($F404&lt;&gt;"", SUMIFS('B. Expenditures'!G$20:G$1002, 'B. Expenditures'!$C$20:$C$1002, 'High Growth Expenses'!$F404), "")</f>
        <v/>
      </c>
      <c r="J404" s="16" t="str">
        <f t="shared" si="6"/>
        <v/>
      </c>
    </row>
    <row r="405" spans="2:10" x14ac:dyDescent="0.35">
      <c r="B405" s="34" t="str">
        <f>IFERROR(INDEX('B. Expenditures'!$C$20:$D$1002, MATCH('High Growth Expenses'!$C405, 'B. Expenditures'!$D$20:$D$1002, 0), MATCH('High Growth Expenses'!$B$17, 'B. Expenditures'!$C$19:$D$19, 0)), "")</f>
        <v/>
      </c>
      <c r="C405" s="34"/>
      <c r="D405" s="16" t="s">
        <v>29</v>
      </c>
      <c r="F405" s="41"/>
      <c r="G405" s="42" t="str">
        <f>IF($F405&lt;&gt;"", SUMIFS('B. Expenditures'!E$20:E$1002, 'B. Expenditures'!$C$20:$C$1002, 'High Growth Expenses'!$F405), "")</f>
        <v/>
      </c>
      <c r="H405" s="14" t="str">
        <f>IF($F405&lt;&gt;"", SUMIFS('B. Expenditures'!F$20:F$1002, 'B. Expenditures'!$C$20:$C$1002, 'High Growth Expenses'!$F405), "")</f>
        <v/>
      </c>
      <c r="I405" s="14" t="str">
        <f>IF($F405&lt;&gt;"", SUMIFS('B. Expenditures'!G$20:G$1002, 'B. Expenditures'!$C$20:$C$1002, 'High Growth Expenses'!$F405), "")</f>
        <v/>
      </c>
      <c r="J405" s="16" t="str">
        <f t="shared" si="6"/>
        <v/>
      </c>
    </row>
    <row r="406" spans="2:10" x14ac:dyDescent="0.35">
      <c r="B406" s="34" t="str">
        <f>IFERROR(INDEX('B. Expenditures'!$C$20:$D$1002, MATCH('High Growth Expenses'!$C406, 'B. Expenditures'!$D$20:$D$1002, 0), MATCH('High Growth Expenses'!$B$17, 'B. Expenditures'!$C$19:$D$19, 0)), "")</f>
        <v/>
      </c>
      <c r="C406" s="34"/>
      <c r="D406" s="16" t="s">
        <v>29</v>
      </c>
      <c r="F406" s="41"/>
      <c r="G406" s="42" t="str">
        <f>IF($F406&lt;&gt;"", SUMIFS('B. Expenditures'!E$20:E$1002, 'B. Expenditures'!$C$20:$C$1002, 'High Growth Expenses'!$F406), "")</f>
        <v/>
      </c>
      <c r="H406" s="14" t="str">
        <f>IF($F406&lt;&gt;"", SUMIFS('B. Expenditures'!F$20:F$1002, 'B. Expenditures'!$C$20:$C$1002, 'High Growth Expenses'!$F406), "")</f>
        <v/>
      </c>
      <c r="I406" s="14" t="str">
        <f>IF($F406&lt;&gt;"", SUMIFS('B. Expenditures'!G$20:G$1002, 'B. Expenditures'!$C$20:$C$1002, 'High Growth Expenses'!$F406), "")</f>
        <v/>
      </c>
      <c r="J406" s="16" t="str">
        <f t="shared" si="6"/>
        <v/>
      </c>
    </row>
    <row r="407" spans="2:10" x14ac:dyDescent="0.35">
      <c r="B407" s="34" t="str">
        <f>IFERROR(INDEX('B. Expenditures'!$C$20:$D$1002, MATCH('High Growth Expenses'!$C407, 'B. Expenditures'!$D$20:$D$1002, 0), MATCH('High Growth Expenses'!$B$17, 'B. Expenditures'!$C$19:$D$19, 0)), "")</f>
        <v/>
      </c>
      <c r="C407" s="34"/>
      <c r="D407" s="16" t="s">
        <v>29</v>
      </c>
      <c r="F407" s="41"/>
      <c r="G407" s="42" t="str">
        <f>IF($F407&lt;&gt;"", SUMIFS('B. Expenditures'!E$20:E$1002, 'B. Expenditures'!$C$20:$C$1002, 'High Growth Expenses'!$F407), "")</f>
        <v/>
      </c>
      <c r="H407" s="14" t="str">
        <f>IF($F407&lt;&gt;"", SUMIFS('B. Expenditures'!F$20:F$1002, 'B. Expenditures'!$C$20:$C$1002, 'High Growth Expenses'!$F407), "")</f>
        <v/>
      </c>
      <c r="I407" s="14" t="str">
        <f>IF($F407&lt;&gt;"", SUMIFS('B. Expenditures'!G$20:G$1002, 'B. Expenditures'!$C$20:$C$1002, 'High Growth Expenses'!$F407), "")</f>
        <v/>
      </c>
      <c r="J407" s="16" t="str">
        <f t="shared" si="6"/>
        <v/>
      </c>
    </row>
    <row r="408" spans="2:10" x14ac:dyDescent="0.35">
      <c r="B408" s="34" t="str">
        <f>IFERROR(INDEX('B. Expenditures'!$C$20:$D$1002, MATCH('High Growth Expenses'!$C408, 'B. Expenditures'!$D$20:$D$1002, 0), MATCH('High Growth Expenses'!$B$17, 'B. Expenditures'!$C$19:$D$19, 0)), "")</f>
        <v/>
      </c>
      <c r="C408" s="34"/>
      <c r="D408" s="16" t="s">
        <v>29</v>
      </c>
      <c r="F408" s="41"/>
      <c r="G408" s="42" t="str">
        <f>IF($F408&lt;&gt;"", SUMIFS('B. Expenditures'!E$20:E$1002, 'B. Expenditures'!$C$20:$C$1002, 'High Growth Expenses'!$F408), "")</f>
        <v/>
      </c>
      <c r="H408" s="14" t="str">
        <f>IF($F408&lt;&gt;"", SUMIFS('B. Expenditures'!F$20:F$1002, 'B. Expenditures'!$C$20:$C$1002, 'High Growth Expenses'!$F408), "")</f>
        <v/>
      </c>
      <c r="I408" s="14" t="str">
        <f>IF($F408&lt;&gt;"", SUMIFS('B. Expenditures'!G$20:G$1002, 'B. Expenditures'!$C$20:$C$1002, 'High Growth Expenses'!$F408), "")</f>
        <v/>
      </c>
      <c r="J408" s="16" t="str">
        <f t="shared" si="6"/>
        <v/>
      </c>
    </row>
    <row r="409" spans="2:10" x14ac:dyDescent="0.35">
      <c r="B409" s="34" t="str">
        <f>IFERROR(INDEX('B. Expenditures'!$C$20:$D$1002, MATCH('High Growth Expenses'!$C409, 'B. Expenditures'!$D$20:$D$1002, 0), MATCH('High Growth Expenses'!$B$17, 'B. Expenditures'!$C$19:$D$19, 0)), "")</f>
        <v/>
      </c>
      <c r="C409" s="34"/>
      <c r="D409" s="16" t="s">
        <v>29</v>
      </c>
      <c r="F409" s="41"/>
      <c r="G409" s="42" t="str">
        <f>IF($F409&lt;&gt;"", SUMIFS('B. Expenditures'!E$20:E$1002, 'B. Expenditures'!$C$20:$C$1002, 'High Growth Expenses'!$F409), "")</f>
        <v/>
      </c>
      <c r="H409" s="14" t="str">
        <f>IF($F409&lt;&gt;"", SUMIFS('B. Expenditures'!F$20:F$1002, 'B. Expenditures'!$C$20:$C$1002, 'High Growth Expenses'!$F409), "")</f>
        <v/>
      </c>
      <c r="I409" s="14" t="str">
        <f>IF($F409&lt;&gt;"", SUMIFS('B. Expenditures'!G$20:G$1002, 'B. Expenditures'!$C$20:$C$1002, 'High Growth Expenses'!$F409), "")</f>
        <v/>
      </c>
      <c r="J409" s="16" t="str">
        <f t="shared" si="6"/>
        <v/>
      </c>
    </row>
    <row r="410" spans="2:10" x14ac:dyDescent="0.35">
      <c r="B410" s="34" t="str">
        <f>IFERROR(INDEX('B. Expenditures'!$C$20:$D$1002, MATCH('High Growth Expenses'!$C410, 'B. Expenditures'!$D$20:$D$1002, 0), MATCH('High Growth Expenses'!$B$17, 'B. Expenditures'!$C$19:$D$19, 0)), "")</f>
        <v/>
      </c>
      <c r="C410" s="34"/>
      <c r="D410" s="16" t="s">
        <v>29</v>
      </c>
      <c r="F410" s="41"/>
      <c r="G410" s="42" t="str">
        <f>IF($F410&lt;&gt;"", SUMIFS('B. Expenditures'!E$20:E$1002, 'B. Expenditures'!$C$20:$C$1002, 'High Growth Expenses'!$F410), "")</f>
        <v/>
      </c>
      <c r="H410" s="14" t="str">
        <f>IF($F410&lt;&gt;"", SUMIFS('B. Expenditures'!F$20:F$1002, 'B. Expenditures'!$C$20:$C$1002, 'High Growth Expenses'!$F410), "")</f>
        <v/>
      </c>
      <c r="I410" s="14" t="str">
        <f>IF($F410&lt;&gt;"", SUMIFS('B. Expenditures'!G$20:G$1002, 'B. Expenditures'!$C$20:$C$1002, 'High Growth Expenses'!$F410), "")</f>
        <v/>
      </c>
      <c r="J410" s="16" t="str">
        <f t="shared" si="6"/>
        <v/>
      </c>
    </row>
    <row r="411" spans="2:10" x14ac:dyDescent="0.35">
      <c r="B411" s="34" t="str">
        <f>IFERROR(INDEX('B. Expenditures'!$C$20:$D$1002, MATCH('High Growth Expenses'!$C411, 'B. Expenditures'!$D$20:$D$1002, 0), MATCH('High Growth Expenses'!$B$17, 'B. Expenditures'!$C$19:$D$19, 0)), "")</f>
        <v/>
      </c>
      <c r="C411" s="34"/>
      <c r="D411" s="16" t="s">
        <v>29</v>
      </c>
      <c r="F411" s="41"/>
      <c r="G411" s="42" t="str">
        <f>IF($F411&lt;&gt;"", SUMIFS('B. Expenditures'!E$20:E$1002, 'B. Expenditures'!$C$20:$C$1002, 'High Growth Expenses'!$F411), "")</f>
        <v/>
      </c>
      <c r="H411" s="14" t="str">
        <f>IF($F411&lt;&gt;"", SUMIFS('B. Expenditures'!F$20:F$1002, 'B. Expenditures'!$C$20:$C$1002, 'High Growth Expenses'!$F411), "")</f>
        <v/>
      </c>
      <c r="I411" s="14" t="str">
        <f>IF($F411&lt;&gt;"", SUMIFS('B. Expenditures'!G$20:G$1002, 'B. Expenditures'!$C$20:$C$1002, 'High Growth Expenses'!$F411), "")</f>
        <v/>
      </c>
      <c r="J411" s="16" t="str">
        <f t="shared" si="6"/>
        <v/>
      </c>
    </row>
    <row r="412" spans="2:10" x14ac:dyDescent="0.35">
      <c r="B412" s="34" t="str">
        <f>IFERROR(INDEX('B. Expenditures'!$C$20:$D$1002, MATCH('High Growth Expenses'!$C412, 'B. Expenditures'!$D$20:$D$1002, 0), MATCH('High Growth Expenses'!$B$17, 'B. Expenditures'!$C$19:$D$19, 0)), "")</f>
        <v/>
      </c>
      <c r="C412" s="34"/>
      <c r="D412" s="16" t="s">
        <v>29</v>
      </c>
      <c r="F412" s="41"/>
      <c r="G412" s="42" t="str">
        <f>IF($F412&lt;&gt;"", SUMIFS('B. Expenditures'!E$20:E$1002, 'B. Expenditures'!$C$20:$C$1002, 'High Growth Expenses'!$F412), "")</f>
        <v/>
      </c>
      <c r="H412" s="14" t="str">
        <f>IF($F412&lt;&gt;"", SUMIFS('B. Expenditures'!F$20:F$1002, 'B. Expenditures'!$C$20:$C$1002, 'High Growth Expenses'!$F412), "")</f>
        <v/>
      </c>
      <c r="I412" s="14" t="str">
        <f>IF($F412&lt;&gt;"", SUMIFS('B. Expenditures'!G$20:G$1002, 'B. Expenditures'!$C$20:$C$1002, 'High Growth Expenses'!$F412), "")</f>
        <v/>
      </c>
      <c r="J412" s="16" t="str">
        <f t="shared" si="6"/>
        <v/>
      </c>
    </row>
    <row r="413" spans="2:10" x14ac:dyDescent="0.35">
      <c r="B413" s="34" t="str">
        <f>IFERROR(INDEX('B. Expenditures'!$C$20:$D$1002, MATCH('High Growth Expenses'!$C413, 'B. Expenditures'!$D$20:$D$1002, 0), MATCH('High Growth Expenses'!$B$17, 'B. Expenditures'!$C$19:$D$19, 0)), "")</f>
        <v/>
      </c>
      <c r="C413" s="34"/>
      <c r="D413" s="16" t="s">
        <v>29</v>
      </c>
      <c r="F413" s="41"/>
      <c r="G413" s="42" t="str">
        <f>IF($F413&lt;&gt;"", SUMIFS('B. Expenditures'!E$20:E$1002, 'B. Expenditures'!$C$20:$C$1002, 'High Growth Expenses'!$F413), "")</f>
        <v/>
      </c>
      <c r="H413" s="14" t="str">
        <f>IF($F413&lt;&gt;"", SUMIFS('B. Expenditures'!F$20:F$1002, 'B. Expenditures'!$C$20:$C$1002, 'High Growth Expenses'!$F413), "")</f>
        <v/>
      </c>
      <c r="I413" s="14" t="str">
        <f>IF($F413&lt;&gt;"", SUMIFS('B. Expenditures'!G$20:G$1002, 'B. Expenditures'!$C$20:$C$1002, 'High Growth Expenses'!$F413), "")</f>
        <v/>
      </c>
      <c r="J413" s="16" t="str">
        <f t="shared" si="6"/>
        <v/>
      </c>
    </row>
    <row r="414" spans="2:10" x14ac:dyDescent="0.35">
      <c r="B414" s="34" t="str">
        <f>IFERROR(INDEX('B. Expenditures'!$C$20:$D$1002, MATCH('High Growth Expenses'!$C414, 'B. Expenditures'!$D$20:$D$1002, 0), MATCH('High Growth Expenses'!$B$17, 'B. Expenditures'!$C$19:$D$19, 0)), "")</f>
        <v/>
      </c>
      <c r="C414" s="34"/>
      <c r="D414" s="16" t="s">
        <v>29</v>
      </c>
      <c r="F414" s="41"/>
      <c r="G414" s="42" t="str">
        <f>IF($F414&lt;&gt;"", SUMIFS('B. Expenditures'!E$20:E$1002, 'B. Expenditures'!$C$20:$C$1002, 'High Growth Expenses'!$F414), "")</f>
        <v/>
      </c>
      <c r="H414" s="14" t="str">
        <f>IF($F414&lt;&gt;"", SUMIFS('B. Expenditures'!F$20:F$1002, 'B. Expenditures'!$C$20:$C$1002, 'High Growth Expenses'!$F414), "")</f>
        <v/>
      </c>
      <c r="I414" s="14" t="str">
        <f>IF($F414&lt;&gt;"", SUMIFS('B. Expenditures'!G$20:G$1002, 'B. Expenditures'!$C$20:$C$1002, 'High Growth Expenses'!$F414), "")</f>
        <v/>
      </c>
      <c r="J414" s="16" t="str">
        <f t="shared" si="6"/>
        <v/>
      </c>
    </row>
    <row r="415" spans="2:10" x14ac:dyDescent="0.35">
      <c r="B415" s="34" t="str">
        <f>IFERROR(INDEX('B. Expenditures'!$C$20:$D$1002, MATCH('High Growth Expenses'!$C415, 'B. Expenditures'!$D$20:$D$1002, 0), MATCH('High Growth Expenses'!$B$17, 'B. Expenditures'!$C$19:$D$19, 0)), "")</f>
        <v/>
      </c>
      <c r="C415" s="34"/>
      <c r="D415" s="16" t="s">
        <v>29</v>
      </c>
      <c r="F415" s="41"/>
      <c r="G415" s="42" t="str">
        <f>IF($F415&lt;&gt;"", SUMIFS('B. Expenditures'!E$20:E$1002, 'B. Expenditures'!$C$20:$C$1002, 'High Growth Expenses'!$F415), "")</f>
        <v/>
      </c>
      <c r="H415" s="14" t="str">
        <f>IF($F415&lt;&gt;"", SUMIFS('B. Expenditures'!F$20:F$1002, 'B. Expenditures'!$C$20:$C$1002, 'High Growth Expenses'!$F415), "")</f>
        <v/>
      </c>
      <c r="I415" s="14" t="str">
        <f>IF($F415&lt;&gt;"", SUMIFS('B. Expenditures'!G$20:G$1002, 'B. Expenditures'!$C$20:$C$1002, 'High Growth Expenses'!$F415), "")</f>
        <v/>
      </c>
      <c r="J415" s="16" t="str">
        <f t="shared" si="6"/>
        <v/>
      </c>
    </row>
    <row r="416" spans="2:10" x14ac:dyDescent="0.35">
      <c r="B416" s="34" t="str">
        <f>IFERROR(INDEX('B. Expenditures'!$C$20:$D$1002, MATCH('High Growth Expenses'!$C416, 'B. Expenditures'!$D$20:$D$1002, 0), MATCH('High Growth Expenses'!$B$17, 'B. Expenditures'!$C$19:$D$19, 0)), "")</f>
        <v/>
      </c>
      <c r="C416" s="34"/>
      <c r="D416" s="16" t="s">
        <v>29</v>
      </c>
      <c r="F416" s="41"/>
      <c r="G416" s="42" t="str">
        <f>IF($F416&lt;&gt;"", SUMIFS('B. Expenditures'!E$20:E$1002, 'B. Expenditures'!$C$20:$C$1002, 'High Growth Expenses'!$F416), "")</f>
        <v/>
      </c>
      <c r="H416" s="14" t="str">
        <f>IF($F416&lt;&gt;"", SUMIFS('B. Expenditures'!F$20:F$1002, 'B. Expenditures'!$C$20:$C$1002, 'High Growth Expenses'!$F416), "")</f>
        <v/>
      </c>
      <c r="I416" s="14" t="str">
        <f>IF($F416&lt;&gt;"", SUMIFS('B. Expenditures'!G$20:G$1002, 'B. Expenditures'!$C$20:$C$1002, 'High Growth Expenses'!$F416), "")</f>
        <v/>
      </c>
      <c r="J416" s="16" t="str">
        <f t="shared" si="6"/>
        <v/>
      </c>
    </row>
    <row r="417" spans="2:10" x14ac:dyDescent="0.35">
      <c r="B417" s="34" t="str">
        <f>IFERROR(INDEX('B. Expenditures'!$C$20:$D$1002, MATCH('High Growth Expenses'!$C417, 'B. Expenditures'!$D$20:$D$1002, 0), MATCH('High Growth Expenses'!$B$17, 'B. Expenditures'!$C$19:$D$19, 0)), "")</f>
        <v/>
      </c>
      <c r="C417" s="34"/>
      <c r="D417" s="16" t="s">
        <v>29</v>
      </c>
      <c r="F417" s="41"/>
      <c r="G417" s="42" t="str">
        <f>IF($F417&lt;&gt;"", SUMIFS('B. Expenditures'!E$20:E$1002, 'B. Expenditures'!$C$20:$C$1002, 'High Growth Expenses'!$F417), "")</f>
        <v/>
      </c>
      <c r="H417" s="14" t="str">
        <f>IF($F417&lt;&gt;"", SUMIFS('B. Expenditures'!F$20:F$1002, 'B. Expenditures'!$C$20:$C$1002, 'High Growth Expenses'!$F417), "")</f>
        <v/>
      </c>
      <c r="I417" s="14" t="str">
        <f>IF($F417&lt;&gt;"", SUMIFS('B. Expenditures'!G$20:G$1002, 'B. Expenditures'!$C$20:$C$1002, 'High Growth Expenses'!$F417), "")</f>
        <v/>
      </c>
      <c r="J417" s="16" t="str">
        <f t="shared" si="6"/>
        <v/>
      </c>
    </row>
    <row r="418" spans="2:10" x14ac:dyDescent="0.35">
      <c r="B418" s="34" t="str">
        <f>IFERROR(INDEX('B. Expenditures'!$C$20:$D$1002, MATCH('High Growth Expenses'!$C418, 'B. Expenditures'!$D$20:$D$1002, 0), MATCH('High Growth Expenses'!$B$17, 'B. Expenditures'!$C$19:$D$19, 0)), "")</f>
        <v/>
      </c>
      <c r="C418" s="34"/>
      <c r="D418" s="16" t="s">
        <v>29</v>
      </c>
      <c r="F418" s="41"/>
      <c r="G418" s="42" t="str">
        <f>IF($F418&lt;&gt;"", SUMIFS('B. Expenditures'!E$20:E$1002, 'B. Expenditures'!$C$20:$C$1002, 'High Growth Expenses'!$F418), "")</f>
        <v/>
      </c>
      <c r="H418" s="14" t="str">
        <f>IF($F418&lt;&gt;"", SUMIFS('B. Expenditures'!F$20:F$1002, 'B. Expenditures'!$C$20:$C$1002, 'High Growth Expenses'!$F418), "")</f>
        <v/>
      </c>
      <c r="I418" s="14" t="str">
        <f>IF($F418&lt;&gt;"", SUMIFS('B. Expenditures'!G$20:G$1002, 'B. Expenditures'!$C$20:$C$1002, 'High Growth Expenses'!$F418), "")</f>
        <v/>
      </c>
      <c r="J418" s="16" t="str">
        <f t="shared" si="6"/>
        <v/>
      </c>
    </row>
    <row r="419" spans="2:10" x14ac:dyDescent="0.35">
      <c r="B419" s="34" t="str">
        <f>IFERROR(INDEX('B. Expenditures'!$C$20:$D$1002, MATCH('High Growth Expenses'!$C419, 'B. Expenditures'!$D$20:$D$1002, 0), MATCH('High Growth Expenses'!$B$17, 'B. Expenditures'!$C$19:$D$19, 0)), "")</f>
        <v/>
      </c>
      <c r="C419" s="34"/>
      <c r="D419" s="16" t="s">
        <v>29</v>
      </c>
      <c r="F419" s="41"/>
      <c r="G419" s="42" t="str">
        <f>IF($F419&lt;&gt;"", SUMIFS('B. Expenditures'!E$20:E$1002, 'B. Expenditures'!$C$20:$C$1002, 'High Growth Expenses'!$F419), "")</f>
        <v/>
      </c>
      <c r="H419" s="14" t="str">
        <f>IF($F419&lt;&gt;"", SUMIFS('B. Expenditures'!F$20:F$1002, 'B. Expenditures'!$C$20:$C$1002, 'High Growth Expenses'!$F419), "")</f>
        <v/>
      </c>
      <c r="I419" s="14" t="str">
        <f>IF($F419&lt;&gt;"", SUMIFS('B. Expenditures'!G$20:G$1002, 'B. Expenditures'!$C$20:$C$1002, 'High Growth Expenses'!$F419), "")</f>
        <v/>
      </c>
      <c r="J419" s="16" t="str">
        <f t="shared" si="6"/>
        <v/>
      </c>
    </row>
    <row r="420" spans="2:10" x14ac:dyDescent="0.35">
      <c r="B420" s="34" t="str">
        <f>IFERROR(INDEX('B. Expenditures'!$C$20:$D$1002, MATCH('High Growth Expenses'!$C420, 'B. Expenditures'!$D$20:$D$1002, 0), MATCH('High Growth Expenses'!$B$17, 'B. Expenditures'!$C$19:$D$19, 0)), "")</f>
        <v/>
      </c>
      <c r="C420" s="34"/>
      <c r="D420" s="16" t="s">
        <v>29</v>
      </c>
      <c r="F420" s="41"/>
      <c r="G420" s="42" t="str">
        <f>IF($F420&lt;&gt;"", SUMIFS('B. Expenditures'!E$20:E$1002, 'B. Expenditures'!$C$20:$C$1002, 'High Growth Expenses'!$F420), "")</f>
        <v/>
      </c>
      <c r="H420" s="14" t="str">
        <f>IF($F420&lt;&gt;"", SUMIFS('B. Expenditures'!F$20:F$1002, 'B. Expenditures'!$C$20:$C$1002, 'High Growth Expenses'!$F420), "")</f>
        <v/>
      </c>
      <c r="I420" s="14" t="str">
        <f>IF($F420&lt;&gt;"", SUMIFS('B. Expenditures'!G$20:G$1002, 'B. Expenditures'!$C$20:$C$1002, 'High Growth Expenses'!$F420), "")</f>
        <v/>
      </c>
      <c r="J420" s="16" t="str">
        <f t="shared" si="6"/>
        <v/>
      </c>
    </row>
    <row r="421" spans="2:10" x14ac:dyDescent="0.35">
      <c r="B421" s="34" t="str">
        <f>IFERROR(INDEX('B. Expenditures'!$C$20:$D$1002, MATCH('High Growth Expenses'!$C421, 'B. Expenditures'!$D$20:$D$1002, 0), MATCH('High Growth Expenses'!$B$17, 'B. Expenditures'!$C$19:$D$19, 0)), "")</f>
        <v/>
      </c>
      <c r="C421" s="34"/>
      <c r="D421" s="16" t="s">
        <v>29</v>
      </c>
      <c r="F421" s="41"/>
      <c r="G421" s="42" t="str">
        <f>IF($F421&lt;&gt;"", SUMIFS('B. Expenditures'!E$20:E$1002, 'B. Expenditures'!$C$20:$C$1002, 'High Growth Expenses'!$F421), "")</f>
        <v/>
      </c>
      <c r="H421" s="14" t="str">
        <f>IF($F421&lt;&gt;"", SUMIFS('B. Expenditures'!F$20:F$1002, 'B. Expenditures'!$C$20:$C$1002, 'High Growth Expenses'!$F421), "")</f>
        <v/>
      </c>
      <c r="I421" s="14" t="str">
        <f>IF($F421&lt;&gt;"", SUMIFS('B. Expenditures'!G$20:G$1002, 'B. Expenditures'!$C$20:$C$1002, 'High Growth Expenses'!$F421), "")</f>
        <v/>
      </c>
      <c r="J421" s="16" t="str">
        <f t="shared" si="6"/>
        <v/>
      </c>
    </row>
    <row r="422" spans="2:10" x14ac:dyDescent="0.35">
      <c r="B422" s="34" t="str">
        <f>IFERROR(INDEX('B. Expenditures'!$C$20:$D$1002, MATCH('High Growth Expenses'!$C422, 'B. Expenditures'!$D$20:$D$1002, 0), MATCH('High Growth Expenses'!$B$17, 'B. Expenditures'!$C$19:$D$19, 0)), "")</f>
        <v/>
      </c>
      <c r="C422" s="34"/>
      <c r="D422" s="16" t="s">
        <v>29</v>
      </c>
      <c r="F422" s="41"/>
      <c r="G422" s="42" t="str">
        <f>IF($F422&lt;&gt;"", SUMIFS('B. Expenditures'!E$20:E$1002, 'B. Expenditures'!$C$20:$C$1002, 'High Growth Expenses'!$F422), "")</f>
        <v/>
      </c>
      <c r="H422" s="14" t="str">
        <f>IF($F422&lt;&gt;"", SUMIFS('B. Expenditures'!F$20:F$1002, 'B. Expenditures'!$C$20:$C$1002, 'High Growth Expenses'!$F422), "")</f>
        <v/>
      </c>
      <c r="I422" s="14" t="str">
        <f>IF($F422&lt;&gt;"", SUMIFS('B. Expenditures'!G$20:G$1002, 'B. Expenditures'!$C$20:$C$1002, 'High Growth Expenses'!$F422), "")</f>
        <v/>
      </c>
      <c r="J422" s="16" t="str">
        <f t="shared" si="6"/>
        <v/>
      </c>
    </row>
    <row r="423" spans="2:10" x14ac:dyDescent="0.35">
      <c r="B423" s="34" t="str">
        <f>IFERROR(INDEX('B. Expenditures'!$C$20:$D$1002, MATCH('High Growth Expenses'!$C423, 'B. Expenditures'!$D$20:$D$1002, 0), MATCH('High Growth Expenses'!$B$17, 'B. Expenditures'!$C$19:$D$19, 0)), "")</f>
        <v/>
      </c>
      <c r="C423" s="34"/>
      <c r="D423" s="16" t="s">
        <v>29</v>
      </c>
      <c r="F423" s="41"/>
      <c r="G423" s="42" t="str">
        <f>IF($F423&lt;&gt;"", SUMIFS('B. Expenditures'!E$20:E$1002, 'B. Expenditures'!$C$20:$C$1002, 'High Growth Expenses'!$F423), "")</f>
        <v/>
      </c>
      <c r="H423" s="14" t="str">
        <f>IF($F423&lt;&gt;"", SUMIFS('B. Expenditures'!F$20:F$1002, 'B. Expenditures'!$C$20:$C$1002, 'High Growth Expenses'!$F423), "")</f>
        <v/>
      </c>
      <c r="I423" s="14" t="str">
        <f>IF($F423&lt;&gt;"", SUMIFS('B. Expenditures'!G$20:G$1002, 'B. Expenditures'!$C$20:$C$1002, 'High Growth Expenses'!$F423), "")</f>
        <v/>
      </c>
      <c r="J423" s="16" t="str">
        <f t="shared" si="6"/>
        <v/>
      </c>
    </row>
    <row r="424" spans="2:10" x14ac:dyDescent="0.35">
      <c r="B424" s="34" t="str">
        <f>IFERROR(INDEX('B. Expenditures'!$C$20:$D$1002, MATCH('High Growth Expenses'!$C424, 'B. Expenditures'!$D$20:$D$1002, 0), MATCH('High Growth Expenses'!$B$17, 'B. Expenditures'!$C$19:$D$19, 0)), "")</f>
        <v/>
      </c>
      <c r="C424" s="34"/>
      <c r="D424" s="16" t="s">
        <v>29</v>
      </c>
      <c r="F424" s="41"/>
      <c r="G424" s="42" t="str">
        <f>IF($F424&lt;&gt;"", SUMIFS('B. Expenditures'!E$20:E$1002, 'B. Expenditures'!$C$20:$C$1002, 'High Growth Expenses'!$F424), "")</f>
        <v/>
      </c>
      <c r="H424" s="14" t="str">
        <f>IF($F424&lt;&gt;"", SUMIFS('B. Expenditures'!F$20:F$1002, 'B. Expenditures'!$C$20:$C$1002, 'High Growth Expenses'!$F424), "")</f>
        <v/>
      </c>
      <c r="I424" s="14" t="str">
        <f>IF($F424&lt;&gt;"", SUMIFS('B. Expenditures'!G$20:G$1002, 'B. Expenditures'!$C$20:$C$1002, 'High Growth Expenses'!$F424), "")</f>
        <v/>
      </c>
      <c r="J424" s="16" t="str">
        <f t="shared" si="6"/>
        <v/>
      </c>
    </row>
    <row r="425" spans="2:10" x14ac:dyDescent="0.35">
      <c r="B425" s="34" t="str">
        <f>IFERROR(INDEX('B. Expenditures'!$C$20:$D$1002, MATCH('High Growth Expenses'!$C425, 'B. Expenditures'!$D$20:$D$1002, 0), MATCH('High Growth Expenses'!$B$17, 'B. Expenditures'!$C$19:$D$19, 0)), "")</f>
        <v/>
      </c>
      <c r="C425" s="34"/>
      <c r="D425" s="16" t="s">
        <v>29</v>
      </c>
      <c r="F425" s="41"/>
      <c r="G425" s="42" t="str">
        <f>IF($F425&lt;&gt;"", SUMIFS('B. Expenditures'!E$20:E$1002, 'B. Expenditures'!$C$20:$C$1002, 'High Growth Expenses'!$F425), "")</f>
        <v/>
      </c>
      <c r="H425" s="14" t="str">
        <f>IF($F425&lt;&gt;"", SUMIFS('B. Expenditures'!F$20:F$1002, 'B. Expenditures'!$C$20:$C$1002, 'High Growth Expenses'!$F425), "")</f>
        <v/>
      </c>
      <c r="I425" s="14" t="str">
        <f>IF($F425&lt;&gt;"", SUMIFS('B. Expenditures'!G$20:G$1002, 'B. Expenditures'!$C$20:$C$1002, 'High Growth Expenses'!$F425), "")</f>
        <v/>
      </c>
      <c r="J425" s="16" t="str">
        <f t="shared" si="6"/>
        <v/>
      </c>
    </row>
    <row r="426" spans="2:10" x14ac:dyDescent="0.35">
      <c r="B426" s="34" t="str">
        <f>IFERROR(INDEX('B. Expenditures'!$C$20:$D$1002, MATCH('High Growth Expenses'!$C426, 'B. Expenditures'!$D$20:$D$1002, 0), MATCH('High Growth Expenses'!$B$17, 'B. Expenditures'!$C$19:$D$19, 0)), "")</f>
        <v/>
      </c>
      <c r="C426" s="34"/>
      <c r="D426" s="16" t="s">
        <v>29</v>
      </c>
      <c r="F426" s="41"/>
      <c r="G426" s="42" t="str">
        <f>IF($F426&lt;&gt;"", SUMIFS('B. Expenditures'!E$20:E$1002, 'B. Expenditures'!$C$20:$C$1002, 'High Growth Expenses'!$F426), "")</f>
        <v/>
      </c>
      <c r="H426" s="14" t="str">
        <f>IF($F426&lt;&gt;"", SUMIFS('B. Expenditures'!F$20:F$1002, 'B. Expenditures'!$C$20:$C$1002, 'High Growth Expenses'!$F426), "")</f>
        <v/>
      </c>
      <c r="I426" s="14" t="str">
        <f>IF($F426&lt;&gt;"", SUMIFS('B. Expenditures'!G$20:G$1002, 'B. Expenditures'!$C$20:$C$1002, 'High Growth Expenses'!$F426), "")</f>
        <v/>
      </c>
      <c r="J426" s="16" t="str">
        <f t="shared" si="6"/>
        <v/>
      </c>
    </row>
    <row r="427" spans="2:10" x14ac:dyDescent="0.35">
      <c r="B427" s="34" t="str">
        <f>IFERROR(INDEX('B. Expenditures'!$C$20:$D$1002, MATCH('High Growth Expenses'!$C427, 'B. Expenditures'!$D$20:$D$1002, 0), MATCH('High Growth Expenses'!$B$17, 'B. Expenditures'!$C$19:$D$19, 0)), "")</f>
        <v/>
      </c>
      <c r="C427" s="34"/>
      <c r="D427" s="16" t="s">
        <v>29</v>
      </c>
      <c r="F427" s="41"/>
      <c r="G427" s="42" t="str">
        <f>IF($F427&lt;&gt;"", SUMIFS('B. Expenditures'!E$20:E$1002, 'B. Expenditures'!$C$20:$C$1002, 'High Growth Expenses'!$F427), "")</f>
        <v/>
      </c>
      <c r="H427" s="14" t="str">
        <f>IF($F427&lt;&gt;"", SUMIFS('B. Expenditures'!F$20:F$1002, 'B. Expenditures'!$C$20:$C$1002, 'High Growth Expenses'!$F427), "")</f>
        <v/>
      </c>
      <c r="I427" s="14" t="str">
        <f>IF($F427&lt;&gt;"", SUMIFS('B. Expenditures'!G$20:G$1002, 'B. Expenditures'!$C$20:$C$1002, 'High Growth Expenses'!$F427), "")</f>
        <v/>
      </c>
      <c r="J427" s="16" t="str">
        <f t="shared" si="6"/>
        <v/>
      </c>
    </row>
    <row r="428" spans="2:10" x14ac:dyDescent="0.35">
      <c r="B428" s="34" t="str">
        <f>IFERROR(INDEX('B. Expenditures'!$C$20:$D$1002, MATCH('High Growth Expenses'!$C428, 'B. Expenditures'!$D$20:$D$1002, 0), MATCH('High Growth Expenses'!$B$17, 'B. Expenditures'!$C$19:$D$19, 0)), "")</f>
        <v/>
      </c>
      <c r="C428" s="34"/>
      <c r="D428" s="16" t="s">
        <v>29</v>
      </c>
      <c r="F428" s="41"/>
      <c r="G428" s="42" t="str">
        <f>IF($F428&lt;&gt;"", SUMIFS('B. Expenditures'!E$20:E$1002, 'B. Expenditures'!$C$20:$C$1002, 'High Growth Expenses'!$F428), "")</f>
        <v/>
      </c>
      <c r="H428" s="14" t="str">
        <f>IF($F428&lt;&gt;"", SUMIFS('B. Expenditures'!F$20:F$1002, 'B. Expenditures'!$C$20:$C$1002, 'High Growth Expenses'!$F428), "")</f>
        <v/>
      </c>
      <c r="I428" s="14" t="str">
        <f>IF($F428&lt;&gt;"", SUMIFS('B. Expenditures'!G$20:G$1002, 'B. Expenditures'!$C$20:$C$1002, 'High Growth Expenses'!$F428), "")</f>
        <v/>
      </c>
      <c r="J428" s="16" t="str">
        <f t="shared" si="6"/>
        <v/>
      </c>
    </row>
    <row r="429" spans="2:10" x14ac:dyDescent="0.35">
      <c r="B429" s="34" t="str">
        <f>IFERROR(INDEX('B. Expenditures'!$C$20:$D$1002, MATCH('High Growth Expenses'!$C429, 'B. Expenditures'!$D$20:$D$1002, 0), MATCH('High Growth Expenses'!$B$17, 'B. Expenditures'!$C$19:$D$19, 0)), "")</f>
        <v/>
      </c>
      <c r="C429" s="34"/>
      <c r="D429" s="16" t="s">
        <v>29</v>
      </c>
      <c r="F429" s="41"/>
      <c r="G429" s="42" t="str">
        <f>IF($F429&lt;&gt;"", SUMIFS('B. Expenditures'!E$20:E$1002, 'B. Expenditures'!$C$20:$C$1002, 'High Growth Expenses'!$F429), "")</f>
        <v/>
      </c>
      <c r="H429" s="14" t="str">
        <f>IF($F429&lt;&gt;"", SUMIFS('B. Expenditures'!F$20:F$1002, 'B. Expenditures'!$C$20:$C$1002, 'High Growth Expenses'!$F429), "")</f>
        <v/>
      </c>
      <c r="I429" s="14" t="str">
        <f>IF($F429&lt;&gt;"", SUMIFS('B. Expenditures'!G$20:G$1002, 'B. Expenditures'!$C$20:$C$1002, 'High Growth Expenses'!$F429), "")</f>
        <v/>
      </c>
      <c r="J429" s="16" t="str">
        <f t="shared" si="6"/>
        <v/>
      </c>
    </row>
    <row r="430" spans="2:10" x14ac:dyDescent="0.35">
      <c r="B430" s="34" t="str">
        <f>IFERROR(INDEX('B. Expenditures'!$C$20:$D$1002, MATCH('High Growth Expenses'!$C430, 'B. Expenditures'!$D$20:$D$1002, 0), MATCH('High Growth Expenses'!$B$17, 'B. Expenditures'!$C$19:$D$19, 0)), "")</f>
        <v/>
      </c>
      <c r="C430" s="34"/>
      <c r="D430" s="16" t="s">
        <v>29</v>
      </c>
      <c r="F430" s="41"/>
      <c r="G430" s="42" t="str">
        <f>IF($F430&lt;&gt;"", SUMIFS('B. Expenditures'!E$20:E$1002, 'B. Expenditures'!$C$20:$C$1002, 'High Growth Expenses'!$F430), "")</f>
        <v/>
      </c>
      <c r="H430" s="14" t="str">
        <f>IF($F430&lt;&gt;"", SUMIFS('B. Expenditures'!F$20:F$1002, 'B. Expenditures'!$C$20:$C$1002, 'High Growth Expenses'!$F430), "")</f>
        <v/>
      </c>
      <c r="I430" s="14" t="str">
        <f>IF($F430&lt;&gt;"", SUMIFS('B. Expenditures'!G$20:G$1002, 'B. Expenditures'!$C$20:$C$1002, 'High Growth Expenses'!$F430), "")</f>
        <v/>
      </c>
      <c r="J430" s="16" t="str">
        <f t="shared" si="6"/>
        <v/>
      </c>
    </row>
    <row r="431" spans="2:10" x14ac:dyDescent="0.35">
      <c r="B431" s="34" t="str">
        <f>IFERROR(INDEX('B. Expenditures'!$C$20:$D$1002, MATCH('High Growth Expenses'!$C431, 'B. Expenditures'!$D$20:$D$1002, 0), MATCH('High Growth Expenses'!$B$17, 'B. Expenditures'!$C$19:$D$19, 0)), "")</f>
        <v/>
      </c>
      <c r="C431" s="34"/>
      <c r="D431" s="16" t="s">
        <v>29</v>
      </c>
      <c r="F431" s="41"/>
      <c r="G431" s="42" t="str">
        <f>IF($F431&lt;&gt;"", SUMIFS('B. Expenditures'!E$20:E$1002, 'B. Expenditures'!$C$20:$C$1002, 'High Growth Expenses'!$F431), "")</f>
        <v/>
      </c>
      <c r="H431" s="14" t="str">
        <f>IF($F431&lt;&gt;"", SUMIFS('B. Expenditures'!F$20:F$1002, 'B. Expenditures'!$C$20:$C$1002, 'High Growth Expenses'!$F431), "")</f>
        <v/>
      </c>
      <c r="I431" s="14" t="str">
        <f>IF($F431&lt;&gt;"", SUMIFS('B. Expenditures'!G$20:G$1002, 'B. Expenditures'!$C$20:$C$1002, 'High Growth Expenses'!$F431), "")</f>
        <v/>
      </c>
      <c r="J431" s="16" t="str">
        <f t="shared" si="6"/>
        <v/>
      </c>
    </row>
    <row r="432" spans="2:10" x14ac:dyDescent="0.35">
      <c r="B432" s="34" t="str">
        <f>IFERROR(INDEX('B. Expenditures'!$C$20:$D$1002, MATCH('High Growth Expenses'!$C432, 'B. Expenditures'!$D$20:$D$1002, 0), MATCH('High Growth Expenses'!$B$17, 'B. Expenditures'!$C$19:$D$19, 0)), "")</f>
        <v/>
      </c>
      <c r="C432" s="34"/>
      <c r="D432" s="16" t="s">
        <v>29</v>
      </c>
      <c r="F432" s="41"/>
      <c r="G432" s="42" t="str">
        <f>IF($F432&lt;&gt;"", SUMIFS('B. Expenditures'!E$20:E$1002, 'B. Expenditures'!$C$20:$C$1002, 'High Growth Expenses'!$F432), "")</f>
        <v/>
      </c>
      <c r="H432" s="14" t="str">
        <f>IF($F432&lt;&gt;"", SUMIFS('B. Expenditures'!F$20:F$1002, 'B. Expenditures'!$C$20:$C$1002, 'High Growth Expenses'!$F432), "")</f>
        <v/>
      </c>
      <c r="I432" s="14" t="str">
        <f>IF($F432&lt;&gt;"", SUMIFS('B. Expenditures'!G$20:G$1002, 'B. Expenditures'!$C$20:$C$1002, 'High Growth Expenses'!$F432), "")</f>
        <v/>
      </c>
      <c r="J432" s="16" t="str">
        <f t="shared" si="6"/>
        <v/>
      </c>
    </row>
    <row r="433" spans="2:10" x14ac:dyDescent="0.35">
      <c r="B433" s="34" t="str">
        <f>IFERROR(INDEX('B. Expenditures'!$C$20:$D$1002, MATCH('High Growth Expenses'!$C433, 'B. Expenditures'!$D$20:$D$1002, 0), MATCH('High Growth Expenses'!$B$17, 'B. Expenditures'!$C$19:$D$19, 0)), "")</f>
        <v/>
      </c>
      <c r="C433" s="34"/>
      <c r="D433" s="16" t="s">
        <v>29</v>
      </c>
      <c r="F433" s="41"/>
      <c r="G433" s="42" t="str">
        <f>IF($F433&lt;&gt;"", SUMIFS('B. Expenditures'!E$20:E$1002, 'B. Expenditures'!$C$20:$C$1002, 'High Growth Expenses'!$F433), "")</f>
        <v/>
      </c>
      <c r="H433" s="14" t="str">
        <f>IF($F433&lt;&gt;"", SUMIFS('B. Expenditures'!F$20:F$1002, 'B. Expenditures'!$C$20:$C$1002, 'High Growth Expenses'!$F433), "")</f>
        <v/>
      </c>
      <c r="I433" s="14" t="str">
        <f>IF($F433&lt;&gt;"", SUMIFS('B. Expenditures'!G$20:G$1002, 'B. Expenditures'!$C$20:$C$1002, 'High Growth Expenses'!$F433), "")</f>
        <v/>
      </c>
      <c r="J433" s="16" t="str">
        <f t="shared" si="6"/>
        <v/>
      </c>
    </row>
    <row r="434" spans="2:10" x14ac:dyDescent="0.35">
      <c r="B434" s="34" t="str">
        <f>IFERROR(INDEX('B. Expenditures'!$C$20:$D$1002, MATCH('High Growth Expenses'!$C434, 'B. Expenditures'!$D$20:$D$1002, 0), MATCH('High Growth Expenses'!$B$17, 'B. Expenditures'!$C$19:$D$19, 0)), "")</f>
        <v/>
      </c>
      <c r="C434" s="34"/>
      <c r="D434" s="16" t="s">
        <v>29</v>
      </c>
      <c r="F434" s="41"/>
      <c r="G434" s="42" t="str">
        <f>IF($F434&lt;&gt;"", SUMIFS('B. Expenditures'!E$20:E$1002, 'B. Expenditures'!$C$20:$C$1002, 'High Growth Expenses'!$F434), "")</f>
        <v/>
      </c>
      <c r="H434" s="14" t="str">
        <f>IF($F434&lt;&gt;"", SUMIFS('B. Expenditures'!F$20:F$1002, 'B. Expenditures'!$C$20:$C$1002, 'High Growth Expenses'!$F434), "")</f>
        <v/>
      </c>
      <c r="I434" s="14" t="str">
        <f>IF($F434&lt;&gt;"", SUMIFS('B. Expenditures'!G$20:G$1002, 'B. Expenditures'!$C$20:$C$1002, 'High Growth Expenses'!$F434), "")</f>
        <v/>
      </c>
      <c r="J434" s="16" t="str">
        <f t="shared" si="6"/>
        <v/>
      </c>
    </row>
    <row r="435" spans="2:10" x14ac:dyDescent="0.35">
      <c r="B435" s="34" t="str">
        <f>IFERROR(INDEX('B. Expenditures'!$C$20:$D$1002, MATCH('High Growth Expenses'!$C435, 'B. Expenditures'!$D$20:$D$1002, 0), MATCH('High Growth Expenses'!$B$17, 'B. Expenditures'!$C$19:$D$19, 0)), "")</f>
        <v/>
      </c>
      <c r="C435" s="34"/>
      <c r="D435" s="16" t="s">
        <v>29</v>
      </c>
      <c r="F435" s="41"/>
      <c r="G435" s="42" t="str">
        <f>IF($F435&lt;&gt;"", SUMIFS('B. Expenditures'!E$20:E$1002, 'B. Expenditures'!$C$20:$C$1002, 'High Growth Expenses'!$F435), "")</f>
        <v/>
      </c>
      <c r="H435" s="14" t="str">
        <f>IF($F435&lt;&gt;"", SUMIFS('B. Expenditures'!F$20:F$1002, 'B. Expenditures'!$C$20:$C$1002, 'High Growth Expenses'!$F435), "")</f>
        <v/>
      </c>
      <c r="I435" s="14" t="str">
        <f>IF($F435&lt;&gt;"", SUMIFS('B. Expenditures'!G$20:G$1002, 'B. Expenditures'!$C$20:$C$1002, 'High Growth Expenses'!$F435), "")</f>
        <v/>
      </c>
      <c r="J435" s="16" t="str">
        <f t="shared" si="6"/>
        <v/>
      </c>
    </row>
    <row r="436" spans="2:10" x14ac:dyDescent="0.35">
      <c r="B436" s="34" t="str">
        <f>IFERROR(INDEX('B. Expenditures'!$C$20:$D$1002, MATCH('High Growth Expenses'!$C436, 'B. Expenditures'!$D$20:$D$1002, 0), MATCH('High Growth Expenses'!$B$17, 'B. Expenditures'!$C$19:$D$19, 0)), "")</f>
        <v/>
      </c>
      <c r="C436" s="34"/>
      <c r="D436" s="16" t="s">
        <v>29</v>
      </c>
      <c r="F436" s="41"/>
      <c r="G436" s="42" t="str">
        <f>IF($F436&lt;&gt;"", SUMIFS('B. Expenditures'!E$20:E$1002, 'B. Expenditures'!$C$20:$C$1002, 'High Growth Expenses'!$F436), "")</f>
        <v/>
      </c>
      <c r="H436" s="14" t="str">
        <f>IF($F436&lt;&gt;"", SUMIFS('B. Expenditures'!F$20:F$1002, 'B. Expenditures'!$C$20:$C$1002, 'High Growth Expenses'!$F436), "")</f>
        <v/>
      </c>
      <c r="I436" s="14" t="str">
        <f>IF($F436&lt;&gt;"", SUMIFS('B. Expenditures'!G$20:G$1002, 'B. Expenditures'!$C$20:$C$1002, 'High Growth Expenses'!$F436), "")</f>
        <v/>
      </c>
      <c r="J436" s="16" t="str">
        <f t="shared" si="6"/>
        <v/>
      </c>
    </row>
    <row r="437" spans="2:10" x14ac:dyDescent="0.35">
      <c r="B437" s="34" t="str">
        <f>IFERROR(INDEX('B. Expenditures'!$C$20:$D$1002, MATCH('High Growth Expenses'!$C437, 'B. Expenditures'!$D$20:$D$1002, 0), MATCH('High Growth Expenses'!$B$17, 'B. Expenditures'!$C$19:$D$19, 0)), "")</f>
        <v/>
      </c>
      <c r="C437" s="34"/>
      <c r="D437" s="16" t="s">
        <v>29</v>
      </c>
      <c r="F437" s="41"/>
      <c r="G437" s="42" t="str">
        <f>IF($F437&lt;&gt;"", SUMIFS('B. Expenditures'!E$20:E$1002, 'B. Expenditures'!$C$20:$C$1002, 'High Growth Expenses'!$F437), "")</f>
        <v/>
      </c>
      <c r="H437" s="14" t="str">
        <f>IF($F437&lt;&gt;"", SUMIFS('B. Expenditures'!F$20:F$1002, 'B. Expenditures'!$C$20:$C$1002, 'High Growth Expenses'!$F437), "")</f>
        <v/>
      </c>
      <c r="I437" s="14" t="str">
        <f>IF($F437&lt;&gt;"", SUMIFS('B. Expenditures'!G$20:G$1002, 'B. Expenditures'!$C$20:$C$1002, 'High Growth Expenses'!$F437), "")</f>
        <v/>
      </c>
      <c r="J437" s="16" t="str">
        <f t="shared" si="6"/>
        <v/>
      </c>
    </row>
    <row r="438" spans="2:10" x14ac:dyDescent="0.35">
      <c r="B438" s="34" t="str">
        <f>IFERROR(INDEX('B. Expenditures'!$C$20:$D$1002, MATCH('High Growth Expenses'!$C438, 'B. Expenditures'!$D$20:$D$1002, 0), MATCH('High Growth Expenses'!$B$17, 'B. Expenditures'!$C$19:$D$19, 0)), "")</f>
        <v/>
      </c>
      <c r="C438" s="34"/>
      <c r="D438" s="16" t="s">
        <v>29</v>
      </c>
      <c r="F438" s="41"/>
      <c r="G438" s="42" t="str">
        <f>IF($F438&lt;&gt;"", SUMIFS('B. Expenditures'!E$20:E$1002, 'B. Expenditures'!$C$20:$C$1002, 'High Growth Expenses'!$F438), "")</f>
        <v/>
      </c>
      <c r="H438" s="14" t="str">
        <f>IF($F438&lt;&gt;"", SUMIFS('B. Expenditures'!F$20:F$1002, 'B. Expenditures'!$C$20:$C$1002, 'High Growth Expenses'!$F438), "")</f>
        <v/>
      </c>
      <c r="I438" s="14" t="str">
        <f>IF($F438&lt;&gt;"", SUMIFS('B. Expenditures'!G$20:G$1002, 'B. Expenditures'!$C$20:$C$1002, 'High Growth Expenses'!$F438), "")</f>
        <v/>
      </c>
      <c r="J438" s="16" t="str">
        <f t="shared" si="6"/>
        <v/>
      </c>
    </row>
    <row r="439" spans="2:10" x14ac:dyDescent="0.35">
      <c r="B439" s="34" t="str">
        <f>IFERROR(INDEX('B. Expenditures'!$C$20:$D$1002, MATCH('High Growth Expenses'!$C439, 'B. Expenditures'!$D$20:$D$1002, 0), MATCH('High Growth Expenses'!$B$17, 'B. Expenditures'!$C$19:$D$19, 0)), "")</f>
        <v/>
      </c>
      <c r="C439" s="34"/>
      <c r="D439" s="16" t="s">
        <v>29</v>
      </c>
      <c r="F439" s="41"/>
      <c r="G439" s="42" t="str">
        <f>IF($F439&lt;&gt;"", SUMIFS('B. Expenditures'!E$20:E$1002, 'B. Expenditures'!$C$20:$C$1002, 'High Growth Expenses'!$F439), "")</f>
        <v/>
      </c>
      <c r="H439" s="14" t="str">
        <f>IF($F439&lt;&gt;"", SUMIFS('B. Expenditures'!F$20:F$1002, 'B. Expenditures'!$C$20:$C$1002, 'High Growth Expenses'!$F439), "")</f>
        <v/>
      </c>
      <c r="I439" s="14" t="str">
        <f>IF($F439&lt;&gt;"", SUMIFS('B. Expenditures'!G$20:G$1002, 'B. Expenditures'!$C$20:$C$1002, 'High Growth Expenses'!$F439), "")</f>
        <v/>
      </c>
      <c r="J439" s="16" t="str">
        <f t="shared" si="6"/>
        <v/>
      </c>
    </row>
    <row r="440" spans="2:10" x14ac:dyDescent="0.35">
      <c r="B440" s="34" t="str">
        <f>IFERROR(INDEX('B. Expenditures'!$C$20:$D$1002, MATCH('High Growth Expenses'!$C440, 'B. Expenditures'!$D$20:$D$1002, 0), MATCH('High Growth Expenses'!$B$17, 'B. Expenditures'!$C$19:$D$19, 0)), "")</f>
        <v/>
      </c>
      <c r="C440" s="34"/>
      <c r="D440" s="16" t="s">
        <v>29</v>
      </c>
      <c r="F440" s="41"/>
      <c r="G440" s="42" t="str">
        <f>IF($F440&lt;&gt;"", SUMIFS('B. Expenditures'!E$20:E$1002, 'B. Expenditures'!$C$20:$C$1002, 'High Growth Expenses'!$F440), "")</f>
        <v/>
      </c>
      <c r="H440" s="14" t="str">
        <f>IF($F440&lt;&gt;"", SUMIFS('B. Expenditures'!F$20:F$1002, 'B. Expenditures'!$C$20:$C$1002, 'High Growth Expenses'!$F440), "")</f>
        <v/>
      </c>
      <c r="I440" s="14" t="str">
        <f>IF($F440&lt;&gt;"", SUMIFS('B. Expenditures'!G$20:G$1002, 'B. Expenditures'!$C$20:$C$1002, 'High Growth Expenses'!$F440), "")</f>
        <v/>
      </c>
      <c r="J440" s="16" t="str">
        <f t="shared" si="6"/>
        <v/>
      </c>
    </row>
    <row r="441" spans="2:10" x14ac:dyDescent="0.35">
      <c r="B441" s="34" t="str">
        <f>IFERROR(INDEX('B. Expenditures'!$C$20:$D$1002, MATCH('High Growth Expenses'!$C441, 'B. Expenditures'!$D$20:$D$1002, 0), MATCH('High Growth Expenses'!$B$17, 'B. Expenditures'!$C$19:$D$19, 0)), "")</f>
        <v/>
      </c>
      <c r="C441" s="34"/>
      <c r="D441" s="16" t="s">
        <v>29</v>
      </c>
      <c r="F441" s="41"/>
      <c r="G441" s="42" t="str">
        <f>IF($F441&lt;&gt;"", SUMIFS('B. Expenditures'!E$20:E$1002, 'B. Expenditures'!$C$20:$C$1002, 'High Growth Expenses'!$F441), "")</f>
        <v/>
      </c>
      <c r="H441" s="14" t="str">
        <f>IF($F441&lt;&gt;"", SUMIFS('B. Expenditures'!F$20:F$1002, 'B. Expenditures'!$C$20:$C$1002, 'High Growth Expenses'!$F441), "")</f>
        <v/>
      </c>
      <c r="I441" s="14" t="str">
        <f>IF($F441&lt;&gt;"", SUMIFS('B. Expenditures'!G$20:G$1002, 'B. Expenditures'!$C$20:$C$1002, 'High Growth Expenses'!$F441), "")</f>
        <v/>
      </c>
      <c r="J441" s="16" t="str">
        <f t="shared" si="6"/>
        <v/>
      </c>
    </row>
    <row r="442" spans="2:10" x14ac:dyDescent="0.35">
      <c r="B442" s="34" t="str">
        <f>IFERROR(INDEX('B. Expenditures'!$C$20:$D$1002, MATCH('High Growth Expenses'!$C442, 'B. Expenditures'!$D$20:$D$1002, 0), MATCH('High Growth Expenses'!$B$17, 'B. Expenditures'!$C$19:$D$19, 0)), "")</f>
        <v/>
      </c>
      <c r="C442" s="34"/>
      <c r="D442" s="16" t="s">
        <v>29</v>
      </c>
      <c r="F442" s="41"/>
      <c r="G442" s="42" t="str">
        <f>IF($F442&lt;&gt;"", SUMIFS('B. Expenditures'!E$20:E$1002, 'B. Expenditures'!$C$20:$C$1002, 'High Growth Expenses'!$F442), "")</f>
        <v/>
      </c>
      <c r="H442" s="14" t="str">
        <f>IF($F442&lt;&gt;"", SUMIFS('B. Expenditures'!F$20:F$1002, 'B. Expenditures'!$C$20:$C$1002, 'High Growth Expenses'!$F442), "")</f>
        <v/>
      </c>
      <c r="I442" s="14" t="str">
        <f>IF($F442&lt;&gt;"", SUMIFS('B. Expenditures'!G$20:G$1002, 'B. Expenditures'!$C$20:$C$1002, 'High Growth Expenses'!$F442), "")</f>
        <v/>
      </c>
      <c r="J442" s="16" t="str">
        <f t="shared" si="6"/>
        <v/>
      </c>
    </row>
    <row r="443" spans="2:10" x14ac:dyDescent="0.35">
      <c r="B443" s="34" t="str">
        <f>IFERROR(INDEX('B. Expenditures'!$C$20:$D$1002, MATCH('High Growth Expenses'!$C443, 'B. Expenditures'!$D$20:$D$1002, 0), MATCH('High Growth Expenses'!$B$17, 'B. Expenditures'!$C$19:$D$19, 0)), "")</f>
        <v/>
      </c>
      <c r="C443" s="34"/>
      <c r="D443" s="16" t="s">
        <v>29</v>
      </c>
      <c r="F443" s="41"/>
      <c r="G443" s="42" t="str">
        <f>IF($F443&lt;&gt;"", SUMIFS('B. Expenditures'!E$20:E$1002, 'B. Expenditures'!$C$20:$C$1002, 'High Growth Expenses'!$F443), "")</f>
        <v/>
      </c>
      <c r="H443" s="14" t="str">
        <f>IF($F443&lt;&gt;"", SUMIFS('B. Expenditures'!F$20:F$1002, 'B. Expenditures'!$C$20:$C$1002, 'High Growth Expenses'!$F443), "")</f>
        <v/>
      </c>
      <c r="I443" s="14" t="str">
        <f>IF($F443&lt;&gt;"", SUMIFS('B. Expenditures'!G$20:G$1002, 'B. Expenditures'!$C$20:$C$1002, 'High Growth Expenses'!$F443), "")</f>
        <v/>
      </c>
      <c r="J443" s="16" t="str">
        <f t="shared" si="6"/>
        <v/>
      </c>
    </row>
    <row r="444" spans="2:10" x14ac:dyDescent="0.35">
      <c r="B444" s="34" t="str">
        <f>IFERROR(INDEX('B. Expenditures'!$C$20:$D$1002, MATCH('High Growth Expenses'!$C444, 'B. Expenditures'!$D$20:$D$1002, 0), MATCH('High Growth Expenses'!$B$17, 'B. Expenditures'!$C$19:$D$19, 0)), "")</f>
        <v/>
      </c>
      <c r="C444" s="34"/>
      <c r="D444" s="16" t="s">
        <v>29</v>
      </c>
      <c r="F444" s="41"/>
      <c r="G444" s="42" t="str">
        <f>IF($F444&lt;&gt;"", SUMIFS('B. Expenditures'!E$20:E$1002, 'B. Expenditures'!$C$20:$C$1002, 'High Growth Expenses'!$F444), "")</f>
        <v/>
      </c>
      <c r="H444" s="14" t="str">
        <f>IF($F444&lt;&gt;"", SUMIFS('B. Expenditures'!F$20:F$1002, 'B. Expenditures'!$C$20:$C$1002, 'High Growth Expenses'!$F444), "")</f>
        <v/>
      </c>
      <c r="I444" s="14" t="str">
        <f>IF($F444&lt;&gt;"", SUMIFS('B. Expenditures'!G$20:G$1002, 'B. Expenditures'!$C$20:$C$1002, 'High Growth Expenses'!$F444), "")</f>
        <v/>
      </c>
      <c r="J444" s="16" t="str">
        <f t="shared" si="6"/>
        <v/>
      </c>
    </row>
    <row r="445" spans="2:10" x14ac:dyDescent="0.35">
      <c r="B445" s="34" t="str">
        <f>IFERROR(INDEX('B. Expenditures'!$C$20:$D$1002, MATCH('High Growth Expenses'!$C445, 'B. Expenditures'!$D$20:$D$1002, 0), MATCH('High Growth Expenses'!$B$17, 'B. Expenditures'!$C$19:$D$19, 0)), "")</f>
        <v/>
      </c>
      <c r="C445" s="34"/>
      <c r="D445" s="16" t="s">
        <v>29</v>
      </c>
      <c r="F445" s="41"/>
      <c r="G445" s="42" t="str">
        <f>IF($F445&lt;&gt;"", SUMIFS('B. Expenditures'!E$20:E$1002, 'B. Expenditures'!$C$20:$C$1002, 'High Growth Expenses'!$F445), "")</f>
        <v/>
      </c>
      <c r="H445" s="14" t="str">
        <f>IF($F445&lt;&gt;"", SUMIFS('B. Expenditures'!F$20:F$1002, 'B. Expenditures'!$C$20:$C$1002, 'High Growth Expenses'!$F445), "")</f>
        <v/>
      </c>
      <c r="I445" s="14" t="str">
        <f>IF($F445&lt;&gt;"", SUMIFS('B. Expenditures'!G$20:G$1002, 'B. Expenditures'!$C$20:$C$1002, 'High Growth Expenses'!$F445), "")</f>
        <v/>
      </c>
      <c r="J445" s="16" t="str">
        <f t="shared" si="6"/>
        <v/>
      </c>
    </row>
    <row r="446" spans="2:10" x14ac:dyDescent="0.35">
      <c r="B446" s="34" t="str">
        <f>IFERROR(INDEX('B. Expenditures'!$C$20:$D$1002, MATCH('High Growth Expenses'!$C446, 'B. Expenditures'!$D$20:$D$1002, 0), MATCH('High Growth Expenses'!$B$17, 'B. Expenditures'!$C$19:$D$19, 0)), "")</f>
        <v/>
      </c>
      <c r="C446" s="34"/>
      <c r="D446" s="16" t="s">
        <v>29</v>
      </c>
      <c r="F446" s="41"/>
      <c r="G446" s="42" t="str">
        <f>IF($F446&lt;&gt;"", SUMIFS('B. Expenditures'!E$20:E$1002, 'B. Expenditures'!$C$20:$C$1002, 'High Growth Expenses'!$F446), "")</f>
        <v/>
      </c>
      <c r="H446" s="14" t="str">
        <f>IF($F446&lt;&gt;"", SUMIFS('B. Expenditures'!F$20:F$1002, 'B. Expenditures'!$C$20:$C$1002, 'High Growth Expenses'!$F446), "")</f>
        <v/>
      </c>
      <c r="I446" s="14" t="str">
        <f>IF($F446&lt;&gt;"", SUMIFS('B. Expenditures'!G$20:G$1002, 'B. Expenditures'!$C$20:$C$1002, 'High Growth Expenses'!$F446), "")</f>
        <v/>
      </c>
      <c r="J446" s="16" t="str">
        <f t="shared" si="6"/>
        <v/>
      </c>
    </row>
    <row r="447" spans="2:10" x14ac:dyDescent="0.35">
      <c r="B447" s="34" t="str">
        <f>IFERROR(INDEX('B. Expenditures'!$C$20:$D$1002, MATCH('High Growth Expenses'!$C447, 'B. Expenditures'!$D$20:$D$1002, 0), MATCH('High Growth Expenses'!$B$17, 'B. Expenditures'!$C$19:$D$19, 0)), "")</f>
        <v/>
      </c>
      <c r="C447" s="34"/>
      <c r="D447" s="16" t="s">
        <v>29</v>
      </c>
      <c r="F447" s="41"/>
      <c r="G447" s="42" t="str">
        <f>IF($F447&lt;&gt;"", SUMIFS('B. Expenditures'!E$20:E$1002, 'B. Expenditures'!$C$20:$C$1002, 'High Growth Expenses'!$F447), "")</f>
        <v/>
      </c>
      <c r="H447" s="14" t="str">
        <f>IF($F447&lt;&gt;"", SUMIFS('B. Expenditures'!F$20:F$1002, 'B. Expenditures'!$C$20:$C$1002, 'High Growth Expenses'!$F447), "")</f>
        <v/>
      </c>
      <c r="I447" s="14" t="str">
        <f>IF($F447&lt;&gt;"", SUMIFS('B. Expenditures'!G$20:G$1002, 'B. Expenditures'!$C$20:$C$1002, 'High Growth Expenses'!$F447), "")</f>
        <v/>
      </c>
      <c r="J447" s="16" t="str">
        <f t="shared" si="6"/>
        <v/>
      </c>
    </row>
    <row r="448" spans="2:10" x14ac:dyDescent="0.35">
      <c r="B448" s="34" t="str">
        <f>IFERROR(INDEX('B. Expenditures'!$C$20:$D$1002, MATCH('High Growth Expenses'!$C448, 'B. Expenditures'!$D$20:$D$1002, 0), MATCH('High Growth Expenses'!$B$17, 'B. Expenditures'!$C$19:$D$19, 0)), "")</f>
        <v/>
      </c>
      <c r="C448" s="34"/>
      <c r="D448" s="16" t="s">
        <v>29</v>
      </c>
      <c r="F448" s="41"/>
      <c r="G448" s="42" t="str">
        <f>IF($F448&lt;&gt;"", SUMIFS('B. Expenditures'!E$20:E$1002, 'B. Expenditures'!$C$20:$C$1002, 'High Growth Expenses'!$F448), "")</f>
        <v/>
      </c>
      <c r="H448" s="14" t="str">
        <f>IF($F448&lt;&gt;"", SUMIFS('B. Expenditures'!F$20:F$1002, 'B. Expenditures'!$C$20:$C$1002, 'High Growth Expenses'!$F448), "")</f>
        <v/>
      </c>
      <c r="I448" s="14" t="str">
        <f>IF($F448&lt;&gt;"", SUMIFS('B. Expenditures'!G$20:G$1002, 'B. Expenditures'!$C$20:$C$1002, 'High Growth Expenses'!$F448), "")</f>
        <v/>
      </c>
      <c r="J448" s="16" t="str">
        <f t="shared" si="6"/>
        <v/>
      </c>
    </row>
    <row r="449" spans="2:10" x14ac:dyDescent="0.35">
      <c r="B449" s="34" t="str">
        <f>IFERROR(INDEX('B. Expenditures'!$C$20:$D$1002, MATCH('High Growth Expenses'!$C449, 'B. Expenditures'!$D$20:$D$1002, 0), MATCH('High Growth Expenses'!$B$17, 'B. Expenditures'!$C$19:$D$19, 0)), "")</f>
        <v/>
      </c>
      <c r="C449" s="34"/>
      <c r="D449" s="16" t="s">
        <v>29</v>
      </c>
      <c r="F449" s="41"/>
      <c r="G449" s="42" t="str">
        <f>IF($F449&lt;&gt;"", SUMIFS('B. Expenditures'!E$20:E$1002, 'B. Expenditures'!$C$20:$C$1002, 'High Growth Expenses'!$F449), "")</f>
        <v/>
      </c>
      <c r="H449" s="14" t="str">
        <f>IF($F449&lt;&gt;"", SUMIFS('B. Expenditures'!F$20:F$1002, 'B. Expenditures'!$C$20:$C$1002, 'High Growth Expenses'!$F449), "")</f>
        <v/>
      </c>
      <c r="I449" s="14" t="str">
        <f>IF($F449&lt;&gt;"", SUMIFS('B. Expenditures'!G$20:G$1002, 'B. Expenditures'!$C$20:$C$1002, 'High Growth Expenses'!$F449), "")</f>
        <v/>
      </c>
      <c r="J449" s="16" t="str">
        <f t="shared" si="6"/>
        <v/>
      </c>
    </row>
    <row r="450" spans="2:10" x14ac:dyDescent="0.35">
      <c r="B450" s="34" t="str">
        <f>IFERROR(INDEX('B. Expenditures'!$C$20:$D$1002, MATCH('High Growth Expenses'!$C450, 'B. Expenditures'!$D$20:$D$1002, 0), MATCH('High Growth Expenses'!$B$17, 'B. Expenditures'!$C$19:$D$19, 0)), "")</f>
        <v/>
      </c>
      <c r="C450" s="34"/>
      <c r="D450" s="16" t="s">
        <v>29</v>
      </c>
      <c r="F450" s="41"/>
      <c r="G450" s="42" t="str">
        <f>IF($F450&lt;&gt;"", SUMIFS('B. Expenditures'!E$20:E$1002, 'B. Expenditures'!$C$20:$C$1002, 'High Growth Expenses'!$F450), "")</f>
        <v/>
      </c>
      <c r="H450" s="14" t="str">
        <f>IF($F450&lt;&gt;"", SUMIFS('B. Expenditures'!F$20:F$1002, 'B. Expenditures'!$C$20:$C$1002, 'High Growth Expenses'!$F450), "")</f>
        <v/>
      </c>
      <c r="I450" s="14" t="str">
        <f>IF($F450&lt;&gt;"", SUMIFS('B. Expenditures'!G$20:G$1002, 'B. Expenditures'!$C$20:$C$1002, 'High Growth Expenses'!$F450), "")</f>
        <v/>
      </c>
      <c r="J450" s="16" t="str">
        <f t="shared" si="6"/>
        <v/>
      </c>
    </row>
    <row r="451" spans="2:10" x14ac:dyDescent="0.35">
      <c r="B451" s="34" t="str">
        <f>IFERROR(INDEX('B. Expenditures'!$C$20:$D$1002, MATCH('High Growth Expenses'!$C451, 'B. Expenditures'!$D$20:$D$1002, 0), MATCH('High Growth Expenses'!$B$17, 'B. Expenditures'!$C$19:$D$19, 0)), "")</f>
        <v/>
      </c>
      <c r="C451" s="34"/>
      <c r="D451" s="16" t="s">
        <v>29</v>
      </c>
      <c r="F451" s="41"/>
      <c r="G451" s="42" t="str">
        <f>IF($F451&lt;&gt;"", SUMIFS('B. Expenditures'!E$20:E$1002, 'B. Expenditures'!$C$20:$C$1002, 'High Growth Expenses'!$F451), "")</f>
        <v/>
      </c>
      <c r="H451" s="14" t="str">
        <f>IF($F451&lt;&gt;"", SUMIFS('B. Expenditures'!F$20:F$1002, 'B. Expenditures'!$C$20:$C$1002, 'High Growth Expenses'!$F451), "")</f>
        <v/>
      </c>
      <c r="I451" s="14" t="str">
        <f>IF($F451&lt;&gt;"", SUMIFS('B. Expenditures'!G$20:G$1002, 'B. Expenditures'!$C$20:$C$1002, 'High Growth Expenses'!$F451), "")</f>
        <v/>
      </c>
      <c r="J451" s="16" t="str">
        <f t="shared" si="6"/>
        <v/>
      </c>
    </row>
    <row r="452" spans="2:10" x14ac:dyDescent="0.35">
      <c r="B452" s="34" t="str">
        <f>IFERROR(INDEX('B. Expenditures'!$C$20:$D$1002, MATCH('High Growth Expenses'!$C452, 'B. Expenditures'!$D$20:$D$1002, 0), MATCH('High Growth Expenses'!$B$17, 'B. Expenditures'!$C$19:$D$19, 0)), "")</f>
        <v/>
      </c>
      <c r="C452" s="34"/>
      <c r="D452" s="16" t="s">
        <v>29</v>
      </c>
      <c r="F452" s="41"/>
      <c r="G452" s="42" t="str">
        <f>IF($F452&lt;&gt;"", SUMIFS('B. Expenditures'!E$20:E$1002, 'B. Expenditures'!$C$20:$C$1002, 'High Growth Expenses'!$F452), "")</f>
        <v/>
      </c>
      <c r="H452" s="14" t="str">
        <f>IF($F452&lt;&gt;"", SUMIFS('B. Expenditures'!F$20:F$1002, 'B. Expenditures'!$C$20:$C$1002, 'High Growth Expenses'!$F452), "")</f>
        <v/>
      </c>
      <c r="I452" s="14" t="str">
        <f>IF($F452&lt;&gt;"", SUMIFS('B. Expenditures'!G$20:G$1002, 'B. Expenditures'!$C$20:$C$1002, 'High Growth Expenses'!$F452), "")</f>
        <v/>
      </c>
      <c r="J452" s="16" t="str">
        <f t="shared" si="6"/>
        <v/>
      </c>
    </row>
    <row r="453" spans="2:10" x14ac:dyDescent="0.35">
      <c r="B453" s="34" t="str">
        <f>IFERROR(INDEX('B. Expenditures'!$C$20:$D$1002, MATCH('High Growth Expenses'!$C453, 'B. Expenditures'!$D$20:$D$1002, 0), MATCH('High Growth Expenses'!$B$17, 'B. Expenditures'!$C$19:$D$19, 0)), "")</f>
        <v/>
      </c>
      <c r="C453" s="34"/>
      <c r="D453" s="16" t="s">
        <v>29</v>
      </c>
      <c r="F453" s="41"/>
      <c r="G453" s="42" t="str">
        <f>IF($F453&lt;&gt;"", SUMIFS('B. Expenditures'!E$20:E$1002, 'B. Expenditures'!$C$20:$C$1002, 'High Growth Expenses'!$F453), "")</f>
        <v/>
      </c>
      <c r="H453" s="14" t="str">
        <f>IF($F453&lt;&gt;"", SUMIFS('B. Expenditures'!F$20:F$1002, 'B. Expenditures'!$C$20:$C$1002, 'High Growth Expenses'!$F453), "")</f>
        <v/>
      </c>
      <c r="I453" s="14" t="str">
        <f>IF($F453&lt;&gt;"", SUMIFS('B. Expenditures'!G$20:G$1002, 'B. Expenditures'!$C$20:$C$1002, 'High Growth Expenses'!$F453), "")</f>
        <v/>
      </c>
      <c r="J453" s="16" t="str">
        <f t="shared" si="6"/>
        <v/>
      </c>
    </row>
    <row r="454" spans="2:10" x14ac:dyDescent="0.35">
      <c r="B454" s="34" t="str">
        <f>IFERROR(INDEX('B. Expenditures'!$C$20:$D$1002, MATCH('High Growth Expenses'!$C454, 'B. Expenditures'!$D$20:$D$1002, 0), MATCH('High Growth Expenses'!$B$17, 'B. Expenditures'!$C$19:$D$19, 0)), "")</f>
        <v/>
      </c>
      <c r="C454" s="34"/>
      <c r="D454" s="16" t="s">
        <v>29</v>
      </c>
      <c r="F454" s="41"/>
      <c r="G454" s="42" t="str">
        <f>IF($F454&lt;&gt;"", SUMIFS('B. Expenditures'!E$20:E$1002, 'B. Expenditures'!$C$20:$C$1002, 'High Growth Expenses'!$F454), "")</f>
        <v/>
      </c>
      <c r="H454" s="14" t="str">
        <f>IF($F454&lt;&gt;"", SUMIFS('B. Expenditures'!F$20:F$1002, 'B. Expenditures'!$C$20:$C$1002, 'High Growth Expenses'!$F454), "")</f>
        <v/>
      </c>
      <c r="I454" s="14" t="str">
        <f>IF($F454&lt;&gt;"", SUMIFS('B. Expenditures'!G$20:G$1002, 'B. Expenditures'!$C$20:$C$1002, 'High Growth Expenses'!$F454), "")</f>
        <v/>
      </c>
      <c r="J454" s="16" t="str">
        <f t="shared" si="6"/>
        <v/>
      </c>
    </row>
    <row r="455" spans="2:10" x14ac:dyDescent="0.35">
      <c r="B455" s="34" t="str">
        <f>IFERROR(INDEX('B. Expenditures'!$C$20:$D$1002, MATCH('High Growth Expenses'!$C455, 'B. Expenditures'!$D$20:$D$1002, 0), MATCH('High Growth Expenses'!$B$17, 'B. Expenditures'!$C$19:$D$19, 0)), "")</f>
        <v/>
      </c>
      <c r="C455" s="34"/>
      <c r="D455" s="16" t="s">
        <v>29</v>
      </c>
      <c r="F455" s="41"/>
      <c r="G455" s="42" t="str">
        <f>IF($F455&lt;&gt;"", SUMIFS('B. Expenditures'!E$20:E$1002, 'B. Expenditures'!$C$20:$C$1002, 'High Growth Expenses'!$F455), "")</f>
        <v/>
      </c>
      <c r="H455" s="14" t="str">
        <f>IF($F455&lt;&gt;"", SUMIFS('B. Expenditures'!F$20:F$1002, 'B. Expenditures'!$C$20:$C$1002, 'High Growth Expenses'!$F455), "")</f>
        <v/>
      </c>
      <c r="I455" s="14" t="str">
        <f>IF($F455&lt;&gt;"", SUMIFS('B. Expenditures'!G$20:G$1002, 'B. Expenditures'!$C$20:$C$1002, 'High Growth Expenses'!$F455), "")</f>
        <v/>
      </c>
      <c r="J455" s="16" t="str">
        <f t="shared" si="6"/>
        <v/>
      </c>
    </row>
    <row r="456" spans="2:10" x14ac:dyDescent="0.35">
      <c r="B456" s="34" t="str">
        <f>IFERROR(INDEX('B. Expenditures'!$C$20:$D$1002, MATCH('High Growth Expenses'!$C456, 'B. Expenditures'!$D$20:$D$1002, 0), MATCH('High Growth Expenses'!$B$17, 'B. Expenditures'!$C$19:$D$19, 0)), "")</f>
        <v/>
      </c>
      <c r="C456" s="34"/>
      <c r="D456" s="16" t="s">
        <v>29</v>
      </c>
      <c r="F456" s="41"/>
      <c r="G456" s="42" t="str">
        <f>IF($F456&lt;&gt;"", SUMIFS('B. Expenditures'!E$20:E$1002, 'B. Expenditures'!$C$20:$C$1002, 'High Growth Expenses'!$F456), "")</f>
        <v/>
      </c>
      <c r="H456" s="14" t="str">
        <f>IF($F456&lt;&gt;"", SUMIFS('B. Expenditures'!F$20:F$1002, 'B. Expenditures'!$C$20:$C$1002, 'High Growth Expenses'!$F456), "")</f>
        <v/>
      </c>
      <c r="I456" s="14" t="str">
        <f>IF($F456&lt;&gt;"", SUMIFS('B. Expenditures'!G$20:G$1002, 'B. Expenditures'!$C$20:$C$1002, 'High Growth Expenses'!$F456), "")</f>
        <v/>
      </c>
      <c r="J456" s="16" t="str">
        <f t="shared" si="6"/>
        <v/>
      </c>
    </row>
    <row r="457" spans="2:10" x14ac:dyDescent="0.35">
      <c r="B457" s="34" t="str">
        <f>IFERROR(INDEX('B. Expenditures'!$C$20:$D$1002, MATCH('High Growth Expenses'!$C457, 'B. Expenditures'!$D$20:$D$1002, 0), MATCH('High Growth Expenses'!$B$17, 'B. Expenditures'!$C$19:$D$19, 0)), "")</f>
        <v/>
      </c>
      <c r="C457" s="34"/>
      <c r="D457" s="16" t="s">
        <v>29</v>
      </c>
      <c r="F457" s="41"/>
      <c r="G457" s="42" t="str">
        <f>IF($F457&lt;&gt;"", SUMIFS('B. Expenditures'!E$20:E$1002, 'B. Expenditures'!$C$20:$C$1002, 'High Growth Expenses'!$F457), "")</f>
        <v/>
      </c>
      <c r="H457" s="14" t="str">
        <f>IF($F457&lt;&gt;"", SUMIFS('B. Expenditures'!F$20:F$1002, 'B. Expenditures'!$C$20:$C$1002, 'High Growth Expenses'!$F457), "")</f>
        <v/>
      </c>
      <c r="I457" s="14" t="str">
        <f>IF($F457&lt;&gt;"", SUMIFS('B. Expenditures'!G$20:G$1002, 'B. Expenditures'!$C$20:$C$1002, 'High Growth Expenses'!$F457), "")</f>
        <v/>
      </c>
      <c r="J457" s="16" t="str">
        <f t="shared" si="6"/>
        <v/>
      </c>
    </row>
    <row r="458" spans="2:10" x14ac:dyDescent="0.35">
      <c r="B458" s="34" t="str">
        <f>IFERROR(INDEX('B. Expenditures'!$C$20:$D$1002, MATCH('High Growth Expenses'!$C458, 'B. Expenditures'!$D$20:$D$1002, 0), MATCH('High Growth Expenses'!$B$17, 'B. Expenditures'!$C$19:$D$19, 0)), "")</f>
        <v/>
      </c>
      <c r="C458" s="34"/>
      <c r="D458" s="16" t="s">
        <v>29</v>
      </c>
      <c r="F458" s="41"/>
      <c r="G458" s="42" t="str">
        <f>IF($F458&lt;&gt;"", SUMIFS('B. Expenditures'!E$20:E$1002, 'B. Expenditures'!$C$20:$C$1002, 'High Growth Expenses'!$F458), "")</f>
        <v/>
      </c>
      <c r="H458" s="14" t="str">
        <f>IF($F458&lt;&gt;"", SUMIFS('B. Expenditures'!F$20:F$1002, 'B. Expenditures'!$C$20:$C$1002, 'High Growth Expenses'!$F458), "")</f>
        <v/>
      </c>
      <c r="I458" s="14" t="str">
        <f>IF($F458&lt;&gt;"", SUMIFS('B. Expenditures'!G$20:G$1002, 'B. Expenditures'!$C$20:$C$1002, 'High Growth Expenses'!$F458), "")</f>
        <v/>
      </c>
      <c r="J458" s="16" t="str">
        <f t="shared" si="6"/>
        <v/>
      </c>
    </row>
    <row r="459" spans="2:10" x14ac:dyDescent="0.35">
      <c r="B459" s="34" t="str">
        <f>IFERROR(INDEX('B. Expenditures'!$C$20:$D$1002, MATCH('High Growth Expenses'!$C459, 'B. Expenditures'!$D$20:$D$1002, 0), MATCH('High Growth Expenses'!$B$17, 'B. Expenditures'!$C$19:$D$19, 0)), "")</f>
        <v/>
      </c>
      <c r="C459" s="34"/>
      <c r="D459" s="16" t="s">
        <v>29</v>
      </c>
      <c r="F459" s="41"/>
      <c r="G459" s="42" t="str">
        <f>IF($F459&lt;&gt;"", SUMIFS('B. Expenditures'!E$20:E$1002, 'B. Expenditures'!$C$20:$C$1002, 'High Growth Expenses'!$F459), "")</f>
        <v/>
      </c>
      <c r="H459" s="14" t="str">
        <f>IF($F459&lt;&gt;"", SUMIFS('B. Expenditures'!F$20:F$1002, 'B. Expenditures'!$C$20:$C$1002, 'High Growth Expenses'!$F459), "")</f>
        <v/>
      </c>
      <c r="I459" s="14" t="str">
        <f>IF($F459&lt;&gt;"", SUMIFS('B. Expenditures'!G$20:G$1002, 'B. Expenditures'!$C$20:$C$1002, 'High Growth Expenses'!$F459), "")</f>
        <v/>
      </c>
      <c r="J459" s="16" t="str">
        <f t="shared" si="6"/>
        <v/>
      </c>
    </row>
    <row r="460" spans="2:10" x14ac:dyDescent="0.35">
      <c r="B460" s="34" t="str">
        <f>IFERROR(INDEX('B. Expenditures'!$C$20:$D$1002, MATCH('High Growth Expenses'!$C460, 'B. Expenditures'!$D$20:$D$1002, 0), MATCH('High Growth Expenses'!$B$17, 'B. Expenditures'!$C$19:$D$19, 0)), "")</f>
        <v/>
      </c>
      <c r="C460" s="34"/>
      <c r="D460" s="16" t="s">
        <v>29</v>
      </c>
      <c r="F460" s="41"/>
      <c r="G460" s="42" t="str">
        <f>IF($F460&lt;&gt;"", SUMIFS('B. Expenditures'!E$20:E$1002, 'B. Expenditures'!$C$20:$C$1002, 'High Growth Expenses'!$F460), "")</f>
        <v/>
      </c>
      <c r="H460" s="14" t="str">
        <f>IF($F460&lt;&gt;"", SUMIFS('B. Expenditures'!F$20:F$1002, 'B. Expenditures'!$C$20:$C$1002, 'High Growth Expenses'!$F460), "")</f>
        <v/>
      </c>
      <c r="I460" s="14" t="str">
        <f>IF($F460&lt;&gt;"", SUMIFS('B. Expenditures'!G$20:G$1002, 'B. Expenditures'!$C$20:$C$1002, 'High Growth Expenses'!$F460), "")</f>
        <v/>
      </c>
      <c r="J460" s="16" t="str">
        <f t="shared" si="6"/>
        <v/>
      </c>
    </row>
    <row r="461" spans="2:10" x14ac:dyDescent="0.35">
      <c r="B461" s="34" t="str">
        <f>IFERROR(INDEX('B. Expenditures'!$C$20:$D$1002, MATCH('High Growth Expenses'!$C461, 'B. Expenditures'!$D$20:$D$1002, 0), MATCH('High Growth Expenses'!$B$17, 'B. Expenditures'!$C$19:$D$19, 0)), "")</f>
        <v/>
      </c>
      <c r="C461" s="34"/>
      <c r="D461" s="16" t="s">
        <v>29</v>
      </c>
      <c r="F461" s="41"/>
      <c r="G461" s="42" t="str">
        <f>IF($F461&lt;&gt;"", SUMIFS('B. Expenditures'!E$20:E$1002, 'B. Expenditures'!$C$20:$C$1002, 'High Growth Expenses'!$F461), "")</f>
        <v/>
      </c>
      <c r="H461" s="14" t="str">
        <f>IF($F461&lt;&gt;"", SUMIFS('B. Expenditures'!F$20:F$1002, 'B. Expenditures'!$C$20:$C$1002, 'High Growth Expenses'!$F461), "")</f>
        <v/>
      </c>
      <c r="I461" s="14" t="str">
        <f>IF($F461&lt;&gt;"", SUMIFS('B. Expenditures'!G$20:G$1002, 'B. Expenditures'!$C$20:$C$1002, 'High Growth Expenses'!$F461), "")</f>
        <v/>
      </c>
      <c r="J461" s="16" t="str">
        <f t="shared" si="6"/>
        <v/>
      </c>
    </row>
    <row r="462" spans="2:10" x14ac:dyDescent="0.35">
      <c r="B462" s="34" t="str">
        <f>IFERROR(INDEX('B. Expenditures'!$C$20:$D$1002, MATCH('High Growth Expenses'!$C462, 'B. Expenditures'!$D$20:$D$1002, 0), MATCH('High Growth Expenses'!$B$17, 'B. Expenditures'!$C$19:$D$19, 0)), "")</f>
        <v/>
      </c>
      <c r="C462" s="34"/>
      <c r="D462" s="16" t="s">
        <v>29</v>
      </c>
      <c r="F462" s="41"/>
      <c r="G462" s="42" t="str">
        <f>IF($F462&lt;&gt;"", SUMIFS('B. Expenditures'!E$20:E$1002, 'B. Expenditures'!$C$20:$C$1002, 'High Growth Expenses'!$F462), "")</f>
        <v/>
      </c>
      <c r="H462" s="14" t="str">
        <f>IF($F462&lt;&gt;"", SUMIFS('B. Expenditures'!F$20:F$1002, 'B. Expenditures'!$C$20:$C$1002, 'High Growth Expenses'!$F462), "")</f>
        <v/>
      </c>
      <c r="I462" s="14" t="str">
        <f>IF($F462&lt;&gt;"", SUMIFS('B. Expenditures'!G$20:G$1002, 'B. Expenditures'!$C$20:$C$1002, 'High Growth Expenses'!$F462), "")</f>
        <v/>
      </c>
      <c r="J462" s="16" t="str">
        <f t="shared" si="6"/>
        <v/>
      </c>
    </row>
    <row r="463" spans="2:10" x14ac:dyDescent="0.35">
      <c r="B463" s="34" t="str">
        <f>IFERROR(INDEX('B. Expenditures'!$C$20:$D$1002, MATCH('High Growth Expenses'!$C463, 'B. Expenditures'!$D$20:$D$1002, 0), MATCH('High Growth Expenses'!$B$17, 'B. Expenditures'!$C$19:$D$19, 0)), "")</f>
        <v/>
      </c>
      <c r="C463" s="34"/>
      <c r="D463" s="16" t="s">
        <v>29</v>
      </c>
      <c r="F463" s="41"/>
      <c r="G463" s="42" t="str">
        <f>IF($F463&lt;&gt;"", SUMIFS('B. Expenditures'!E$20:E$1002, 'B. Expenditures'!$C$20:$C$1002, 'High Growth Expenses'!$F463), "")</f>
        <v/>
      </c>
      <c r="H463" s="14" t="str">
        <f>IF($F463&lt;&gt;"", SUMIFS('B. Expenditures'!F$20:F$1002, 'B. Expenditures'!$C$20:$C$1002, 'High Growth Expenses'!$F463), "")</f>
        <v/>
      </c>
      <c r="I463" s="14" t="str">
        <f>IF($F463&lt;&gt;"", SUMIFS('B. Expenditures'!G$20:G$1002, 'B. Expenditures'!$C$20:$C$1002, 'High Growth Expenses'!$F463), "")</f>
        <v/>
      </c>
      <c r="J463" s="16" t="str">
        <f t="shared" si="6"/>
        <v/>
      </c>
    </row>
    <row r="464" spans="2:10" x14ac:dyDescent="0.35">
      <c r="B464" s="34" t="str">
        <f>IFERROR(INDEX('B. Expenditures'!$C$20:$D$1002, MATCH('High Growth Expenses'!$C464, 'B. Expenditures'!$D$20:$D$1002, 0), MATCH('High Growth Expenses'!$B$17, 'B. Expenditures'!$C$19:$D$19, 0)), "")</f>
        <v/>
      </c>
      <c r="C464" s="34"/>
      <c r="D464" s="16" t="s">
        <v>29</v>
      </c>
      <c r="F464" s="41"/>
      <c r="G464" s="42" t="str">
        <f>IF($F464&lt;&gt;"", SUMIFS('B. Expenditures'!E$20:E$1002, 'B. Expenditures'!$C$20:$C$1002, 'High Growth Expenses'!$F464), "")</f>
        <v/>
      </c>
      <c r="H464" s="14" t="str">
        <f>IF($F464&lt;&gt;"", SUMIFS('B. Expenditures'!F$20:F$1002, 'B. Expenditures'!$C$20:$C$1002, 'High Growth Expenses'!$F464), "")</f>
        <v/>
      </c>
      <c r="I464" s="14" t="str">
        <f>IF($F464&lt;&gt;"", SUMIFS('B. Expenditures'!G$20:G$1002, 'B. Expenditures'!$C$20:$C$1002, 'High Growth Expenses'!$F464), "")</f>
        <v/>
      </c>
      <c r="J464" s="16" t="str">
        <f t="shared" si="6"/>
        <v/>
      </c>
    </row>
    <row r="465" spans="2:10" x14ac:dyDescent="0.35">
      <c r="B465" s="34" t="str">
        <f>IFERROR(INDEX('B. Expenditures'!$C$20:$D$1002, MATCH('High Growth Expenses'!$C465, 'B. Expenditures'!$D$20:$D$1002, 0), MATCH('High Growth Expenses'!$B$17, 'B. Expenditures'!$C$19:$D$19, 0)), "")</f>
        <v/>
      </c>
      <c r="C465" s="34"/>
      <c r="D465" s="16" t="s">
        <v>29</v>
      </c>
      <c r="F465" s="41"/>
      <c r="G465" s="42" t="str">
        <f>IF($F465&lt;&gt;"", SUMIFS('B. Expenditures'!E$20:E$1002, 'B. Expenditures'!$C$20:$C$1002, 'High Growth Expenses'!$F465), "")</f>
        <v/>
      </c>
      <c r="H465" s="14" t="str">
        <f>IF($F465&lt;&gt;"", SUMIFS('B. Expenditures'!F$20:F$1002, 'B. Expenditures'!$C$20:$C$1002, 'High Growth Expenses'!$F465), "")</f>
        <v/>
      </c>
      <c r="I465" s="14" t="str">
        <f>IF($F465&lt;&gt;"", SUMIFS('B. Expenditures'!G$20:G$1002, 'B. Expenditures'!$C$20:$C$1002, 'High Growth Expenses'!$F465), "")</f>
        <v/>
      </c>
      <c r="J465" s="16" t="str">
        <f t="shared" si="6"/>
        <v/>
      </c>
    </row>
    <row r="466" spans="2:10" x14ac:dyDescent="0.35">
      <c r="B466" s="34" t="str">
        <f>IFERROR(INDEX('B. Expenditures'!$C$20:$D$1002, MATCH('High Growth Expenses'!$C466, 'B. Expenditures'!$D$20:$D$1002, 0), MATCH('High Growth Expenses'!$B$17, 'B. Expenditures'!$C$19:$D$19, 0)), "")</f>
        <v/>
      </c>
      <c r="C466" s="34"/>
      <c r="D466" s="16" t="s">
        <v>29</v>
      </c>
      <c r="F466" s="41"/>
      <c r="G466" s="42" t="str">
        <f>IF($F466&lt;&gt;"", SUMIFS('B. Expenditures'!E$20:E$1002, 'B. Expenditures'!$C$20:$C$1002, 'High Growth Expenses'!$F466), "")</f>
        <v/>
      </c>
      <c r="H466" s="14" t="str">
        <f>IF($F466&lt;&gt;"", SUMIFS('B. Expenditures'!F$20:F$1002, 'B. Expenditures'!$C$20:$C$1002, 'High Growth Expenses'!$F466), "")</f>
        <v/>
      </c>
      <c r="I466" s="14" t="str">
        <f>IF($F466&lt;&gt;"", SUMIFS('B. Expenditures'!G$20:G$1002, 'B. Expenditures'!$C$20:$C$1002, 'High Growth Expenses'!$F466), "")</f>
        <v/>
      </c>
      <c r="J466" s="16" t="str">
        <f t="shared" ref="J466:J529" si="7">IFERROR(RATE(2,,-G466,I466), "")</f>
        <v/>
      </c>
    </row>
    <row r="467" spans="2:10" x14ac:dyDescent="0.35">
      <c r="B467" s="34" t="str">
        <f>IFERROR(INDEX('B. Expenditures'!$C$20:$D$1002, MATCH('High Growth Expenses'!$C467, 'B. Expenditures'!$D$20:$D$1002, 0), MATCH('High Growth Expenses'!$B$17, 'B. Expenditures'!$C$19:$D$19, 0)), "")</f>
        <v/>
      </c>
      <c r="C467" s="34"/>
      <c r="D467" s="16" t="s">
        <v>29</v>
      </c>
      <c r="F467" s="41"/>
      <c r="G467" s="42" t="str">
        <f>IF($F467&lt;&gt;"", SUMIFS('B. Expenditures'!E$20:E$1002, 'B. Expenditures'!$C$20:$C$1002, 'High Growth Expenses'!$F467), "")</f>
        <v/>
      </c>
      <c r="H467" s="14" t="str">
        <f>IF($F467&lt;&gt;"", SUMIFS('B. Expenditures'!F$20:F$1002, 'B. Expenditures'!$C$20:$C$1002, 'High Growth Expenses'!$F467), "")</f>
        <v/>
      </c>
      <c r="I467" s="14" t="str">
        <f>IF($F467&lt;&gt;"", SUMIFS('B. Expenditures'!G$20:G$1002, 'B. Expenditures'!$C$20:$C$1002, 'High Growth Expenses'!$F467), "")</f>
        <v/>
      </c>
      <c r="J467" s="16" t="str">
        <f t="shared" si="7"/>
        <v/>
      </c>
    </row>
    <row r="468" spans="2:10" x14ac:dyDescent="0.35">
      <c r="B468" s="34" t="str">
        <f>IFERROR(INDEX('B. Expenditures'!$C$20:$D$1002, MATCH('High Growth Expenses'!$C468, 'B. Expenditures'!$D$20:$D$1002, 0), MATCH('High Growth Expenses'!$B$17, 'B. Expenditures'!$C$19:$D$19, 0)), "")</f>
        <v/>
      </c>
      <c r="C468" s="34"/>
      <c r="D468" s="16" t="s">
        <v>29</v>
      </c>
      <c r="F468" s="41"/>
      <c r="G468" s="42" t="str">
        <f>IF($F468&lt;&gt;"", SUMIFS('B. Expenditures'!E$20:E$1002, 'B. Expenditures'!$C$20:$C$1002, 'High Growth Expenses'!$F468), "")</f>
        <v/>
      </c>
      <c r="H468" s="14" t="str">
        <f>IF($F468&lt;&gt;"", SUMIFS('B. Expenditures'!F$20:F$1002, 'B. Expenditures'!$C$20:$C$1002, 'High Growth Expenses'!$F468), "")</f>
        <v/>
      </c>
      <c r="I468" s="14" t="str">
        <f>IF($F468&lt;&gt;"", SUMIFS('B. Expenditures'!G$20:G$1002, 'B. Expenditures'!$C$20:$C$1002, 'High Growth Expenses'!$F468), "")</f>
        <v/>
      </c>
      <c r="J468" s="16" t="str">
        <f t="shared" si="7"/>
        <v/>
      </c>
    </row>
    <row r="469" spans="2:10" x14ac:dyDescent="0.35">
      <c r="B469" s="34" t="str">
        <f>IFERROR(INDEX('B. Expenditures'!$C$20:$D$1002, MATCH('High Growth Expenses'!$C469, 'B. Expenditures'!$D$20:$D$1002, 0), MATCH('High Growth Expenses'!$B$17, 'B. Expenditures'!$C$19:$D$19, 0)), "")</f>
        <v/>
      </c>
      <c r="C469" s="34"/>
      <c r="D469" s="16" t="s">
        <v>29</v>
      </c>
      <c r="F469" s="41"/>
      <c r="G469" s="42" t="str">
        <f>IF($F469&lt;&gt;"", SUMIFS('B. Expenditures'!E$20:E$1002, 'B. Expenditures'!$C$20:$C$1002, 'High Growth Expenses'!$F469), "")</f>
        <v/>
      </c>
      <c r="H469" s="14" t="str">
        <f>IF($F469&lt;&gt;"", SUMIFS('B. Expenditures'!F$20:F$1002, 'B. Expenditures'!$C$20:$C$1002, 'High Growth Expenses'!$F469), "")</f>
        <v/>
      </c>
      <c r="I469" s="14" t="str">
        <f>IF($F469&lt;&gt;"", SUMIFS('B. Expenditures'!G$20:G$1002, 'B. Expenditures'!$C$20:$C$1002, 'High Growth Expenses'!$F469), "")</f>
        <v/>
      </c>
      <c r="J469" s="16" t="str">
        <f t="shared" si="7"/>
        <v/>
      </c>
    </row>
    <row r="470" spans="2:10" x14ac:dyDescent="0.35">
      <c r="B470" s="34" t="str">
        <f>IFERROR(INDEX('B. Expenditures'!$C$20:$D$1002, MATCH('High Growth Expenses'!$C470, 'B. Expenditures'!$D$20:$D$1002, 0), MATCH('High Growth Expenses'!$B$17, 'B. Expenditures'!$C$19:$D$19, 0)), "")</f>
        <v/>
      </c>
      <c r="C470" s="34"/>
      <c r="D470" s="16" t="s">
        <v>29</v>
      </c>
      <c r="F470" s="41"/>
      <c r="G470" s="42" t="str">
        <f>IF($F470&lt;&gt;"", SUMIFS('B. Expenditures'!E$20:E$1002, 'B. Expenditures'!$C$20:$C$1002, 'High Growth Expenses'!$F470), "")</f>
        <v/>
      </c>
      <c r="H470" s="14" t="str">
        <f>IF($F470&lt;&gt;"", SUMIFS('B. Expenditures'!F$20:F$1002, 'B. Expenditures'!$C$20:$C$1002, 'High Growth Expenses'!$F470), "")</f>
        <v/>
      </c>
      <c r="I470" s="14" t="str">
        <f>IF($F470&lt;&gt;"", SUMIFS('B. Expenditures'!G$20:G$1002, 'B. Expenditures'!$C$20:$C$1002, 'High Growth Expenses'!$F470), "")</f>
        <v/>
      </c>
      <c r="J470" s="16" t="str">
        <f t="shared" si="7"/>
        <v/>
      </c>
    </row>
    <row r="471" spans="2:10" x14ac:dyDescent="0.35">
      <c r="B471" s="34" t="str">
        <f>IFERROR(INDEX('B. Expenditures'!$C$20:$D$1002, MATCH('High Growth Expenses'!$C471, 'B. Expenditures'!$D$20:$D$1002, 0), MATCH('High Growth Expenses'!$B$17, 'B. Expenditures'!$C$19:$D$19, 0)), "")</f>
        <v/>
      </c>
      <c r="C471" s="34"/>
      <c r="D471" s="16" t="s">
        <v>29</v>
      </c>
      <c r="F471" s="41"/>
      <c r="G471" s="42" t="str">
        <f>IF($F471&lt;&gt;"", SUMIFS('B. Expenditures'!E$20:E$1002, 'B. Expenditures'!$C$20:$C$1002, 'High Growth Expenses'!$F471), "")</f>
        <v/>
      </c>
      <c r="H471" s="14" t="str">
        <f>IF($F471&lt;&gt;"", SUMIFS('B. Expenditures'!F$20:F$1002, 'B. Expenditures'!$C$20:$C$1002, 'High Growth Expenses'!$F471), "")</f>
        <v/>
      </c>
      <c r="I471" s="14" t="str">
        <f>IF($F471&lt;&gt;"", SUMIFS('B. Expenditures'!G$20:G$1002, 'B. Expenditures'!$C$20:$C$1002, 'High Growth Expenses'!$F471), "")</f>
        <v/>
      </c>
      <c r="J471" s="16" t="str">
        <f t="shared" si="7"/>
        <v/>
      </c>
    </row>
    <row r="472" spans="2:10" x14ac:dyDescent="0.35">
      <c r="B472" s="34" t="str">
        <f>IFERROR(INDEX('B. Expenditures'!$C$20:$D$1002, MATCH('High Growth Expenses'!$C472, 'B. Expenditures'!$D$20:$D$1002, 0), MATCH('High Growth Expenses'!$B$17, 'B. Expenditures'!$C$19:$D$19, 0)), "")</f>
        <v/>
      </c>
      <c r="C472" s="34"/>
      <c r="D472" s="16" t="s">
        <v>29</v>
      </c>
      <c r="F472" s="41"/>
      <c r="G472" s="42" t="str">
        <f>IF($F472&lt;&gt;"", SUMIFS('B. Expenditures'!E$20:E$1002, 'B. Expenditures'!$C$20:$C$1002, 'High Growth Expenses'!$F472), "")</f>
        <v/>
      </c>
      <c r="H472" s="14" t="str">
        <f>IF($F472&lt;&gt;"", SUMIFS('B. Expenditures'!F$20:F$1002, 'B. Expenditures'!$C$20:$C$1002, 'High Growth Expenses'!$F472), "")</f>
        <v/>
      </c>
      <c r="I472" s="14" t="str">
        <f>IF($F472&lt;&gt;"", SUMIFS('B. Expenditures'!G$20:G$1002, 'B. Expenditures'!$C$20:$C$1002, 'High Growth Expenses'!$F472), "")</f>
        <v/>
      </c>
      <c r="J472" s="16" t="str">
        <f t="shared" si="7"/>
        <v/>
      </c>
    </row>
    <row r="473" spans="2:10" x14ac:dyDescent="0.35">
      <c r="B473" s="34" t="str">
        <f>IFERROR(INDEX('B. Expenditures'!$C$20:$D$1002, MATCH('High Growth Expenses'!$C473, 'B. Expenditures'!$D$20:$D$1002, 0), MATCH('High Growth Expenses'!$B$17, 'B. Expenditures'!$C$19:$D$19, 0)), "")</f>
        <v/>
      </c>
      <c r="C473" s="34"/>
      <c r="D473" s="16" t="s">
        <v>29</v>
      </c>
      <c r="F473" s="41"/>
      <c r="G473" s="42" t="str">
        <f>IF($F473&lt;&gt;"", SUMIFS('B. Expenditures'!E$20:E$1002, 'B. Expenditures'!$C$20:$C$1002, 'High Growth Expenses'!$F473), "")</f>
        <v/>
      </c>
      <c r="H473" s="14" t="str">
        <f>IF($F473&lt;&gt;"", SUMIFS('B. Expenditures'!F$20:F$1002, 'B. Expenditures'!$C$20:$C$1002, 'High Growth Expenses'!$F473), "")</f>
        <v/>
      </c>
      <c r="I473" s="14" t="str">
        <f>IF($F473&lt;&gt;"", SUMIFS('B. Expenditures'!G$20:G$1002, 'B. Expenditures'!$C$20:$C$1002, 'High Growth Expenses'!$F473), "")</f>
        <v/>
      </c>
      <c r="J473" s="16" t="str">
        <f t="shared" si="7"/>
        <v/>
      </c>
    </row>
    <row r="474" spans="2:10" x14ac:dyDescent="0.35">
      <c r="B474" s="34" t="str">
        <f>IFERROR(INDEX('B. Expenditures'!$C$20:$D$1002, MATCH('High Growth Expenses'!$C474, 'B. Expenditures'!$D$20:$D$1002, 0), MATCH('High Growth Expenses'!$B$17, 'B. Expenditures'!$C$19:$D$19, 0)), "")</f>
        <v/>
      </c>
      <c r="C474" s="34"/>
      <c r="D474" s="16" t="s">
        <v>29</v>
      </c>
      <c r="F474" s="41"/>
      <c r="G474" s="42" t="str">
        <f>IF($F474&lt;&gt;"", SUMIFS('B. Expenditures'!E$20:E$1002, 'B. Expenditures'!$C$20:$C$1002, 'High Growth Expenses'!$F474), "")</f>
        <v/>
      </c>
      <c r="H474" s="14" t="str">
        <f>IF($F474&lt;&gt;"", SUMIFS('B. Expenditures'!F$20:F$1002, 'B. Expenditures'!$C$20:$C$1002, 'High Growth Expenses'!$F474), "")</f>
        <v/>
      </c>
      <c r="I474" s="14" t="str">
        <f>IF($F474&lt;&gt;"", SUMIFS('B. Expenditures'!G$20:G$1002, 'B. Expenditures'!$C$20:$C$1002, 'High Growth Expenses'!$F474), "")</f>
        <v/>
      </c>
      <c r="J474" s="16" t="str">
        <f t="shared" si="7"/>
        <v/>
      </c>
    </row>
    <row r="475" spans="2:10" x14ac:dyDescent="0.35">
      <c r="B475" s="34" t="str">
        <f>IFERROR(INDEX('B. Expenditures'!$C$20:$D$1002, MATCH('High Growth Expenses'!$C475, 'B. Expenditures'!$D$20:$D$1002, 0), MATCH('High Growth Expenses'!$B$17, 'B. Expenditures'!$C$19:$D$19, 0)), "")</f>
        <v/>
      </c>
      <c r="C475" s="34"/>
      <c r="D475" s="16" t="s">
        <v>29</v>
      </c>
      <c r="F475" s="41"/>
      <c r="G475" s="42" t="str">
        <f>IF($F475&lt;&gt;"", SUMIFS('B. Expenditures'!E$20:E$1002, 'B. Expenditures'!$C$20:$C$1002, 'High Growth Expenses'!$F475), "")</f>
        <v/>
      </c>
      <c r="H475" s="14" t="str">
        <f>IF($F475&lt;&gt;"", SUMIFS('B. Expenditures'!F$20:F$1002, 'B. Expenditures'!$C$20:$C$1002, 'High Growth Expenses'!$F475), "")</f>
        <v/>
      </c>
      <c r="I475" s="14" t="str">
        <f>IF($F475&lt;&gt;"", SUMIFS('B. Expenditures'!G$20:G$1002, 'B. Expenditures'!$C$20:$C$1002, 'High Growth Expenses'!$F475), "")</f>
        <v/>
      </c>
      <c r="J475" s="16" t="str">
        <f t="shared" si="7"/>
        <v/>
      </c>
    </row>
    <row r="476" spans="2:10" x14ac:dyDescent="0.35">
      <c r="B476" s="34" t="str">
        <f>IFERROR(INDEX('B. Expenditures'!$C$20:$D$1002, MATCH('High Growth Expenses'!$C476, 'B. Expenditures'!$D$20:$D$1002, 0), MATCH('High Growth Expenses'!$B$17, 'B. Expenditures'!$C$19:$D$19, 0)), "")</f>
        <v/>
      </c>
      <c r="C476" s="34"/>
      <c r="D476" s="16" t="s">
        <v>29</v>
      </c>
      <c r="F476" s="41"/>
      <c r="G476" s="42" t="str">
        <f>IF($F476&lt;&gt;"", SUMIFS('B. Expenditures'!E$20:E$1002, 'B. Expenditures'!$C$20:$C$1002, 'High Growth Expenses'!$F476), "")</f>
        <v/>
      </c>
      <c r="H476" s="14" t="str">
        <f>IF($F476&lt;&gt;"", SUMIFS('B. Expenditures'!F$20:F$1002, 'B. Expenditures'!$C$20:$C$1002, 'High Growth Expenses'!$F476), "")</f>
        <v/>
      </c>
      <c r="I476" s="14" t="str">
        <f>IF($F476&lt;&gt;"", SUMIFS('B. Expenditures'!G$20:G$1002, 'B. Expenditures'!$C$20:$C$1002, 'High Growth Expenses'!$F476), "")</f>
        <v/>
      </c>
      <c r="J476" s="16" t="str">
        <f t="shared" si="7"/>
        <v/>
      </c>
    </row>
    <row r="477" spans="2:10" x14ac:dyDescent="0.35">
      <c r="B477" s="34" t="str">
        <f>IFERROR(INDEX('B. Expenditures'!$C$20:$D$1002, MATCH('High Growth Expenses'!$C477, 'B. Expenditures'!$D$20:$D$1002, 0), MATCH('High Growth Expenses'!$B$17, 'B. Expenditures'!$C$19:$D$19, 0)), "")</f>
        <v/>
      </c>
      <c r="C477" s="34"/>
      <c r="D477" s="16" t="s">
        <v>29</v>
      </c>
      <c r="F477" s="41"/>
      <c r="G477" s="42" t="str">
        <f>IF($F477&lt;&gt;"", SUMIFS('B. Expenditures'!E$20:E$1002, 'B. Expenditures'!$C$20:$C$1002, 'High Growth Expenses'!$F477), "")</f>
        <v/>
      </c>
      <c r="H477" s="14" t="str">
        <f>IF($F477&lt;&gt;"", SUMIFS('B. Expenditures'!F$20:F$1002, 'B. Expenditures'!$C$20:$C$1002, 'High Growth Expenses'!$F477), "")</f>
        <v/>
      </c>
      <c r="I477" s="14" t="str">
        <f>IF($F477&lt;&gt;"", SUMIFS('B. Expenditures'!G$20:G$1002, 'B. Expenditures'!$C$20:$C$1002, 'High Growth Expenses'!$F477), "")</f>
        <v/>
      </c>
      <c r="J477" s="16" t="str">
        <f t="shared" si="7"/>
        <v/>
      </c>
    </row>
    <row r="478" spans="2:10" x14ac:dyDescent="0.35">
      <c r="B478" s="34" t="str">
        <f>IFERROR(INDEX('B. Expenditures'!$C$20:$D$1002, MATCH('High Growth Expenses'!$C478, 'B. Expenditures'!$D$20:$D$1002, 0), MATCH('High Growth Expenses'!$B$17, 'B. Expenditures'!$C$19:$D$19, 0)), "")</f>
        <v/>
      </c>
      <c r="C478" s="34"/>
      <c r="D478" s="16" t="s">
        <v>29</v>
      </c>
      <c r="F478" s="41"/>
      <c r="G478" s="42" t="str">
        <f>IF($F478&lt;&gt;"", SUMIFS('B. Expenditures'!E$20:E$1002, 'B. Expenditures'!$C$20:$C$1002, 'High Growth Expenses'!$F478), "")</f>
        <v/>
      </c>
      <c r="H478" s="14" t="str">
        <f>IF($F478&lt;&gt;"", SUMIFS('B. Expenditures'!F$20:F$1002, 'B. Expenditures'!$C$20:$C$1002, 'High Growth Expenses'!$F478), "")</f>
        <v/>
      </c>
      <c r="I478" s="14" t="str">
        <f>IF($F478&lt;&gt;"", SUMIFS('B. Expenditures'!G$20:G$1002, 'B. Expenditures'!$C$20:$C$1002, 'High Growth Expenses'!$F478), "")</f>
        <v/>
      </c>
      <c r="J478" s="16" t="str">
        <f t="shared" si="7"/>
        <v/>
      </c>
    </row>
    <row r="479" spans="2:10" x14ac:dyDescent="0.35">
      <c r="B479" s="34" t="str">
        <f>IFERROR(INDEX('B. Expenditures'!$C$20:$D$1002, MATCH('High Growth Expenses'!$C479, 'B. Expenditures'!$D$20:$D$1002, 0), MATCH('High Growth Expenses'!$B$17, 'B. Expenditures'!$C$19:$D$19, 0)), "")</f>
        <v/>
      </c>
      <c r="C479" s="34"/>
      <c r="D479" s="16" t="s">
        <v>29</v>
      </c>
      <c r="F479" s="41"/>
      <c r="G479" s="42" t="str">
        <f>IF($F479&lt;&gt;"", SUMIFS('B. Expenditures'!E$20:E$1002, 'B. Expenditures'!$C$20:$C$1002, 'High Growth Expenses'!$F479), "")</f>
        <v/>
      </c>
      <c r="H479" s="14" t="str">
        <f>IF($F479&lt;&gt;"", SUMIFS('B. Expenditures'!F$20:F$1002, 'B. Expenditures'!$C$20:$C$1002, 'High Growth Expenses'!$F479), "")</f>
        <v/>
      </c>
      <c r="I479" s="14" t="str">
        <f>IF($F479&lt;&gt;"", SUMIFS('B. Expenditures'!G$20:G$1002, 'B. Expenditures'!$C$20:$C$1002, 'High Growth Expenses'!$F479), "")</f>
        <v/>
      </c>
      <c r="J479" s="16" t="str">
        <f t="shared" si="7"/>
        <v/>
      </c>
    </row>
    <row r="480" spans="2:10" x14ac:dyDescent="0.35">
      <c r="B480" s="34" t="str">
        <f>IFERROR(INDEX('B. Expenditures'!$C$20:$D$1002, MATCH('High Growth Expenses'!$C480, 'B. Expenditures'!$D$20:$D$1002, 0), MATCH('High Growth Expenses'!$B$17, 'B. Expenditures'!$C$19:$D$19, 0)), "")</f>
        <v/>
      </c>
      <c r="C480" s="34"/>
      <c r="D480" s="16" t="s">
        <v>29</v>
      </c>
      <c r="F480" s="41"/>
      <c r="G480" s="42" t="str">
        <f>IF($F480&lt;&gt;"", SUMIFS('B. Expenditures'!E$20:E$1002, 'B. Expenditures'!$C$20:$C$1002, 'High Growth Expenses'!$F480), "")</f>
        <v/>
      </c>
      <c r="H480" s="14" t="str">
        <f>IF($F480&lt;&gt;"", SUMIFS('B. Expenditures'!F$20:F$1002, 'B. Expenditures'!$C$20:$C$1002, 'High Growth Expenses'!$F480), "")</f>
        <v/>
      </c>
      <c r="I480" s="14" t="str">
        <f>IF($F480&lt;&gt;"", SUMIFS('B. Expenditures'!G$20:G$1002, 'B. Expenditures'!$C$20:$C$1002, 'High Growth Expenses'!$F480), "")</f>
        <v/>
      </c>
      <c r="J480" s="16" t="str">
        <f t="shared" si="7"/>
        <v/>
      </c>
    </row>
    <row r="481" spans="2:10" x14ac:dyDescent="0.35">
      <c r="B481" s="34" t="str">
        <f>IFERROR(INDEX('B. Expenditures'!$C$20:$D$1002, MATCH('High Growth Expenses'!$C481, 'B. Expenditures'!$D$20:$D$1002, 0), MATCH('High Growth Expenses'!$B$17, 'B. Expenditures'!$C$19:$D$19, 0)), "")</f>
        <v/>
      </c>
      <c r="C481" s="34"/>
      <c r="D481" s="16" t="s">
        <v>29</v>
      </c>
      <c r="F481" s="41"/>
      <c r="G481" s="42" t="str">
        <f>IF($F481&lt;&gt;"", SUMIFS('B. Expenditures'!E$20:E$1002, 'B. Expenditures'!$C$20:$C$1002, 'High Growth Expenses'!$F481), "")</f>
        <v/>
      </c>
      <c r="H481" s="14" t="str">
        <f>IF($F481&lt;&gt;"", SUMIFS('B. Expenditures'!F$20:F$1002, 'B. Expenditures'!$C$20:$C$1002, 'High Growth Expenses'!$F481), "")</f>
        <v/>
      </c>
      <c r="I481" s="14" t="str">
        <f>IF($F481&lt;&gt;"", SUMIFS('B. Expenditures'!G$20:G$1002, 'B. Expenditures'!$C$20:$C$1002, 'High Growth Expenses'!$F481), "")</f>
        <v/>
      </c>
      <c r="J481" s="16" t="str">
        <f t="shared" si="7"/>
        <v/>
      </c>
    </row>
    <row r="482" spans="2:10" x14ac:dyDescent="0.35">
      <c r="B482" s="34" t="str">
        <f>IFERROR(INDEX('B. Expenditures'!$C$20:$D$1002, MATCH('High Growth Expenses'!$C482, 'B. Expenditures'!$D$20:$D$1002, 0), MATCH('High Growth Expenses'!$B$17, 'B. Expenditures'!$C$19:$D$19, 0)), "")</f>
        <v/>
      </c>
      <c r="C482" s="34"/>
      <c r="D482" s="16" t="s">
        <v>29</v>
      </c>
      <c r="F482" s="41"/>
      <c r="G482" s="42" t="str">
        <f>IF($F482&lt;&gt;"", SUMIFS('B. Expenditures'!E$20:E$1002, 'B. Expenditures'!$C$20:$C$1002, 'High Growth Expenses'!$F482), "")</f>
        <v/>
      </c>
      <c r="H482" s="14" t="str">
        <f>IF($F482&lt;&gt;"", SUMIFS('B. Expenditures'!F$20:F$1002, 'B. Expenditures'!$C$20:$C$1002, 'High Growth Expenses'!$F482), "")</f>
        <v/>
      </c>
      <c r="I482" s="14" t="str">
        <f>IF($F482&lt;&gt;"", SUMIFS('B. Expenditures'!G$20:G$1002, 'B. Expenditures'!$C$20:$C$1002, 'High Growth Expenses'!$F482), "")</f>
        <v/>
      </c>
      <c r="J482" s="16" t="str">
        <f t="shared" si="7"/>
        <v/>
      </c>
    </row>
    <row r="483" spans="2:10" x14ac:dyDescent="0.35">
      <c r="B483" s="34" t="str">
        <f>IFERROR(INDEX('B. Expenditures'!$C$20:$D$1002, MATCH('High Growth Expenses'!$C483, 'B. Expenditures'!$D$20:$D$1002, 0), MATCH('High Growth Expenses'!$B$17, 'B. Expenditures'!$C$19:$D$19, 0)), "")</f>
        <v/>
      </c>
      <c r="C483" s="34"/>
      <c r="D483" s="16" t="s">
        <v>29</v>
      </c>
      <c r="F483" s="41"/>
      <c r="G483" s="42" t="str">
        <f>IF($F483&lt;&gt;"", SUMIFS('B. Expenditures'!E$20:E$1002, 'B. Expenditures'!$C$20:$C$1002, 'High Growth Expenses'!$F483), "")</f>
        <v/>
      </c>
      <c r="H483" s="14" t="str">
        <f>IF($F483&lt;&gt;"", SUMIFS('B. Expenditures'!F$20:F$1002, 'B. Expenditures'!$C$20:$C$1002, 'High Growth Expenses'!$F483), "")</f>
        <v/>
      </c>
      <c r="I483" s="14" t="str">
        <f>IF($F483&lt;&gt;"", SUMIFS('B. Expenditures'!G$20:G$1002, 'B. Expenditures'!$C$20:$C$1002, 'High Growth Expenses'!$F483), "")</f>
        <v/>
      </c>
      <c r="J483" s="16" t="str">
        <f t="shared" si="7"/>
        <v/>
      </c>
    </row>
    <row r="484" spans="2:10" x14ac:dyDescent="0.35">
      <c r="B484" s="34" t="str">
        <f>IFERROR(INDEX('B. Expenditures'!$C$20:$D$1002, MATCH('High Growth Expenses'!$C484, 'B. Expenditures'!$D$20:$D$1002, 0), MATCH('High Growth Expenses'!$B$17, 'B. Expenditures'!$C$19:$D$19, 0)), "")</f>
        <v/>
      </c>
      <c r="C484" s="34"/>
      <c r="D484" s="16" t="s">
        <v>29</v>
      </c>
      <c r="F484" s="41"/>
      <c r="G484" s="42" t="str">
        <f>IF($F484&lt;&gt;"", SUMIFS('B. Expenditures'!E$20:E$1002, 'B. Expenditures'!$C$20:$C$1002, 'High Growth Expenses'!$F484), "")</f>
        <v/>
      </c>
      <c r="H484" s="14" t="str">
        <f>IF($F484&lt;&gt;"", SUMIFS('B. Expenditures'!F$20:F$1002, 'B. Expenditures'!$C$20:$C$1002, 'High Growth Expenses'!$F484), "")</f>
        <v/>
      </c>
      <c r="I484" s="14" t="str">
        <f>IF($F484&lt;&gt;"", SUMIFS('B. Expenditures'!G$20:G$1002, 'B. Expenditures'!$C$20:$C$1002, 'High Growth Expenses'!$F484), "")</f>
        <v/>
      </c>
      <c r="J484" s="16" t="str">
        <f t="shared" si="7"/>
        <v/>
      </c>
    </row>
    <row r="485" spans="2:10" x14ac:dyDescent="0.35">
      <c r="B485" s="34" t="str">
        <f>IFERROR(INDEX('B. Expenditures'!$C$20:$D$1002, MATCH('High Growth Expenses'!$C485, 'B. Expenditures'!$D$20:$D$1002, 0), MATCH('High Growth Expenses'!$B$17, 'B. Expenditures'!$C$19:$D$19, 0)), "")</f>
        <v/>
      </c>
      <c r="C485" s="34"/>
      <c r="D485" s="16" t="s">
        <v>29</v>
      </c>
      <c r="F485" s="41"/>
      <c r="G485" s="42" t="str">
        <f>IF($F485&lt;&gt;"", SUMIFS('B. Expenditures'!E$20:E$1002, 'B. Expenditures'!$C$20:$C$1002, 'High Growth Expenses'!$F485), "")</f>
        <v/>
      </c>
      <c r="H485" s="14" t="str">
        <f>IF($F485&lt;&gt;"", SUMIFS('B. Expenditures'!F$20:F$1002, 'B. Expenditures'!$C$20:$C$1002, 'High Growth Expenses'!$F485), "")</f>
        <v/>
      </c>
      <c r="I485" s="14" t="str">
        <f>IF($F485&lt;&gt;"", SUMIFS('B. Expenditures'!G$20:G$1002, 'B. Expenditures'!$C$20:$C$1002, 'High Growth Expenses'!$F485), "")</f>
        <v/>
      </c>
      <c r="J485" s="16" t="str">
        <f t="shared" si="7"/>
        <v/>
      </c>
    </row>
    <row r="486" spans="2:10" x14ac:dyDescent="0.35">
      <c r="B486" s="34" t="str">
        <f>IFERROR(INDEX('B. Expenditures'!$C$20:$D$1002, MATCH('High Growth Expenses'!$C486, 'B. Expenditures'!$D$20:$D$1002, 0), MATCH('High Growth Expenses'!$B$17, 'B. Expenditures'!$C$19:$D$19, 0)), "")</f>
        <v/>
      </c>
      <c r="C486" s="34"/>
      <c r="D486" s="16" t="s">
        <v>29</v>
      </c>
      <c r="F486" s="41"/>
      <c r="G486" s="42" t="str">
        <f>IF($F486&lt;&gt;"", SUMIFS('B. Expenditures'!E$20:E$1002, 'B. Expenditures'!$C$20:$C$1002, 'High Growth Expenses'!$F486), "")</f>
        <v/>
      </c>
      <c r="H486" s="14" t="str">
        <f>IF($F486&lt;&gt;"", SUMIFS('B. Expenditures'!F$20:F$1002, 'B. Expenditures'!$C$20:$C$1002, 'High Growth Expenses'!$F486), "")</f>
        <v/>
      </c>
      <c r="I486" s="14" t="str">
        <f>IF($F486&lt;&gt;"", SUMIFS('B. Expenditures'!G$20:G$1002, 'B. Expenditures'!$C$20:$C$1002, 'High Growth Expenses'!$F486), "")</f>
        <v/>
      </c>
      <c r="J486" s="16" t="str">
        <f t="shared" si="7"/>
        <v/>
      </c>
    </row>
    <row r="487" spans="2:10" x14ac:dyDescent="0.35">
      <c r="B487" s="34" t="str">
        <f>IFERROR(INDEX('B. Expenditures'!$C$20:$D$1002, MATCH('High Growth Expenses'!$C487, 'B. Expenditures'!$D$20:$D$1002, 0), MATCH('High Growth Expenses'!$B$17, 'B. Expenditures'!$C$19:$D$19, 0)), "")</f>
        <v/>
      </c>
      <c r="C487" s="34"/>
      <c r="D487" s="16" t="s">
        <v>29</v>
      </c>
      <c r="F487" s="41"/>
      <c r="G487" s="42" t="str">
        <f>IF($F487&lt;&gt;"", SUMIFS('B. Expenditures'!E$20:E$1002, 'B. Expenditures'!$C$20:$C$1002, 'High Growth Expenses'!$F487), "")</f>
        <v/>
      </c>
      <c r="H487" s="14" t="str">
        <f>IF($F487&lt;&gt;"", SUMIFS('B. Expenditures'!F$20:F$1002, 'B. Expenditures'!$C$20:$C$1002, 'High Growth Expenses'!$F487), "")</f>
        <v/>
      </c>
      <c r="I487" s="14" t="str">
        <f>IF($F487&lt;&gt;"", SUMIFS('B. Expenditures'!G$20:G$1002, 'B. Expenditures'!$C$20:$C$1002, 'High Growth Expenses'!$F487), "")</f>
        <v/>
      </c>
      <c r="J487" s="16" t="str">
        <f t="shared" si="7"/>
        <v/>
      </c>
    </row>
    <row r="488" spans="2:10" x14ac:dyDescent="0.35">
      <c r="B488" s="34" t="str">
        <f>IFERROR(INDEX('B. Expenditures'!$C$20:$D$1002, MATCH('High Growth Expenses'!$C488, 'B. Expenditures'!$D$20:$D$1002, 0), MATCH('High Growth Expenses'!$B$17, 'B. Expenditures'!$C$19:$D$19, 0)), "")</f>
        <v/>
      </c>
      <c r="C488" s="34"/>
      <c r="D488" s="16" t="s">
        <v>29</v>
      </c>
      <c r="F488" s="41"/>
      <c r="G488" s="42" t="str">
        <f>IF($F488&lt;&gt;"", SUMIFS('B. Expenditures'!E$20:E$1002, 'B. Expenditures'!$C$20:$C$1002, 'High Growth Expenses'!$F488), "")</f>
        <v/>
      </c>
      <c r="H488" s="14" t="str">
        <f>IF($F488&lt;&gt;"", SUMIFS('B. Expenditures'!F$20:F$1002, 'B. Expenditures'!$C$20:$C$1002, 'High Growth Expenses'!$F488), "")</f>
        <v/>
      </c>
      <c r="I488" s="14" t="str">
        <f>IF($F488&lt;&gt;"", SUMIFS('B. Expenditures'!G$20:G$1002, 'B. Expenditures'!$C$20:$C$1002, 'High Growth Expenses'!$F488), "")</f>
        <v/>
      </c>
      <c r="J488" s="16" t="str">
        <f t="shared" si="7"/>
        <v/>
      </c>
    </row>
    <row r="489" spans="2:10" x14ac:dyDescent="0.35">
      <c r="B489" s="34" t="str">
        <f>IFERROR(INDEX('B. Expenditures'!$C$20:$D$1002, MATCH('High Growth Expenses'!$C489, 'B. Expenditures'!$D$20:$D$1002, 0), MATCH('High Growth Expenses'!$B$17, 'B. Expenditures'!$C$19:$D$19, 0)), "")</f>
        <v/>
      </c>
      <c r="C489" s="34"/>
      <c r="D489" s="16" t="s">
        <v>29</v>
      </c>
      <c r="F489" s="41"/>
      <c r="G489" s="42" t="str">
        <f>IF($F489&lt;&gt;"", SUMIFS('B. Expenditures'!E$20:E$1002, 'B. Expenditures'!$C$20:$C$1002, 'High Growth Expenses'!$F489), "")</f>
        <v/>
      </c>
      <c r="H489" s="14" t="str">
        <f>IF($F489&lt;&gt;"", SUMIFS('B. Expenditures'!F$20:F$1002, 'B. Expenditures'!$C$20:$C$1002, 'High Growth Expenses'!$F489), "")</f>
        <v/>
      </c>
      <c r="I489" s="14" t="str">
        <f>IF($F489&lt;&gt;"", SUMIFS('B. Expenditures'!G$20:G$1002, 'B. Expenditures'!$C$20:$C$1002, 'High Growth Expenses'!$F489), "")</f>
        <v/>
      </c>
      <c r="J489" s="16" t="str">
        <f t="shared" si="7"/>
        <v/>
      </c>
    </row>
    <row r="490" spans="2:10" x14ac:dyDescent="0.35">
      <c r="B490" s="34" t="str">
        <f>IFERROR(INDEX('B. Expenditures'!$C$20:$D$1002, MATCH('High Growth Expenses'!$C490, 'B. Expenditures'!$D$20:$D$1002, 0), MATCH('High Growth Expenses'!$B$17, 'B. Expenditures'!$C$19:$D$19, 0)), "")</f>
        <v/>
      </c>
      <c r="C490" s="34"/>
      <c r="D490" s="16" t="s">
        <v>29</v>
      </c>
      <c r="F490" s="41"/>
      <c r="G490" s="42" t="str">
        <f>IF($F490&lt;&gt;"", SUMIFS('B. Expenditures'!E$20:E$1002, 'B. Expenditures'!$C$20:$C$1002, 'High Growth Expenses'!$F490), "")</f>
        <v/>
      </c>
      <c r="H490" s="14" t="str">
        <f>IF($F490&lt;&gt;"", SUMIFS('B. Expenditures'!F$20:F$1002, 'B. Expenditures'!$C$20:$C$1002, 'High Growth Expenses'!$F490), "")</f>
        <v/>
      </c>
      <c r="I490" s="14" t="str">
        <f>IF($F490&lt;&gt;"", SUMIFS('B. Expenditures'!G$20:G$1002, 'B. Expenditures'!$C$20:$C$1002, 'High Growth Expenses'!$F490), "")</f>
        <v/>
      </c>
      <c r="J490" s="16" t="str">
        <f t="shared" si="7"/>
        <v/>
      </c>
    </row>
    <row r="491" spans="2:10" x14ac:dyDescent="0.35">
      <c r="B491" s="34" t="str">
        <f>IFERROR(INDEX('B. Expenditures'!$C$20:$D$1002, MATCH('High Growth Expenses'!$C491, 'B. Expenditures'!$D$20:$D$1002, 0), MATCH('High Growth Expenses'!$B$17, 'B. Expenditures'!$C$19:$D$19, 0)), "")</f>
        <v/>
      </c>
      <c r="C491" s="34"/>
      <c r="D491" s="16" t="s">
        <v>29</v>
      </c>
      <c r="F491" s="41"/>
      <c r="G491" s="42" t="str">
        <f>IF($F491&lt;&gt;"", SUMIFS('B. Expenditures'!E$20:E$1002, 'B. Expenditures'!$C$20:$C$1002, 'High Growth Expenses'!$F491), "")</f>
        <v/>
      </c>
      <c r="H491" s="14" t="str">
        <f>IF($F491&lt;&gt;"", SUMIFS('B. Expenditures'!F$20:F$1002, 'B. Expenditures'!$C$20:$C$1002, 'High Growth Expenses'!$F491), "")</f>
        <v/>
      </c>
      <c r="I491" s="14" t="str">
        <f>IF($F491&lt;&gt;"", SUMIFS('B. Expenditures'!G$20:G$1002, 'B. Expenditures'!$C$20:$C$1002, 'High Growth Expenses'!$F491), "")</f>
        <v/>
      </c>
      <c r="J491" s="16" t="str">
        <f t="shared" si="7"/>
        <v/>
      </c>
    </row>
    <row r="492" spans="2:10" x14ac:dyDescent="0.35">
      <c r="B492" s="34" t="str">
        <f>IFERROR(INDEX('B. Expenditures'!$C$20:$D$1002, MATCH('High Growth Expenses'!$C492, 'B. Expenditures'!$D$20:$D$1002, 0), MATCH('High Growth Expenses'!$B$17, 'B. Expenditures'!$C$19:$D$19, 0)), "")</f>
        <v/>
      </c>
      <c r="C492" s="34"/>
      <c r="D492" s="16" t="s">
        <v>29</v>
      </c>
      <c r="F492" s="41"/>
      <c r="G492" s="42" t="str">
        <f>IF($F492&lt;&gt;"", SUMIFS('B. Expenditures'!E$20:E$1002, 'B. Expenditures'!$C$20:$C$1002, 'High Growth Expenses'!$F492), "")</f>
        <v/>
      </c>
      <c r="H492" s="14" t="str">
        <f>IF($F492&lt;&gt;"", SUMIFS('B. Expenditures'!F$20:F$1002, 'B. Expenditures'!$C$20:$C$1002, 'High Growth Expenses'!$F492), "")</f>
        <v/>
      </c>
      <c r="I492" s="14" t="str">
        <f>IF($F492&lt;&gt;"", SUMIFS('B. Expenditures'!G$20:G$1002, 'B. Expenditures'!$C$20:$C$1002, 'High Growth Expenses'!$F492), "")</f>
        <v/>
      </c>
      <c r="J492" s="16" t="str">
        <f t="shared" si="7"/>
        <v/>
      </c>
    </row>
    <row r="493" spans="2:10" x14ac:dyDescent="0.35">
      <c r="B493" s="34" t="str">
        <f>IFERROR(INDEX('B. Expenditures'!$C$20:$D$1002, MATCH('High Growth Expenses'!$C493, 'B. Expenditures'!$D$20:$D$1002, 0), MATCH('High Growth Expenses'!$B$17, 'B. Expenditures'!$C$19:$D$19, 0)), "")</f>
        <v/>
      </c>
      <c r="C493" s="34"/>
      <c r="D493" s="16" t="s">
        <v>29</v>
      </c>
      <c r="F493" s="41"/>
      <c r="G493" s="42" t="str">
        <f>IF($F493&lt;&gt;"", SUMIFS('B. Expenditures'!E$20:E$1002, 'B. Expenditures'!$C$20:$C$1002, 'High Growth Expenses'!$F493), "")</f>
        <v/>
      </c>
      <c r="H493" s="14" t="str">
        <f>IF($F493&lt;&gt;"", SUMIFS('B. Expenditures'!F$20:F$1002, 'B. Expenditures'!$C$20:$C$1002, 'High Growth Expenses'!$F493), "")</f>
        <v/>
      </c>
      <c r="I493" s="14" t="str">
        <f>IF($F493&lt;&gt;"", SUMIFS('B. Expenditures'!G$20:G$1002, 'B. Expenditures'!$C$20:$C$1002, 'High Growth Expenses'!$F493), "")</f>
        <v/>
      </c>
      <c r="J493" s="16" t="str">
        <f t="shared" si="7"/>
        <v/>
      </c>
    </row>
    <row r="494" spans="2:10" x14ac:dyDescent="0.35">
      <c r="B494" s="34" t="str">
        <f>IFERROR(INDEX('B. Expenditures'!$C$20:$D$1002, MATCH('High Growth Expenses'!$C494, 'B. Expenditures'!$D$20:$D$1002, 0), MATCH('High Growth Expenses'!$B$17, 'B. Expenditures'!$C$19:$D$19, 0)), "")</f>
        <v/>
      </c>
      <c r="C494" s="34"/>
      <c r="D494" s="16" t="s">
        <v>29</v>
      </c>
      <c r="F494" s="41"/>
      <c r="G494" s="42" t="str">
        <f>IF($F494&lt;&gt;"", SUMIFS('B. Expenditures'!E$20:E$1002, 'B. Expenditures'!$C$20:$C$1002, 'High Growth Expenses'!$F494), "")</f>
        <v/>
      </c>
      <c r="H494" s="14" t="str">
        <f>IF($F494&lt;&gt;"", SUMIFS('B. Expenditures'!F$20:F$1002, 'B. Expenditures'!$C$20:$C$1002, 'High Growth Expenses'!$F494), "")</f>
        <v/>
      </c>
      <c r="I494" s="14" t="str">
        <f>IF($F494&lt;&gt;"", SUMIFS('B. Expenditures'!G$20:G$1002, 'B. Expenditures'!$C$20:$C$1002, 'High Growth Expenses'!$F494), "")</f>
        <v/>
      </c>
      <c r="J494" s="16" t="str">
        <f t="shared" si="7"/>
        <v/>
      </c>
    </row>
    <row r="495" spans="2:10" x14ac:dyDescent="0.35">
      <c r="B495" s="34" t="str">
        <f>IFERROR(INDEX('B. Expenditures'!$C$20:$D$1002, MATCH('High Growth Expenses'!$C495, 'B. Expenditures'!$D$20:$D$1002, 0), MATCH('High Growth Expenses'!$B$17, 'B. Expenditures'!$C$19:$D$19, 0)), "")</f>
        <v/>
      </c>
      <c r="C495" s="34"/>
      <c r="D495" s="16" t="s">
        <v>29</v>
      </c>
      <c r="F495" s="41"/>
      <c r="G495" s="42" t="str">
        <f>IF($F495&lt;&gt;"", SUMIFS('B. Expenditures'!E$20:E$1002, 'B. Expenditures'!$C$20:$C$1002, 'High Growth Expenses'!$F495), "")</f>
        <v/>
      </c>
      <c r="H495" s="14" t="str">
        <f>IF($F495&lt;&gt;"", SUMIFS('B. Expenditures'!F$20:F$1002, 'B. Expenditures'!$C$20:$C$1002, 'High Growth Expenses'!$F495), "")</f>
        <v/>
      </c>
      <c r="I495" s="14" t="str">
        <f>IF($F495&lt;&gt;"", SUMIFS('B. Expenditures'!G$20:G$1002, 'B. Expenditures'!$C$20:$C$1002, 'High Growth Expenses'!$F495), "")</f>
        <v/>
      </c>
      <c r="J495" s="16" t="str">
        <f t="shared" si="7"/>
        <v/>
      </c>
    </row>
    <row r="496" spans="2:10" x14ac:dyDescent="0.35">
      <c r="B496" s="34" t="str">
        <f>IFERROR(INDEX('B. Expenditures'!$C$20:$D$1002, MATCH('High Growth Expenses'!$C496, 'B. Expenditures'!$D$20:$D$1002, 0), MATCH('High Growth Expenses'!$B$17, 'B. Expenditures'!$C$19:$D$19, 0)), "")</f>
        <v/>
      </c>
      <c r="C496" s="34"/>
      <c r="D496" s="16" t="s">
        <v>29</v>
      </c>
      <c r="F496" s="41"/>
      <c r="G496" s="42" t="str">
        <f>IF($F496&lt;&gt;"", SUMIFS('B. Expenditures'!E$20:E$1002, 'B. Expenditures'!$C$20:$C$1002, 'High Growth Expenses'!$F496), "")</f>
        <v/>
      </c>
      <c r="H496" s="14" t="str">
        <f>IF($F496&lt;&gt;"", SUMIFS('B. Expenditures'!F$20:F$1002, 'B. Expenditures'!$C$20:$C$1002, 'High Growth Expenses'!$F496), "")</f>
        <v/>
      </c>
      <c r="I496" s="14" t="str">
        <f>IF($F496&lt;&gt;"", SUMIFS('B. Expenditures'!G$20:G$1002, 'B. Expenditures'!$C$20:$C$1002, 'High Growth Expenses'!$F496), "")</f>
        <v/>
      </c>
      <c r="J496" s="16" t="str">
        <f t="shared" si="7"/>
        <v/>
      </c>
    </row>
    <row r="497" spans="2:10" x14ac:dyDescent="0.35">
      <c r="B497" s="34" t="str">
        <f>IFERROR(INDEX('B. Expenditures'!$C$20:$D$1002, MATCH('High Growth Expenses'!$C497, 'B. Expenditures'!$D$20:$D$1002, 0), MATCH('High Growth Expenses'!$B$17, 'B. Expenditures'!$C$19:$D$19, 0)), "")</f>
        <v/>
      </c>
      <c r="C497" s="34"/>
      <c r="D497" s="16" t="s">
        <v>29</v>
      </c>
      <c r="F497" s="41"/>
      <c r="G497" s="42" t="str">
        <f>IF($F497&lt;&gt;"", SUMIFS('B. Expenditures'!E$20:E$1002, 'B. Expenditures'!$C$20:$C$1002, 'High Growth Expenses'!$F497), "")</f>
        <v/>
      </c>
      <c r="H497" s="14" t="str">
        <f>IF($F497&lt;&gt;"", SUMIFS('B. Expenditures'!F$20:F$1002, 'B. Expenditures'!$C$20:$C$1002, 'High Growth Expenses'!$F497), "")</f>
        <v/>
      </c>
      <c r="I497" s="14" t="str">
        <f>IF($F497&lt;&gt;"", SUMIFS('B. Expenditures'!G$20:G$1002, 'B. Expenditures'!$C$20:$C$1002, 'High Growth Expenses'!$F497), "")</f>
        <v/>
      </c>
      <c r="J497" s="16" t="str">
        <f t="shared" si="7"/>
        <v/>
      </c>
    </row>
    <row r="498" spans="2:10" x14ac:dyDescent="0.35">
      <c r="B498" s="34" t="str">
        <f>IFERROR(INDEX('B. Expenditures'!$C$20:$D$1002, MATCH('High Growth Expenses'!$C498, 'B. Expenditures'!$D$20:$D$1002, 0), MATCH('High Growth Expenses'!$B$17, 'B. Expenditures'!$C$19:$D$19, 0)), "")</f>
        <v/>
      </c>
      <c r="C498" s="34"/>
      <c r="D498" s="16" t="s">
        <v>29</v>
      </c>
      <c r="F498" s="41"/>
      <c r="G498" s="42" t="str">
        <f>IF($F498&lt;&gt;"", SUMIFS('B. Expenditures'!E$20:E$1002, 'B. Expenditures'!$C$20:$C$1002, 'High Growth Expenses'!$F498), "")</f>
        <v/>
      </c>
      <c r="H498" s="14" t="str">
        <f>IF($F498&lt;&gt;"", SUMIFS('B. Expenditures'!F$20:F$1002, 'B. Expenditures'!$C$20:$C$1002, 'High Growth Expenses'!$F498), "")</f>
        <v/>
      </c>
      <c r="I498" s="14" t="str">
        <f>IF($F498&lt;&gt;"", SUMIFS('B. Expenditures'!G$20:G$1002, 'B. Expenditures'!$C$20:$C$1002, 'High Growth Expenses'!$F498), "")</f>
        <v/>
      </c>
      <c r="J498" s="16" t="str">
        <f t="shared" si="7"/>
        <v/>
      </c>
    </row>
    <row r="499" spans="2:10" x14ac:dyDescent="0.35">
      <c r="B499" s="34" t="str">
        <f>IFERROR(INDEX('B. Expenditures'!$C$20:$D$1002, MATCH('High Growth Expenses'!$C499, 'B. Expenditures'!$D$20:$D$1002, 0), MATCH('High Growth Expenses'!$B$17, 'B. Expenditures'!$C$19:$D$19, 0)), "")</f>
        <v/>
      </c>
      <c r="C499" s="34"/>
      <c r="D499" s="16" t="s">
        <v>29</v>
      </c>
      <c r="F499" s="41"/>
      <c r="G499" s="42" t="str">
        <f>IF($F499&lt;&gt;"", SUMIFS('B. Expenditures'!E$20:E$1002, 'B. Expenditures'!$C$20:$C$1002, 'High Growth Expenses'!$F499), "")</f>
        <v/>
      </c>
      <c r="H499" s="14" t="str">
        <f>IF($F499&lt;&gt;"", SUMIFS('B. Expenditures'!F$20:F$1002, 'B. Expenditures'!$C$20:$C$1002, 'High Growth Expenses'!$F499), "")</f>
        <v/>
      </c>
      <c r="I499" s="14" t="str">
        <f>IF($F499&lt;&gt;"", SUMIFS('B. Expenditures'!G$20:G$1002, 'B. Expenditures'!$C$20:$C$1002, 'High Growth Expenses'!$F499), "")</f>
        <v/>
      </c>
      <c r="J499" s="16" t="str">
        <f t="shared" si="7"/>
        <v/>
      </c>
    </row>
    <row r="500" spans="2:10" x14ac:dyDescent="0.35">
      <c r="B500" s="34" t="str">
        <f>IFERROR(INDEX('B. Expenditures'!$C$20:$D$1002, MATCH('High Growth Expenses'!$C500, 'B. Expenditures'!$D$20:$D$1002, 0), MATCH('High Growth Expenses'!$B$17, 'B. Expenditures'!$C$19:$D$19, 0)), "")</f>
        <v/>
      </c>
      <c r="C500" s="34"/>
      <c r="D500" s="16" t="s">
        <v>29</v>
      </c>
      <c r="F500" s="41"/>
      <c r="G500" s="42" t="str">
        <f>IF($F500&lt;&gt;"", SUMIFS('B. Expenditures'!E$20:E$1002, 'B. Expenditures'!$C$20:$C$1002, 'High Growth Expenses'!$F500), "")</f>
        <v/>
      </c>
      <c r="H500" s="14" t="str">
        <f>IF($F500&lt;&gt;"", SUMIFS('B. Expenditures'!F$20:F$1002, 'B. Expenditures'!$C$20:$C$1002, 'High Growth Expenses'!$F500), "")</f>
        <v/>
      </c>
      <c r="I500" s="14" t="str">
        <f>IF($F500&lt;&gt;"", SUMIFS('B. Expenditures'!G$20:G$1002, 'B. Expenditures'!$C$20:$C$1002, 'High Growth Expenses'!$F500), "")</f>
        <v/>
      </c>
      <c r="J500" s="16" t="str">
        <f t="shared" si="7"/>
        <v/>
      </c>
    </row>
    <row r="501" spans="2:10" x14ac:dyDescent="0.35">
      <c r="B501" s="34" t="str">
        <f>IFERROR(INDEX('B. Expenditures'!$C$20:$D$1002, MATCH('High Growth Expenses'!$C501, 'B. Expenditures'!$D$20:$D$1002, 0), MATCH('High Growth Expenses'!$B$17, 'B. Expenditures'!$C$19:$D$19, 0)), "")</f>
        <v/>
      </c>
      <c r="C501" s="34"/>
      <c r="D501" s="16" t="s">
        <v>29</v>
      </c>
      <c r="F501" s="41"/>
      <c r="G501" s="42" t="str">
        <f>IF($F501&lt;&gt;"", SUMIFS('B. Expenditures'!E$20:E$1002, 'B. Expenditures'!$C$20:$C$1002, 'High Growth Expenses'!$F501), "")</f>
        <v/>
      </c>
      <c r="H501" s="14" t="str">
        <f>IF($F501&lt;&gt;"", SUMIFS('B. Expenditures'!F$20:F$1002, 'B. Expenditures'!$C$20:$C$1002, 'High Growth Expenses'!$F501), "")</f>
        <v/>
      </c>
      <c r="I501" s="14" t="str">
        <f>IF($F501&lt;&gt;"", SUMIFS('B. Expenditures'!G$20:G$1002, 'B. Expenditures'!$C$20:$C$1002, 'High Growth Expenses'!$F501), "")</f>
        <v/>
      </c>
      <c r="J501" s="16" t="str">
        <f t="shared" si="7"/>
        <v/>
      </c>
    </row>
    <row r="502" spans="2:10" x14ac:dyDescent="0.35">
      <c r="B502" s="34" t="str">
        <f>IFERROR(INDEX('B. Expenditures'!$C$20:$D$1002, MATCH('High Growth Expenses'!$C502, 'B. Expenditures'!$D$20:$D$1002, 0), MATCH('High Growth Expenses'!$B$17, 'B. Expenditures'!$C$19:$D$19, 0)), "")</f>
        <v/>
      </c>
      <c r="C502" s="34"/>
      <c r="D502" s="16" t="s">
        <v>29</v>
      </c>
      <c r="F502" s="41"/>
      <c r="G502" s="42" t="str">
        <f>IF($F502&lt;&gt;"", SUMIFS('B. Expenditures'!E$20:E$1002, 'B. Expenditures'!$C$20:$C$1002, 'High Growth Expenses'!$F502), "")</f>
        <v/>
      </c>
      <c r="H502" s="14" t="str">
        <f>IF($F502&lt;&gt;"", SUMIFS('B. Expenditures'!F$20:F$1002, 'B. Expenditures'!$C$20:$C$1002, 'High Growth Expenses'!$F502), "")</f>
        <v/>
      </c>
      <c r="I502" s="14" t="str">
        <f>IF($F502&lt;&gt;"", SUMIFS('B. Expenditures'!G$20:G$1002, 'B. Expenditures'!$C$20:$C$1002, 'High Growth Expenses'!$F502), "")</f>
        <v/>
      </c>
      <c r="J502" s="16" t="str">
        <f t="shared" si="7"/>
        <v/>
      </c>
    </row>
    <row r="503" spans="2:10" x14ac:dyDescent="0.35">
      <c r="B503" s="34" t="str">
        <f>IFERROR(INDEX('B. Expenditures'!$C$20:$D$1002, MATCH('High Growth Expenses'!$C503, 'B. Expenditures'!$D$20:$D$1002, 0), MATCH('High Growth Expenses'!$B$17, 'B. Expenditures'!$C$19:$D$19, 0)), "")</f>
        <v/>
      </c>
      <c r="C503" s="34"/>
      <c r="D503" s="16" t="s">
        <v>29</v>
      </c>
      <c r="F503" s="41"/>
      <c r="G503" s="42" t="str">
        <f>IF($F503&lt;&gt;"", SUMIFS('B. Expenditures'!E$20:E$1002, 'B. Expenditures'!$C$20:$C$1002, 'High Growth Expenses'!$F503), "")</f>
        <v/>
      </c>
      <c r="H503" s="14" t="str">
        <f>IF($F503&lt;&gt;"", SUMIFS('B. Expenditures'!F$20:F$1002, 'B. Expenditures'!$C$20:$C$1002, 'High Growth Expenses'!$F503), "")</f>
        <v/>
      </c>
      <c r="I503" s="14" t="str">
        <f>IF($F503&lt;&gt;"", SUMIFS('B. Expenditures'!G$20:G$1002, 'B. Expenditures'!$C$20:$C$1002, 'High Growth Expenses'!$F503), "")</f>
        <v/>
      </c>
      <c r="J503" s="16" t="str">
        <f t="shared" si="7"/>
        <v/>
      </c>
    </row>
    <row r="504" spans="2:10" x14ac:dyDescent="0.35">
      <c r="B504" s="34" t="str">
        <f>IFERROR(INDEX('B. Expenditures'!$C$20:$D$1002, MATCH('High Growth Expenses'!$C504, 'B. Expenditures'!$D$20:$D$1002, 0), MATCH('High Growth Expenses'!$B$17, 'B. Expenditures'!$C$19:$D$19, 0)), "")</f>
        <v/>
      </c>
      <c r="C504" s="34"/>
      <c r="D504" s="16" t="s">
        <v>29</v>
      </c>
      <c r="F504" s="41"/>
      <c r="G504" s="42" t="str">
        <f>IF($F504&lt;&gt;"", SUMIFS('B. Expenditures'!E$20:E$1002, 'B. Expenditures'!$C$20:$C$1002, 'High Growth Expenses'!$F504), "")</f>
        <v/>
      </c>
      <c r="H504" s="14" t="str">
        <f>IF($F504&lt;&gt;"", SUMIFS('B. Expenditures'!F$20:F$1002, 'B. Expenditures'!$C$20:$C$1002, 'High Growth Expenses'!$F504), "")</f>
        <v/>
      </c>
      <c r="I504" s="14" t="str">
        <f>IF($F504&lt;&gt;"", SUMIFS('B. Expenditures'!G$20:G$1002, 'B. Expenditures'!$C$20:$C$1002, 'High Growth Expenses'!$F504), "")</f>
        <v/>
      </c>
      <c r="J504" s="16" t="str">
        <f t="shared" si="7"/>
        <v/>
      </c>
    </row>
    <row r="505" spans="2:10" x14ac:dyDescent="0.35">
      <c r="B505" s="34" t="str">
        <f>IFERROR(INDEX('B. Expenditures'!$C$20:$D$1002, MATCH('High Growth Expenses'!$C505, 'B. Expenditures'!$D$20:$D$1002, 0), MATCH('High Growth Expenses'!$B$17, 'B. Expenditures'!$C$19:$D$19, 0)), "")</f>
        <v/>
      </c>
      <c r="C505" s="34"/>
      <c r="D505" s="16" t="s">
        <v>29</v>
      </c>
      <c r="F505" s="41"/>
      <c r="G505" s="42" t="str">
        <f>IF($F505&lt;&gt;"", SUMIFS('B. Expenditures'!E$20:E$1002, 'B. Expenditures'!$C$20:$C$1002, 'High Growth Expenses'!$F505), "")</f>
        <v/>
      </c>
      <c r="H505" s="14" t="str">
        <f>IF($F505&lt;&gt;"", SUMIFS('B. Expenditures'!F$20:F$1002, 'B. Expenditures'!$C$20:$C$1002, 'High Growth Expenses'!$F505), "")</f>
        <v/>
      </c>
      <c r="I505" s="14" t="str">
        <f>IF($F505&lt;&gt;"", SUMIFS('B. Expenditures'!G$20:G$1002, 'B. Expenditures'!$C$20:$C$1002, 'High Growth Expenses'!$F505), "")</f>
        <v/>
      </c>
      <c r="J505" s="16" t="str">
        <f t="shared" si="7"/>
        <v/>
      </c>
    </row>
    <row r="506" spans="2:10" x14ac:dyDescent="0.35">
      <c r="B506" s="34" t="str">
        <f>IFERROR(INDEX('B. Expenditures'!$C$20:$D$1002, MATCH('High Growth Expenses'!$C506, 'B. Expenditures'!$D$20:$D$1002, 0), MATCH('High Growth Expenses'!$B$17, 'B. Expenditures'!$C$19:$D$19, 0)), "")</f>
        <v/>
      </c>
      <c r="C506" s="34"/>
      <c r="D506" s="16" t="s">
        <v>29</v>
      </c>
      <c r="F506" s="41"/>
      <c r="G506" s="42" t="str">
        <f>IF($F506&lt;&gt;"", SUMIFS('B. Expenditures'!E$20:E$1002, 'B. Expenditures'!$C$20:$C$1002, 'High Growth Expenses'!$F506), "")</f>
        <v/>
      </c>
      <c r="H506" s="14" t="str">
        <f>IF($F506&lt;&gt;"", SUMIFS('B. Expenditures'!F$20:F$1002, 'B. Expenditures'!$C$20:$C$1002, 'High Growth Expenses'!$F506), "")</f>
        <v/>
      </c>
      <c r="I506" s="14" t="str">
        <f>IF($F506&lt;&gt;"", SUMIFS('B. Expenditures'!G$20:G$1002, 'B. Expenditures'!$C$20:$C$1002, 'High Growth Expenses'!$F506), "")</f>
        <v/>
      </c>
      <c r="J506" s="16" t="str">
        <f t="shared" si="7"/>
        <v/>
      </c>
    </row>
    <row r="507" spans="2:10" x14ac:dyDescent="0.35">
      <c r="B507" s="34" t="str">
        <f>IFERROR(INDEX('B. Expenditures'!$C$20:$D$1002, MATCH('High Growth Expenses'!$C507, 'B. Expenditures'!$D$20:$D$1002, 0), MATCH('High Growth Expenses'!$B$17, 'B. Expenditures'!$C$19:$D$19, 0)), "")</f>
        <v/>
      </c>
      <c r="C507" s="34"/>
      <c r="D507" s="16" t="s">
        <v>29</v>
      </c>
      <c r="F507" s="41"/>
      <c r="G507" s="42" t="str">
        <f>IF($F507&lt;&gt;"", SUMIFS('B. Expenditures'!E$20:E$1002, 'B. Expenditures'!$C$20:$C$1002, 'High Growth Expenses'!$F507), "")</f>
        <v/>
      </c>
      <c r="H507" s="14" t="str">
        <f>IF($F507&lt;&gt;"", SUMIFS('B. Expenditures'!F$20:F$1002, 'B. Expenditures'!$C$20:$C$1002, 'High Growth Expenses'!$F507), "")</f>
        <v/>
      </c>
      <c r="I507" s="14" t="str">
        <f>IF($F507&lt;&gt;"", SUMIFS('B. Expenditures'!G$20:G$1002, 'B. Expenditures'!$C$20:$C$1002, 'High Growth Expenses'!$F507), "")</f>
        <v/>
      </c>
      <c r="J507" s="16" t="str">
        <f t="shared" si="7"/>
        <v/>
      </c>
    </row>
    <row r="508" spans="2:10" x14ac:dyDescent="0.35">
      <c r="B508" s="34" t="str">
        <f>IFERROR(INDEX('B. Expenditures'!$C$20:$D$1002, MATCH('High Growth Expenses'!$C508, 'B. Expenditures'!$D$20:$D$1002, 0), MATCH('High Growth Expenses'!$B$17, 'B. Expenditures'!$C$19:$D$19, 0)), "")</f>
        <v/>
      </c>
      <c r="C508" s="34"/>
      <c r="D508" s="16" t="s">
        <v>29</v>
      </c>
      <c r="F508" s="41"/>
      <c r="G508" s="42" t="str">
        <f>IF($F508&lt;&gt;"", SUMIFS('B. Expenditures'!E$20:E$1002, 'B. Expenditures'!$C$20:$C$1002, 'High Growth Expenses'!$F508), "")</f>
        <v/>
      </c>
      <c r="H508" s="14" t="str">
        <f>IF($F508&lt;&gt;"", SUMIFS('B. Expenditures'!F$20:F$1002, 'B. Expenditures'!$C$20:$C$1002, 'High Growth Expenses'!$F508), "")</f>
        <v/>
      </c>
      <c r="I508" s="14" t="str">
        <f>IF($F508&lt;&gt;"", SUMIFS('B. Expenditures'!G$20:G$1002, 'B. Expenditures'!$C$20:$C$1002, 'High Growth Expenses'!$F508), "")</f>
        <v/>
      </c>
      <c r="J508" s="16" t="str">
        <f t="shared" si="7"/>
        <v/>
      </c>
    </row>
    <row r="509" spans="2:10" x14ac:dyDescent="0.35">
      <c r="B509" s="34" t="str">
        <f>IFERROR(INDEX('B. Expenditures'!$C$20:$D$1002, MATCH('High Growth Expenses'!$C509, 'B. Expenditures'!$D$20:$D$1002, 0), MATCH('High Growth Expenses'!$B$17, 'B. Expenditures'!$C$19:$D$19, 0)), "")</f>
        <v/>
      </c>
      <c r="C509" s="34"/>
      <c r="D509" s="16" t="s">
        <v>29</v>
      </c>
      <c r="F509" s="41"/>
      <c r="G509" s="42" t="str">
        <f>IF($F509&lt;&gt;"", SUMIFS('B. Expenditures'!E$20:E$1002, 'B. Expenditures'!$C$20:$C$1002, 'High Growth Expenses'!$F509), "")</f>
        <v/>
      </c>
      <c r="H509" s="14" t="str">
        <f>IF($F509&lt;&gt;"", SUMIFS('B. Expenditures'!F$20:F$1002, 'B. Expenditures'!$C$20:$C$1002, 'High Growth Expenses'!$F509), "")</f>
        <v/>
      </c>
      <c r="I509" s="14" t="str">
        <f>IF($F509&lt;&gt;"", SUMIFS('B. Expenditures'!G$20:G$1002, 'B. Expenditures'!$C$20:$C$1002, 'High Growth Expenses'!$F509), "")</f>
        <v/>
      </c>
      <c r="J509" s="16" t="str">
        <f t="shared" si="7"/>
        <v/>
      </c>
    </row>
    <row r="510" spans="2:10" x14ac:dyDescent="0.35">
      <c r="B510" s="34" t="str">
        <f>IFERROR(INDEX('B. Expenditures'!$C$20:$D$1002, MATCH('High Growth Expenses'!$C510, 'B. Expenditures'!$D$20:$D$1002, 0), MATCH('High Growth Expenses'!$B$17, 'B. Expenditures'!$C$19:$D$19, 0)), "")</f>
        <v/>
      </c>
      <c r="C510" s="34"/>
      <c r="D510" s="16" t="s">
        <v>29</v>
      </c>
      <c r="F510" s="41"/>
      <c r="G510" s="42" t="str">
        <f>IF($F510&lt;&gt;"", SUMIFS('B. Expenditures'!E$20:E$1002, 'B. Expenditures'!$C$20:$C$1002, 'High Growth Expenses'!$F510), "")</f>
        <v/>
      </c>
      <c r="H510" s="14" t="str">
        <f>IF($F510&lt;&gt;"", SUMIFS('B. Expenditures'!F$20:F$1002, 'B. Expenditures'!$C$20:$C$1002, 'High Growth Expenses'!$F510), "")</f>
        <v/>
      </c>
      <c r="I510" s="14" t="str">
        <f>IF($F510&lt;&gt;"", SUMIFS('B. Expenditures'!G$20:G$1002, 'B. Expenditures'!$C$20:$C$1002, 'High Growth Expenses'!$F510), "")</f>
        <v/>
      </c>
      <c r="J510" s="16" t="str">
        <f t="shared" si="7"/>
        <v/>
      </c>
    </row>
    <row r="511" spans="2:10" x14ac:dyDescent="0.35">
      <c r="B511" s="34" t="str">
        <f>IFERROR(INDEX('B. Expenditures'!$C$20:$D$1002, MATCH('High Growth Expenses'!$C511, 'B. Expenditures'!$D$20:$D$1002, 0), MATCH('High Growth Expenses'!$B$17, 'B. Expenditures'!$C$19:$D$19, 0)), "")</f>
        <v/>
      </c>
      <c r="C511" s="34"/>
      <c r="D511" s="16" t="s">
        <v>29</v>
      </c>
      <c r="F511" s="41"/>
      <c r="G511" s="42" t="str">
        <f>IF($F511&lt;&gt;"", SUMIFS('B. Expenditures'!E$20:E$1002, 'B. Expenditures'!$C$20:$C$1002, 'High Growth Expenses'!$F511), "")</f>
        <v/>
      </c>
      <c r="H511" s="14" t="str">
        <f>IF($F511&lt;&gt;"", SUMIFS('B. Expenditures'!F$20:F$1002, 'B. Expenditures'!$C$20:$C$1002, 'High Growth Expenses'!$F511), "")</f>
        <v/>
      </c>
      <c r="I511" s="14" t="str">
        <f>IF($F511&lt;&gt;"", SUMIFS('B. Expenditures'!G$20:G$1002, 'B. Expenditures'!$C$20:$C$1002, 'High Growth Expenses'!$F511), "")</f>
        <v/>
      </c>
      <c r="J511" s="16" t="str">
        <f t="shared" si="7"/>
        <v/>
      </c>
    </row>
    <row r="512" spans="2:10" x14ac:dyDescent="0.35">
      <c r="B512" s="34" t="str">
        <f>IFERROR(INDEX('B. Expenditures'!$C$20:$D$1002, MATCH('High Growth Expenses'!$C512, 'B. Expenditures'!$D$20:$D$1002, 0), MATCH('High Growth Expenses'!$B$17, 'B. Expenditures'!$C$19:$D$19, 0)), "")</f>
        <v/>
      </c>
      <c r="C512" s="34"/>
      <c r="D512" s="16" t="s">
        <v>29</v>
      </c>
      <c r="F512" s="41"/>
      <c r="G512" s="42" t="str">
        <f>IF($F512&lt;&gt;"", SUMIFS('B. Expenditures'!E$20:E$1002, 'B. Expenditures'!$C$20:$C$1002, 'High Growth Expenses'!$F512), "")</f>
        <v/>
      </c>
      <c r="H512" s="14" t="str">
        <f>IF($F512&lt;&gt;"", SUMIFS('B. Expenditures'!F$20:F$1002, 'B. Expenditures'!$C$20:$C$1002, 'High Growth Expenses'!$F512), "")</f>
        <v/>
      </c>
      <c r="I512" s="14" t="str">
        <f>IF($F512&lt;&gt;"", SUMIFS('B. Expenditures'!G$20:G$1002, 'B. Expenditures'!$C$20:$C$1002, 'High Growth Expenses'!$F512), "")</f>
        <v/>
      </c>
      <c r="J512" s="16" t="str">
        <f t="shared" si="7"/>
        <v/>
      </c>
    </row>
    <row r="513" spans="2:10" x14ac:dyDescent="0.35">
      <c r="B513" s="34" t="str">
        <f>IFERROR(INDEX('B. Expenditures'!$C$20:$D$1002, MATCH('High Growth Expenses'!$C513, 'B. Expenditures'!$D$20:$D$1002, 0), MATCH('High Growth Expenses'!$B$17, 'B. Expenditures'!$C$19:$D$19, 0)), "")</f>
        <v/>
      </c>
      <c r="C513" s="34"/>
      <c r="D513" s="16" t="s">
        <v>29</v>
      </c>
      <c r="F513" s="41"/>
      <c r="G513" s="42" t="str">
        <f>IF($F513&lt;&gt;"", SUMIFS('B. Expenditures'!E$20:E$1002, 'B. Expenditures'!$C$20:$C$1002, 'High Growth Expenses'!$F513), "")</f>
        <v/>
      </c>
      <c r="H513" s="14" t="str">
        <f>IF($F513&lt;&gt;"", SUMIFS('B. Expenditures'!F$20:F$1002, 'B. Expenditures'!$C$20:$C$1002, 'High Growth Expenses'!$F513), "")</f>
        <v/>
      </c>
      <c r="I513" s="14" t="str">
        <f>IF($F513&lt;&gt;"", SUMIFS('B. Expenditures'!G$20:G$1002, 'B. Expenditures'!$C$20:$C$1002, 'High Growth Expenses'!$F513), "")</f>
        <v/>
      </c>
      <c r="J513" s="16" t="str">
        <f t="shared" si="7"/>
        <v/>
      </c>
    </row>
    <row r="514" spans="2:10" x14ac:dyDescent="0.35">
      <c r="B514" s="34" t="str">
        <f>IFERROR(INDEX('B. Expenditures'!$C$20:$D$1002, MATCH('High Growth Expenses'!$C514, 'B. Expenditures'!$D$20:$D$1002, 0), MATCH('High Growth Expenses'!$B$17, 'B. Expenditures'!$C$19:$D$19, 0)), "")</f>
        <v/>
      </c>
      <c r="C514" s="34"/>
      <c r="D514" s="16" t="s">
        <v>29</v>
      </c>
      <c r="F514" s="41"/>
      <c r="G514" s="42" t="str">
        <f>IF($F514&lt;&gt;"", SUMIFS('B. Expenditures'!E$20:E$1002, 'B. Expenditures'!$C$20:$C$1002, 'High Growth Expenses'!$F514), "")</f>
        <v/>
      </c>
      <c r="H514" s="14" t="str">
        <f>IF($F514&lt;&gt;"", SUMIFS('B. Expenditures'!F$20:F$1002, 'B. Expenditures'!$C$20:$C$1002, 'High Growth Expenses'!$F514), "")</f>
        <v/>
      </c>
      <c r="I514" s="14" t="str">
        <f>IF($F514&lt;&gt;"", SUMIFS('B. Expenditures'!G$20:G$1002, 'B. Expenditures'!$C$20:$C$1002, 'High Growth Expenses'!$F514), "")</f>
        <v/>
      </c>
      <c r="J514" s="16" t="str">
        <f t="shared" si="7"/>
        <v/>
      </c>
    </row>
    <row r="515" spans="2:10" x14ac:dyDescent="0.35">
      <c r="B515" s="34" t="str">
        <f>IFERROR(INDEX('B. Expenditures'!$C$20:$D$1002, MATCH('High Growth Expenses'!$C515, 'B. Expenditures'!$D$20:$D$1002, 0), MATCH('High Growth Expenses'!$B$17, 'B. Expenditures'!$C$19:$D$19, 0)), "")</f>
        <v/>
      </c>
      <c r="C515" s="34"/>
      <c r="D515" s="16" t="s">
        <v>29</v>
      </c>
      <c r="F515" s="41"/>
      <c r="G515" s="42" t="str">
        <f>IF($F515&lt;&gt;"", SUMIFS('B. Expenditures'!E$20:E$1002, 'B. Expenditures'!$C$20:$C$1002, 'High Growth Expenses'!$F515), "")</f>
        <v/>
      </c>
      <c r="H515" s="14" t="str">
        <f>IF($F515&lt;&gt;"", SUMIFS('B. Expenditures'!F$20:F$1002, 'B. Expenditures'!$C$20:$C$1002, 'High Growth Expenses'!$F515), "")</f>
        <v/>
      </c>
      <c r="I515" s="14" t="str">
        <f>IF($F515&lt;&gt;"", SUMIFS('B. Expenditures'!G$20:G$1002, 'B. Expenditures'!$C$20:$C$1002, 'High Growth Expenses'!$F515), "")</f>
        <v/>
      </c>
      <c r="J515" s="16" t="str">
        <f t="shared" si="7"/>
        <v/>
      </c>
    </row>
    <row r="516" spans="2:10" x14ac:dyDescent="0.35">
      <c r="B516" s="34" t="str">
        <f>IFERROR(INDEX('B. Expenditures'!$C$20:$D$1002, MATCH('High Growth Expenses'!$C516, 'B. Expenditures'!$D$20:$D$1002, 0), MATCH('High Growth Expenses'!$B$17, 'B. Expenditures'!$C$19:$D$19, 0)), "")</f>
        <v/>
      </c>
      <c r="C516" s="34"/>
      <c r="D516" s="16" t="s">
        <v>29</v>
      </c>
      <c r="F516" s="41"/>
      <c r="G516" s="42" t="str">
        <f>IF($F516&lt;&gt;"", SUMIFS('B. Expenditures'!E$20:E$1002, 'B. Expenditures'!$C$20:$C$1002, 'High Growth Expenses'!$F516), "")</f>
        <v/>
      </c>
      <c r="H516" s="14" t="str">
        <f>IF($F516&lt;&gt;"", SUMIFS('B. Expenditures'!F$20:F$1002, 'B. Expenditures'!$C$20:$C$1002, 'High Growth Expenses'!$F516), "")</f>
        <v/>
      </c>
      <c r="I516" s="14" t="str">
        <f>IF($F516&lt;&gt;"", SUMIFS('B. Expenditures'!G$20:G$1002, 'B. Expenditures'!$C$20:$C$1002, 'High Growth Expenses'!$F516), "")</f>
        <v/>
      </c>
      <c r="J516" s="16" t="str">
        <f t="shared" si="7"/>
        <v/>
      </c>
    </row>
    <row r="517" spans="2:10" x14ac:dyDescent="0.35">
      <c r="B517" s="34" t="str">
        <f>IFERROR(INDEX('B. Expenditures'!$C$20:$D$1002, MATCH('High Growth Expenses'!$C517, 'B. Expenditures'!$D$20:$D$1002, 0), MATCH('High Growth Expenses'!$B$17, 'B. Expenditures'!$C$19:$D$19, 0)), "")</f>
        <v/>
      </c>
      <c r="C517" s="34"/>
      <c r="D517" s="16" t="s">
        <v>29</v>
      </c>
      <c r="F517" s="41"/>
      <c r="G517" s="42" t="str">
        <f>IF($F517&lt;&gt;"", SUMIFS('B. Expenditures'!E$20:E$1002, 'B. Expenditures'!$C$20:$C$1002, 'High Growth Expenses'!$F517), "")</f>
        <v/>
      </c>
      <c r="H517" s="14" t="str">
        <f>IF($F517&lt;&gt;"", SUMIFS('B. Expenditures'!F$20:F$1002, 'B. Expenditures'!$C$20:$C$1002, 'High Growth Expenses'!$F517), "")</f>
        <v/>
      </c>
      <c r="I517" s="14" t="str">
        <f>IF($F517&lt;&gt;"", SUMIFS('B. Expenditures'!G$20:G$1002, 'B. Expenditures'!$C$20:$C$1002, 'High Growth Expenses'!$F517), "")</f>
        <v/>
      </c>
      <c r="J517" s="16" t="str">
        <f t="shared" si="7"/>
        <v/>
      </c>
    </row>
    <row r="518" spans="2:10" x14ac:dyDescent="0.35">
      <c r="B518" s="34" t="str">
        <f>IFERROR(INDEX('B. Expenditures'!$C$20:$D$1002, MATCH('High Growth Expenses'!$C518, 'B. Expenditures'!$D$20:$D$1002, 0), MATCH('High Growth Expenses'!$B$17, 'B. Expenditures'!$C$19:$D$19, 0)), "")</f>
        <v/>
      </c>
      <c r="C518" s="34"/>
      <c r="D518" s="16" t="s">
        <v>29</v>
      </c>
      <c r="F518" s="41"/>
      <c r="G518" s="42" t="str">
        <f>IF($F518&lt;&gt;"", SUMIFS('B. Expenditures'!E$20:E$1002, 'B. Expenditures'!$C$20:$C$1002, 'High Growth Expenses'!$F518), "")</f>
        <v/>
      </c>
      <c r="H518" s="14" t="str">
        <f>IF($F518&lt;&gt;"", SUMIFS('B. Expenditures'!F$20:F$1002, 'B. Expenditures'!$C$20:$C$1002, 'High Growth Expenses'!$F518), "")</f>
        <v/>
      </c>
      <c r="I518" s="14" t="str">
        <f>IF($F518&lt;&gt;"", SUMIFS('B. Expenditures'!G$20:G$1002, 'B. Expenditures'!$C$20:$C$1002, 'High Growth Expenses'!$F518), "")</f>
        <v/>
      </c>
      <c r="J518" s="16" t="str">
        <f t="shared" si="7"/>
        <v/>
      </c>
    </row>
    <row r="519" spans="2:10" x14ac:dyDescent="0.35">
      <c r="B519" s="34" t="str">
        <f>IFERROR(INDEX('B. Expenditures'!$C$20:$D$1002, MATCH('High Growth Expenses'!$C519, 'B. Expenditures'!$D$20:$D$1002, 0), MATCH('High Growth Expenses'!$B$17, 'B. Expenditures'!$C$19:$D$19, 0)), "")</f>
        <v/>
      </c>
      <c r="C519" s="34"/>
      <c r="D519" s="16" t="s">
        <v>29</v>
      </c>
      <c r="F519" s="41"/>
      <c r="G519" s="42" t="str">
        <f>IF($F519&lt;&gt;"", SUMIFS('B. Expenditures'!E$20:E$1002, 'B. Expenditures'!$C$20:$C$1002, 'High Growth Expenses'!$F519), "")</f>
        <v/>
      </c>
      <c r="H519" s="14" t="str">
        <f>IF($F519&lt;&gt;"", SUMIFS('B. Expenditures'!F$20:F$1002, 'B. Expenditures'!$C$20:$C$1002, 'High Growth Expenses'!$F519), "")</f>
        <v/>
      </c>
      <c r="I519" s="14" t="str">
        <f>IF($F519&lt;&gt;"", SUMIFS('B. Expenditures'!G$20:G$1002, 'B. Expenditures'!$C$20:$C$1002, 'High Growth Expenses'!$F519), "")</f>
        <v/>
      </c>
      <c r="J519" s="16" t="str">
        <f t="shared" si="7"/>
        <v/>
      </c>
    </row>
    <row r="520" spans="2:10" x14ac:dyDescent="0.35">
      <c r="B520" s="34" t="str">
        <f>IFERROR(INDEX('B. Expenditures'!$C$20:$D$1002, MATCH('High Growth Expenses'!$C520, 'B. Expenditures'!$D$20:$D$1002, 0), MATCH('High Growth Expenses'!$B$17, 'B. Expenditures'!$C$19:$D$19, 0)), "")</f>
        <v/>
      </c>
      <c r="C520" s="34"/>
      <c r="D520" s="16" t="s">
        <v>29</v>
      </c>
      <c r="F520" s="41"/>
      <c r="G520" s="42" t="str">
        <f>IF($F520&lt;&gt;"", SUMIFS('B. Expenditures'!E$20:E$1002, 'B. Expenditures'!$C$20:$C$1002, 'High Growth Expenses'!$F520), "")</f>
        <v/>
      </c>
      <c r="H520" s="14" t="str">
        <f>IF($F520&lt;&gt;"", SUMIFS('B. Expenditures'!F$20:F$1002, 'B. Expenditures'!$C$20:$C$1002, 'High Growth Expenses'!$F520), "")</f>
        <v/>
      </c>
      <c r="I520" s="14" t="str">
        <f>IF($F520&lt;&gt;"", SUMIFS('B. Expenditures'!G$20:G$1002, 'B. Expenditures'!$C$20:$C$1002, 'High Growth Expenses'!$F520), "")</f>
        <v/>
      </c>
      <c r="J520" s="16" t="str">
        <f t="shared" si="7"/>
        <v/>
      </c>
    </row>
    <row r="521" spans="2:10" x14ac:dyDescent="0.35">
      <c r="B521" s="34" t="str">
        <f>IFERROR(INDEX('B. Expenditures'!$C$20:$D$1002, MATCH('High Growth Expenses'!$C521, 'B. Expenditures'!$D$20:$D$1002, 0), MATCH('High Growth Expenses'!$B$17, 'B. Expenditures'!$C$19:$D$19, 0)), "")</f>
        <v/>
      </c>
      <c r="C521" s="34"/>
      <c r="D521" s="16" t="s">
        <v>29</v>
      </c>
      <c r="F521" s="41"/>
      <c r="G521" s="42" t="str">
        <f>IF($F521&lt;&gt;"", SUMIFS('B. Expenditures'!E$20:E$1002, 'B. Expenditures'!$C$20:$C$1002, 'High Growth Expenses'!$F521), "")</f>
        <v/>
      </c>
      <c r="H521" s="14" t="str">
        <f>IF($F521&lt;&gt;"", SUMIFS('B. Expenditures'!F$20:F$1002, 'B. Expenditures'!$C$20:$C$1002, 'High Growth Expenses'!$F521), "")</f>
        <v/>
      </c>
      <c r="I521" s="14" t="str">
        <f>IF($F521&lt;&gt;"", SUMIFS('B. Expenditures'!G$20:G$1002, 'B. Expenditures'!$C$20:$C$1002, 'High Growth Expenses'!$F521), "")</f>
        <v/>
      </c>
      <c r="J521" s="16" t="str">
        <f t="shared" si="7"/>
        <v/>
      </c>
    </row>
    <row r="522" spans="2:10" x14ac:dyDescent="0.35">
      <c r="B522" s="34" t="str">
        <f>IFERROR(INDEX('B. Expenditures'!$C$20:$D$1002, MATCH('High Growth Expenses'!$C522, 'B. Expenditures'!$D$20:$D$1002, 0), MATCH('High Growth Expenses'!$B$17, 'B. Expenditures'!$C$19:$D$19, 0)), "")</f>
        <v/>
      </c>
      <c r="C522" s="34"/>
      <c r="D522" s="16" t="s">
        <v>29</v>
      </c>
      <c r="F522" s="41"/>
      <c r="G522" s="42" t="str">
        <f>IF($F522&lt;&gt;"", SUMIFS('B. Expenditures'!E$20:E$1002, 'B. Expenditures'!$C$20:$C$1002, 'High Growth Expenses'!$F522), "")</f>
        <v/>
      </c>
      <c r="H522" s="14" t="str">
        <f>IF($F522&lt;&gt;"", SUMIFS('B. Expenditures'!F$20:F$1002, 'B. Expenditures'!$C$20:$C$1002, 'High Growth Expenses'!$F522), "")</f>
        <v/>
      </c>
      <c r="I522" s="14" t="str">
        <f>IF($F522&lt;&gt;"", SUMIFS('B. Expenditures'!G$20:G$1002, 'B. Expenditures'!$C$20:$C$1002, 'High Growth Expenses'!$F522), "")</f>
        <v/>
      </c>
      <c r="J522" s="16" t="str">
        <f t="shared" si="7"/>
        <v/>
      </c>
    </row>
    <row r="523" spans="2:10" x14ac:dyDescent="0.35">
      <c r="B523" s="34" t="str">
        <f>IFERROR(INDEX('B. Expenditures'!$C$20:$D$1002, MATCH('High Growth Expenses'!$C523, 'B. Expenditures'!$D$20:$D$1002, 0), MATCH('High Growth Expenses'!$B$17, 'B. Expenditures'!$C$19:$D$19, 0)), "")</f>
        <v/>
      </c>
      <c r="C523" s="34"/>
      <c r="D523" s="16" t="s">
        <v>29</v>
      </c>
      <c r="F523" s="41"/>
      <c r="G523" s="42" t="str">
        <f>IF($F523&lt;&gt;"", SUMIFS('B. Expenditures'!E$20:E$1002, 'B. Expenditures'!$C$20:$C$1002, 'High Growth Expenses'!$F523), "")</f>
        <v/>
      </c>
      <c r="H523" s="14" t="str">
        <f>IF($F523&lt;&gt;"", SUMIFS('B. Expenditures'!F$20:F$1002, 'B. Expenditures'!$C$20:$C$1002, 'High Growth Expenses'!$F523), "")</f>
        <v/>
      </c>
      <c r="I523" s="14" t="str">
        <f>IF($F523&lt;&gt;"", SUMIFS('B. Expenditures'!G$20:G$1002, 'B. Expenditures'!$C$20:$C$1002, 'High Growth Expenses'!$F523), "")</f>
        <v/>
      </c>
      <c r="J523" s="16" t="str">
        <f t="shared" si="7"/>
        <v/>
      </c>
    </row>
    <row r="524" spans="2:10" x14ac:dyDescent="0.35">
      <c r="B524" s="34" t="str">
        <f>IFERROR(INDEX('B. Expenditures'!$C$20:$D$1002, MATCH('High Growth Expenses'!$C524, 'B. Expenditures'!$D$20:$D$1002, 0), MATCH('High Growth Expenses'!$B$17, 'B. Expenditures'!$C$19:$D$19, 0)), "")</f>
        <v/>
      </c>
      <c r="C524" s="34"/>
      <c r="D524" s="16" t="s">
        <v>29</v>
      </c>
      <c r="F524" s="41"/>
      <c r="G524" s="42" t="str">
        <f>IF($F524&lt;&gt;"", SUMIFS('B. Expenditures'!E$20:E$1002, 'B. Expenditures'!$C$20:$C$1002, 'High Growth Expenses'!$F524), "")</f>
        <v/>
      </c>
      <c r="H524" s="14" t="str">
        <f>IF($F524&lt;&gt;"", SUMIFS('B. Expenditures'!F$20:F$1002, 'B. Expenditures'!$C$20:$C$1002, 'High Growth Expenses'!$F524), "")</f>
        <v/>
      </c>
      <c r="I524" s="14" t="str">
        <f>IF($F524&lt;&gt;"", SUMIFS('B. Expenditures'!G$20:G$1002, 'B. Expenditures'!$C$20:$C$1002, 'High Growth Expenses'!$F524), "")</f>
        <v/>
      </c>
      <c r="J524" s="16" t="str">
        <f t="shared" si="7"/>
        <v/>
      </c>
    </row>
    <row r="525" spans="2:10" x14ac:dyDescent="0.35">
      <c r="B525" s="34" t="str">
        <f>IFERROR(INDEX('B. Expenditures'!$C$20:$D$1002, MATCH('High Growth Expenses'!$C525, 'B. Expenditures'!$D$20:$D$1002, 0), MATCH('High Growth Expenses'!$B$17, 'B. Expenditures'!$C$19:$D$19, 0)), "")</f>
        <v/>
      </c>
      <c r="C525" s="34"/>
      <c r="D525" s="16" t="s">
        <v>29</v>
      </c>
      <c r="F525" s="41"/>
      <c r="G525" s="42" t="str">
        <f>IF($F525&lt;&gt;"", SUMIFS('B. Expenditures'!E$20:E$1002, 'B. Expenditures'!$C$20:$C$1002, 'High Growth Expenses'!$F525), "")</f>
        <v/>
      </c>
      <c r="H525" s="14" t="str">
        <f>IF($F525&lt;&gt;"", SUMIFS('B. Expenditures'!F$20:F$1002, 'B. Expenditures'!$C$20:$C$1002, 'High Growth Expenses'!$F525), "")</f>
        <v/>
      </c>
      <c r="I525" s="14" t="str">
        <f>IF($F525&lt;&gt;"", SUMIFS('B. Expenditures'!G$20:G$1002, 'B. Expenditures'!$C$20:$C$1002, 'High Growth Expenses'!$F525), "")</f>
        <v/>
      </c>
      <c r="J525" s="16" t="str">
        <f t="shared" si="7"/>
        <v/>
      </c>
    </row>
    <row r="526" spans="2:10" x14ac:dyDescent="0.35">
      <c r="B526" s="34" t="str">
        <f>IFERROR(INDEX('B. Expenditures'!$C$20:$D$1002, MATCH('High Growth Expenses'!$C526, 'B. Expenditures'!$D$20:$D$1002, 0), MATCH('High Growth Expenses'!$B$17, 'B. Expenditures'!$C$19:$D$19, 0)), "")</f>
        <v/>
      </c>
      <c r="C526" s="34"/>
      <c r="D526" s="16" t="s">
        <v>29</v>
      </c>
      <c r="F526" s="41"/>
      <c r="G526" s="42" t="str">
        <f>IF($F526&lt;&gt;"", SUMIFS('B. Expenditures'!E$20:E$1002, 'B. Expenditures'!$C$20:$C$1002, 'High Growth Expenses'!$F526), "")</f>
        <v/>
      </c>
      <c r="H526" s="14" t="str">
        <f>IF($F526&lt;&gt;"", SUMIFS('B. Expenditures'!F$20:F$1002, 'B. Expenditures'!$C$20:$C$1002, 'High Growth Expenses'!$F526), "")</f>
        <v/>
      </c>
      <c r="I526" s="14" t="str">
        <f>IF($F526&lt;&gt;"", SUMIFS('B. Expenditures'!G$20:G$1002, 'B. Expenditures'!$C$20:$C$1002, 'High Growth Expenses'!$F526), "")</f>
        <v/>
      </c>
      <c r="J526" s="16" t="str">
        <f t="shared" si="7"/>
        <v/>
      </c>
    </row>
    <row r="527" spans="2:10" x14ac:dyDescent="0.35">
      <c r="B527" s="34" t="str">
        <f>IFERROR(INDEX('B. Expenditures'!$C$20:$D$1002, MATCH('High Growth Expenses'!$C527, 'B. Expenditures'!$D$20:$D$1002, 0), MATCH('High Growth Expenses'!$B$17, 'B. Expenditures'!$C$19:$D$19, 0)), "")</f>
        <v/>
      </c>
      <c r="C527" s="34"/>
      <c r="D527" s="16" t="s">
        <v>29</v>
      </c>
      <c r="F527" s="41"/>
      <c r="G527" s="42" t="str">
        <f>IF($F527&lt;&gt;"", SUMIFS('B. Expenditures'!E$20:E$1002, 'B. Expenditures'!$C$20:$C$1002, 'High Growth Expenses'!$F527), "")</f>
        <v/>
      </c>
      <c r="H527" s="14" t="str">
        <f>IF($F527&lt;&gt;"", SUMIFS('B. Expenditures'!F$20:F$1002, 'B. Expenditures'!$C$20:$C$1002, 'High Growth Expenses'!$F527), "")</f>
        <v/>
      </c>
      <c r="I527" s="14" t="str">
        <f>IF($F527&lt;&gt;"", SUMIFS('B. Expenditures'!G$20:G$1002, 'B. Expenditures'!$C$20:$C$1002, 'High Growth Expenses'!$F527), "")</f>
        <v/>
      </c>
      <c r="J527" s="16" t="str">
        <f t="shared" si="7"/>
        <v/>
      </c>
    </row>
    <row r="528" spans="2:10" x14ac:dyDescent="0.35">
      <c r="B528" s="34" t="str">
        <f>IFERROR(INDEX('B. Expenditures'!$C$20:$D$1002, MATCH('High Growth Expenses'!$C528, 'B. Expenditures'!$D$20:$D$1002, 0), MATCH('High Growth Expenses'!$B$17, 'B. Expenditures'!$C$19:$D$19, 0)), "")</f>
        <v/>
      </c>
      <c r="C528" s="34"/>
      <c r="D528" s="16" t="s">
        <v>29</v>
      </c>
      <c r="F528" s="41"/>
      <c r="G528" s="42" t="str">
        <f>IF($F528&lt;&gt;"", SUMIFS('B. Expenditures'!E$20:E$1002, 'B. Expenditures'!$C$20:$C$1002, 'High Growth Expenses'!$F528), "")</f>
        <v/>
      </c>
      <c r="H528" s="14" t="str">
        <f>IF($F528&lt;&gt;"", SUMIFS('B. Expenditures'!F$20:F$1002, 'B. Expenditures'!$C$20:$C$1002, 'High Growth Expenses'!$F528), "")</f>
        <v/>
      </c>
      <c r="I528" s="14" t="str">
        <f>IF($F528&lt;&gt;"", SUMIFS('B. Expenditures'!G$20:G$1002, 'B. Expenditures'!$C$20:$C$1002, 'High Growth Expenses'!$F528), "")</f>
        <v/>
      </c>
      <c r="J528" s="16" t="str">
        <f t="shared" si="7"/>
        <v/>
      </c>
    </row>
    <row r="529" spans="2:10" x14ac:dyDescent="0.35">
      <c r="B529" s="34" t="str">
        <f>IFERROR(INDEX('B. Expenditures'!$C$20:$D$1002, MATCH('High Growth Expenses'!$C529, 'B. Expenditures'!$D$20:$D$1002, 0), MATCH('High Growth Expenses'!$B$17, 'B. Expenditures'!$C$19:$D$19, 0)), "")</f>
        <v/>
      </c>
      <c r="C529" s="34"/>
      <c r="D529" s="16" t="s">
        <v>29</v>
      </c>
      <c r="F529" s="41"/>
      <c r="G529" s="42" t="str">
        <f>IF($F529&lt;&gt;"", SUMIFS('B. Expenditures'!E$20:E$1002, 'B. Expenditures'!$C$20:$C$1002, 'High Growth Expenses'!$F529), "")</f>
        <v/>
      </c>
      <c r="H529" s="14" t="str">
        <f>IF($F529&lt;&gt;"", SUMIFS('B. Expenditures'!F$20:F$1002, 'B. Expenditures'!$C$20:$C$1002, 'High Growth Expenses'!$F529), "")</f>
        <v/>
      </c>
      <c r="I529" s="14" t="str">
        <f>IF($F529&lt;&gt;"", SUMIFS('B. Expenditures'!G$20:G$1002, 'B. Expenditures'!$C$20:$C$1002, 'High Growth Expenses'!$F529), "")</f>
        <v/>
      </c>
      <c r="J529" s="16" t="str">
        <f t="shared" si="7"/>
        <v/>
      </c>
    </row>
    <row r="530" spans="2:10" x14ac:dyDescent="0.35">
      <c r="B530" s="34" t="str">
        <f>IFERROR(INDEX('B. Expenditures'!$C$20:$D$1002, MATCH('High Growth Expenses'!$C530, 'B. Expenditures'!$D$20:$D$1002, 0), MATCH('High Growth Expenses'!$B$17, 'B. Expenditures'!$C$19:$D$19, 0)), "")</f>
        <v/>
      </c>
      <c r="C530" s="34"/>
      <c r="D530" s="16" t="s">
        <v>29</v>
      </c>
      <c r="F530" s="41"/>
      <c r="G530" s="42" t="str">
        <f>IF($F530&lt;&gt;"", SUMIFS('B. Expenditures'!E$20:E$1002, 'B. Expenditures'!$C$20:$C$1002, 'High Growth Expenses'!$F530), "")</f>
        <v/>
      </c>
      <c r="H530" s="14" t="str">
        <f>IF($F530&lt;&gt;"", SUMIFS('B. Expenditures'!F$20:F$1002, 'B. Expenditures'!$C$20:$C$1002, 'High Growth Expenses'!$F530), "")</f>
        <v/>
      </c>
      <c r="I530" s="14" t="str">
        <f>IF($F530&lt;&gt;"", SUMIFS('B. Expenditures'!G$20:G$1002, 'B. Expenditures'!$C$20:$C$1002, 'High Growth Expenses'!$F530), "")</f>
        <v/>
      </c>
      <c r="J530" s="16" t="str">
        <f t="shared" ref="J530:J593" si="8">IFERROR(RATE(2,,-G530,I530), "")</f>
        <v/>
      </c>
    </row>
    <row r="531" spans="2:10" x14ac:dyDescent="0.35">
      <c r="B531" s="34" t="str">
        <f>IFERROR(INDEX('B. Expenditures'!$C$20:$D$1002, MATCH('High Growth Expenses'!$C531, 'B. Expenditures'!$D$20:$D$1002, 0), MATCH('High Growth Expenses'!$B$17, 'B. Expenditures'!$C$19:$D$19, 0)), "")</f>
        <v/>
      </c>
      <c r="C531" s="34"/>
      <c r="D531" s="16" t="s">
        <v>29</v>
      </c>
      <c r="F531" s="41"/>
      <c r="G531" s="42" t="str">
        <f>IF($F531&lt;&gt;"", SUMIFS('B. Expenditures'!E$20:E$1002, 'B. Expenditures'!$C$20:$C$1002, 'High Growth Expenses'!$F531), "")</f>
        <v/>
      </c>
      <c r="H531" s="14" t="str">
        <f>IF($F531&lt;&gt;"", SUMIFS('B. Expenditures'!F$20:F$1002, 'B. Expenditures'!$C$20:$C$1002, 'High Growth Expenses'!$F531), "")</f>
        <v/>
      </c>
      <c r="I531" s="14" t="str">
        <f>IF($F531&lt;&gt;"", SUMIFS('B. Expenditures'!G$20:G$1002, 'B. Expenditures'!$C$20:$C$1002, 'High Growth Expenses'!$F531), "")</f>
        <v/>
      </c>
      <c r="J531" s="16" t="str">
        <f t="shared" si="8"/>
        <v/>
      </c>
    </row>
    <row r="532" spans="2:10" x14ac:dyDescent="0.35">
      <c r="B532" s="34" t="str">
        <f>IFERROR(INDEX('B. Expenditures'!$C$20:$D$1002, MATCH('High Growth Expenses'!$C532, 'B. Expenditures'!$D$20:$D$1002, 0), MATCH('High Growth Expenses'!$B$17, 'B. Expenditures'!$C$19:$D$19, 0)), "")</f>
        <v/>
      </c>
      <c r="C532" s="34"/>
      <c r="D532" s="16" t="s">
        <v>29</v>
      </c>
      <c r="F532" s="41"/>
      <c r="G532" s="42" t="str">
        <f>IF($F532&lt;&gt;"", SUMIFS('B. Expenditures'!E$20:E$1002, 'B. Expenditures'!$C$20:$C$1002, 'High Growth Expenses'!$F532), "")</f>
        <v/>
      </c>
      <c r="H532" s="14" t="str">
        <f>IF($F532&lt;&gt;"", SUMIFS('B. Expenditures'!F$20:F$1002, 'B. Expenditures'!$C$20:$C$1002, 'High Growth Expenses'!$F532), "")</f>
        <v/>
      </c>
      <c r="I532" s="14" t="str">
        <f>IF($F532&lt;&gt;"", SUMIFS('B. Expenditures'!G$20:G$1002, 'B. Expenditures'!$C$20:$C$1002, 'High Growth Expenses'!$F532), "")</f>
        <v/>
      </c>
      <c r="J532" s="16" t="str">
        <f t="shared" si="8"/>
        <v/>
      </c>
    </row>
    <row r="533" spans="2:10" x14ac:dyDescent="0.35">
      <c r="B533" s="34" t="str">
        <f>IFERROR(INDEX('B. Expenditures'!$C$20:$D$1002, MATCH('High Growth Expenses'!$C533, 'B. Expenditures'!$D$20:$D$1002, 0), MATCH('High Growth Expenses'!$B$17, 'B. Expenditures'!$C$19:$D$19, 0)), "")</f>
        <v/>
      </c>
      <c r="C533" s="34"/>
      <c r="D533" s="16" t="s">
        <v>29</v>
      </c>
      <c r="F533" s="41"/>
      <c r="G533" s="42" t="str">
        <f>IF($F533&lt;&gt;"", SUMIFS('B. Expenditures'!E$20:E$1002, 'B. Expenditures'!$C$20:$C$1002, 'High Growth Expenses'!$F533), "")</f>
        <v/>
      </c>
      <c r="H533" s="14" t="str">
        <f>IF($F533&lt;&gt;"", SUMIFS('B. Expenditures'!F$20:F$1002, 'B. Expenditures'!$C$20:$C$1002, 'High Growth Expenses'!$F533), "")</f>
        <v/>
      </c>
      <c r="I533" s="14" t="str">
        <f>IF($F533&lt;&gt;"", SUMIFS('B. Expenditures'!G$20:G$1002, 'B. Expenditures'!$C$20:$C$1002, 'High Growth Expenses'!$F533), "")</f>
        <v/>
      </c>
      <c r="J533" s="16" t="str">
        <f t="shared" si="8"/>
        <v/>
      </c>
    </row>
    <row r="534" spans="2:10" x14ac:dyDescent="0.35">
      <c r="B534" s="34" t="str">
        <f>IFERROR(INDEX('B. Expenditures'!$C$20:$D$1002, MATCH('High Growth Expenses'!$C534, 'B. Expenditures'!$D$20:$D$1002, 0), MATCH('High Growth Expenses'!$B$17, 'B. Expenditures'!$C$19:$D$19, 0)), "")</f>
        <v/>
      </c>
      <c r="C534" s="34"/>
      <c r="D534" s="16" t="s">
        <v>29</v>
      </c>
      <c r="F534" s="41"/>
      <c r="G534" s="42" t="str">
        <f>IF($F534&lt;&gt;"", SUMIFS('B. Expenditures'!E$20:E$1002, 'B. Expenditures'!$C$20:$C$1002, 'High Growth Expenses'!$F534), "")</f>
        <v/>
      </c>
      <c r="H534" s="14" t="str">
        <f>IF($F534&lt;&gt;"", SUMIFS('B. Expenditures'!F$20:F$1002, 'B. Expenditures'!$C$20:$C$1002, 'High Growth Expenses'!$F534), "")</f>
        <v/>
      </c>
      <c r="I534" s="14" t="str">
        <f>IF($F534&lt;&gt;"", SUMIFS('B. Expenditures'!G$20:G$1002, 'B. Expenditures'!$C$20:$C$1002, 'High Growth Expenses'!$F534), "")</f>
        <v/>
      </c>
      <c r="J534" s="16" t="str">
        <f t="shared" si="8"/>
        <v/>
      </c>
    </row>
    <row r="535" spans="2:10" x14ac:dyDescent="0.35">
      <c r="B535" s="34" t="str">
        <f>IFERROR(INDEX('B. Expenditures'!$C$20:$D$1002, MATCH('High Growth Expenses'!$C535, 'B. Expenditures'!$D$20:$D$1002, 0), MATCH('High Growth Expenses'!$B$17, 'B. Expenditures'!$C$19:$D$19, 0)), "")</f>
        <v/>
      </c>
      <c r="C535" s="34"/>
      <c r="D535" s="16" t="s">
        <v>29</v>
      </c>
      <c r="F535" s="41"/>
      <c r="G535" s="42" t="str">
        <f>IF($F535&lt;&gt;"", SUMIFS('B. Expenditures'!E$20:E$1002, 'B. Expenditures'!$C$20:$C$1002, 'High Growth Expenses'!$F535), "")</f>
        <v/>
      </c>
      <c r="H535" s="14" t="str">
        <f>IF($F535&lt;&gt;"", SUMIFS('B. Expenditures'!F$20:F$1002, 'B. Expenditures'!$C$20:$C$1002, 'High Growth Expenses'!$F535), "")</f>
        <v/>
      </c>
      <c r="I535" s="14" t="str">
        <f>IF($F535&lt;&gt;"", SUMIFS('B. Expenditures'!G$20:G$1002, 'B. Expenditures'!$C$20:$C$1002, 'High Growth Expenses'!$F535), "")</f>
        <v/>
      </c>
      <c r="J535" s="16" t="str">
        <f t="shared" si="8"/>
        <v/>
      </c>
    </row>
    <row r="536" spans="2:10" x14ac:dyDescent="0.35">
      <c r="B536" s="34" t="str">
        <f>IFERROR(INDEX('B. Expenditures'!$C$20:$D$1002, MATCH('High Growth Expenses'!$C536, 'B. Expenditures'!$D$20:$D$1002, 0), MATCH('High Growth Expenses'!$B$17, 'B. Expenditures'!$C$19:$D$19, 0)), "")</f>
        <v/>
      </c>
      <c r="C536" s="34"/>
      <c r="D536" s="16" t="s">
        <v>29</v>
      </c>
      <c r="F536" s="41"/>
      <c r="G536" s="42" t="str">
        <f>IF($F536&lt;&gt;"", SUMIFS('B. Expenditures'!E$20:E$1002, 'B. Expenditures'!$C$20:$C$1002, 'High Growth Expenses'!$F536), "")</f>
        <v/>
      </c>
      <c r="H536" s="14" t="str">
        <f>IF($F536&lt;&gt;"", SUMIFS('B. Expenditures'!F$20:F$1002, 'B. Expenditures'!$C$20:$C$1002, 'High Growth Expenses'!$F536), "")</f>
        <v/>
      </c>
      <c r="I536" s="14" t="str">
        <f>IF($F536&lt;&gt;"", SUMIFS('B. Expenditures'!G$20:G$1002, 'B. Expenditures'!$C$20:$C$1002, 'High Growth Expenses'!$F536), "")</f>
        <v/>
      </c>
      <c r="J536" s="16" t="str">
        <f t="shared" si="8"/>
        <v/>
      </c>
    </row>
    <row r="537" spans="2:10" x14ac:dyDescent="0.35">
      <c r="B537" s="34" t="str">
        <f>IFERROR(INDEX('B. Expenditures'!$C$20:$D$1002, MATCH('High Growth Expenses'!$C537, 'B. Expenditures'!$D$20:$D$1002, 0), MATCH('High Growth Expenses'!$B$17, 'B. Expenditures'!$C$19:$D$19, 0)), "")</f>
        <v/>
      </c>
      <c r="C537" s="34"/>
      <c r="D537" s="16" t="s">
        <v>29</v>
      </c>
      <c r="F537" s="41"/>
      <c r="G537" s="42" t="str">
        <f>IF($F537&lt;&gt;"", SUMIFS('B. Expenditures'!E$20:E$1002, 'B. Expenditures'!$C$20:$C$1002, 'High Growth Expenses'!$F537), "")</f>
        <v/>
      </c>
      <c r="H537" s="14" t="str">
        <f>IF($F537&lt;&gt;"", SUMIFS('B. Expenditures'!F$20:F$1002, 'B. Expenditures'!$C$20:$C$1002, 'High Growth Expenses'!$F537), "")</f>
        <v/>
      </c>
      <c r="I537" s="14" t="str">
        <f>IF($F537&lt;&gt;"", SUMIFS('B. Expenditures'!G$20:G$1002, 'B. Expenditures'!$C$20:$C$1002, 'High Growth Expenses'!$F537), "")</f>
        <v/>
      </c>
      <c r="J537" s="16" t="str">
        <f t="shared" si="8"/>
        <v/>
      </c>
    </row>
    <row r="538" spans="2:10" x14ac:dyDescent="0.35">
      <c r="B538" s="34" t="str">
        <f>IFERROR(INDEX('B. Expenditures'!$C$20:$D$1002, MATCH('High Growth Expenses'!$C538, 'B. Expenditures'!$D$20:$D$1002, 0), MATCH('High Growth Expenses'!$B$17, 'B. Expenditures'!$C$19:$D$19, 0)), "")</f>
        <v/>
      </c>
      <c r="C538" s="34"/>
      <c r="D538" s="16" t="s">
        <v>29</v>
      </c>
      <c r="F538" s="41"/>
      <c r="G538" s="42" t="str">
        <f>IF($F538&lt;&gt;"", SUMIFS('B. Expenditures'!E$20:E$1002, 'B. Expenditures'!$C$20:$C$1002, 'High Growth Expenses'!$F538), "")</f>
        <v/>
      </c>
      <c r="H538" s="14" t="str">
        <f>IF($F538&lt;&gt;"", SUMIFS('B. Expenditures'!F$20:F$1002, 'B. Expenditures'!$C$20:$C$1002, 'High Growth Expenses'!$F538), "")</f>
        <v/>
      </c>
      <c r="I538" s="14" t="str">
        <f>IF($F538&lt;&gt;"", SUMIFS('B. Expenditures'!G$20:G$1002, 'B. Expenditures'!$C$20:$C$1002, 'High Growth Expenses'!$F538), "")</f>
        <v/>
      </c>
      <c r="J538" s="16" t="str">
        <f t="shared" si="8"/>
        <v/>
      </c>
    </row>
    <row r="539" spans="2:10" x14ac:dyDescent="0.35">
      <c r="B539" s="34" t="str">
        <f>IFERROR(INDEX('B. Expenditures'!$C$20:$D$1002, MATCH('High Growth Expenses'!$C539, 'B. Expenditures'!$D$20:$D$1002, 0), MATCH('High Growth Expenses'!$B$17, 'B. Expenditures'!$C$19:$D$19, 0)), "")</f>
        <v/>
      </c>
      <c r="C539" s="34"/>
      <c r="D539" s="16" t="s">
        <v>29</v>
      </c>
      <c r="F539" s="41"/>
      <c r="G539" s="42" t="str">
        <f>IF($F539&lt;&gt;"", SUMIFS('B. Expenditures'!E$20:E$1002, 'B. Expenditures'!$C$20:$C$1002, 'High Growth Expenses'!$F539), "")</f>
        <v/>
      </c>
      <c r="H539" s="14" t="str">
        <f>IF($F539&lt;&gt;"", SUMIFS('B. Expenditures'!F$20:F$1002, 'B. Expenditures'!$C$20:$C$1002, 'High Growth Expenses'!$F539), "")</f>
        <v/>
      </c>
      <c r="I539" s="14" t="str">
        <f>IF($F539&lt;&gt;"", SUMIFS('B. Expenditures'!G$20:G$1002, 'B. Expenditures'!$C$20:$C$1002, 'High Growth Expenses'!$F539), "")</f>
        <v/>
      </c>
      <c r="J539" s="16" t="str">
        <f t="shared" si="8"/>
        <v/>
      </c>
    </row>
    <row r="540" spans="2:10" x14ac:dyDescent="0.35">
      <c r="B540" s="34" t="str">
        <f>IFERROR(INDEX('B. Expenditures'!$C$20:$D$1002, MATCH('High Growth Expenses'!$C540, 'B. Expenditures'!$D$20:$D$1002, 0), MATCH('High Growth Expenses'!$B$17, 'B. Expenditures'!$C$19:$D$19, 0)), "")</f>
        <v/>
      </c>
      <c r="C540" s="34"/>
      <c r="D540" s="16" t="s">
        <v>29</v>
      </c>
      <c r="F540" s="41"/>
      <c r="G540" s="42" t="str">
        <f>IF($F540&lt;&gt;"", SUMIFS('B. Expenditures'!E$20:E$1002, 'B. Expenditures'!$C$20:$C$1002, 'High Growth Expenses'!$F540), "")</f>
        <v/>
      </c>
      <c r="H540" s="14" t="str">
        <f>IF($F540&lt;&gt;"", SUMIFS('B. Expenditures'!F$20:F$1002, 'B. Expenditures'!$C$20:$C$1002, 'High Growth Expenses'!$F540), "")</f>
        <v/>
      </c>
      <c r="I540" s="14" t="str">
        <f>IF($F540&lt;&gt;"", SUMIFS('B. Expenditures'!G$20:G$1002, 'B. Expenditures'!$C$20:$C$1002, 'High Growth Expenses'!$F540), "")</f>
        <v/>
      </c>
      <c r="J540" s="16" t="str">
        <f t="shared" si="8"/>
        <v/>
      </c>
    </row>
    <row r="541" spans="2:10" x14ac:dyDescent="0.35">
      <c r="B541" s="34" t="str">
        <f>IFERROR(INDEX('B. Expenditures'!$C$20:$D$1002, MATCH('High Growth Expenses'!$C541, 'B. Expenditures'!$D$20:$D$1002, 0), MATCH('High Growth Expenses'!$B$17, 'B. Expenditures'!$C$19:$D$19, 0)), "")</f>
        <v/>
      </c>
      <c r="C541" s="34"/>
      <c r="D541" s="16" t="s">
        <v>29</v>
      </c>
      <c r="F541" s="41"/>
      <c r="G541" s="42" t="str">
        <f>IF($F541&lt;&gt;"", SUMIFS('B. Expenditures'!E$20:E$1002, 'B. Expenditures'!$C$20:$C$1002, 'High Growth Expenses'!$F541), "")</f>
        <v/>
      </c>
      <c r="H541" s="14" t="str">
        <f>IF($F541&lt;&gt;"", SUMIFS('B. Expenditures'!F$20:F$1002, 'B. Expenditures'!$C$20:$C$1002, 'High Growth Expenses'!$F541), "")</f>
        <v/>
      </c>
      <c r="I541" s="14" t="str">
        <f>IF($F541&lt;&gt;"", SUMIFS('B. Expenditures'!G$20:G$1002, 'B. Expenditures'!$C$20:$C$1002, 'High Growth Expenses'!$F541), "")</f>
        <v/>
      </c>
      <c r="J541" s="16" t="str">
        <f t="shared" si="8"/>
        <v/>
      </c>
    </row>
    <row r="542" spans="2:10" x14ac:dyDescent="0.35">
      <c r="B542" s="34" t="str">
        <f>IFERROR(INDEX('B. Expenditures'!$C$20:$D$1002, MATCH('High Growth Expenses'!$C542, 'B. Expenditures'!$D$20:$D$1002, 0), MATCH('High Growth Expenses'!$B$17, 'B. Expenditures'!$C$19:$D$19, 0)), "")</f>
        <v/>
      </c>
      <c r="C542" s="34"/>
      <c r="D542" s="16" t="s">
        <v>29</v>
      </c>
      <c r="F542" s="41"/>
      <c r="G542" s="42" t="str">
        <f>IF($F542&lt;&gt;"", SUMIFS('B. Expenditures'!E$20:E$1002, 'B. Expenditures'!$C$20:$C$1002, 'High Growth Expenses'!$F542), "")</f>
        <v/>
      </c>
      <c r="H542" s="14" t="str">
        <f>IF($F542&lt;&gt;"", SUMIFS('B. Expenditures'!F$20:F$1002, 'B. Expenditures'!$C$20:$C$1002, 'High Growth Expenses'!$F542), "")</f>
        <v/>
      </c>
      <c r="I542" s="14" t="str">
        <f>IF($F542&lt;&gt;"", SUMIFS('B. Expenditures'!G$20:G$1002, 'B. Expenditures'!$C$20:$C$1002, 'High Growth Expenses'!$F542), "")</f>
        <v/>
      </c>
      <c r="J542" s="16" t="str">
        <f t="shared" si="8"/>
        <v/>
      </c>
    </row>
    <row r="543" spans="2:10" x14ac:dyDescent="0.35">
      <c r="B543" s="34" t="str">
        <f>IFERROR(INDEX('B. Expenditures'!$C$20:$D$1002, MATCH('High Growth Expenses'!$C543, 'B. Expenditures'!$D$20:$D$1002, 0), MATCH('High Growth Expenses'!$B$17, 'B. Expenditures'!$C$19:$D$19, 0)), "")</f>
        <v/>
      </c>
      <c r="C543" s="34"/>
      <c r="D543" s="16" t="s">
        <v>29</v>
      </c>
      <c r="F543" s="41"/>
      <c r="G543" s="42" t="str">
        <f>IF($F543&lt;&gt;"", SUMIFS('B. Expenditures'!E$20:E$1002, 'B. Expenditures'!$C$20:$C$1002, 'High Growth Expenses'!$F543), "")</f>
        <v/>
      </c>
      <c r="H543" s="14" t="str">
        <f>IF($F543&lt;&gt;"", SUMIFS('B. Expenditures'!F$20:F$1002, 'B. Expenditures'!$C$20:$C$1002, 'High Growth Expenses'!$F543), "")</f>
        <v/>
      </c>
      <c r="I543" s="14" t="str">
        <f>IF($F543&lt;&gt;"", SUMIFS('B. Expenditures'!G$20:G$1002, 'B. Expenditures'!$C$20:$C$1002, 'High Growth Expenses'!$F543), "")</f>
        <v/>
      </c>
      <c r="J543" s="16" t="str">
        <f t="shared" si="8"/>
        <v/>
      </c>
    </row>
    <row r="544" spans="2:10" x14ac:dyDescent="0.35">
      <c r="B544" s="34" t="str">
        <f>IFERROR(INDEX('B. Expenditures'!$C$20:$D$1002, MATCH('High Growth Expenses'!$C544, 'B. Expenditures'!$D$20:$D$1002, 0), MATCH('High Growth Expenses'!$B$17, 'B. Expenditures'!$C$19:$D$19, 0)), "")</f>
        <v/>
      </c>
      <c r="C544" s="34"/>
      <c r="D544" s="16" t="s">
        <v>29</v>
      </c>
      <c r="F544" s="41"/>
      <c r="G544" s="42" t="str">
        <f>IF($F544&lt;&gt;"", SUMIFS('B. Expenditures'!E$20:E$1002, 'B. Expenditures'!$C$20:$C$1002, 'High Growth Expenses'!$F544), "")</f>
        <v/>
      </c>
      <c r="H544" s="14" t="str">
        <f>IF($F544&lt;&gt;"", SUMIFS('B. Expenditures'!F$20:F$1002, 'B. Expenditures'!$C$20:$C$1002, 'High Growth Expenses'!$F544), "")</f>
        <v/>
      </c>
      <c r="I544" s="14" t="str">
        <f>IF($F544&lt;&gt;"", SUMIFS('B. Expenditures'!G$20:G$1002, 'B. Expenditures'!$C$20:$C$1002, 'High Growth Expenses'!$F544), "")</f>
        <v/>
      </c>
      <c r="J544" s="16" t="str">
        <f t="shared" si="8"/>
        <v/>
      </c>
    </row>
    <row r="545" spans="2:10" x14ac:dyDescent="0.35">
      <c r="B545" s="34" t="str">
        <f>IFERROR(INDEX('B. Expenditures'!$C$20:$D$1002, MATCH('High Growth Expenses'!$C545, 'B. Expenditures'!$D$20:$D$1002, 0), MATCH('High Growth Expenses'!$B$17, 'B. Expenditures'!$C$19:$D$19, 0)), "")</f>
        <v/>
      </c>
      <c r="C545" s="34"/>
      <c r="D545" s="16" t="s">
        <v>29</v>
      </c>
      <c r="F545" s="41"/>
      <c r="G545" s="42" t="str">
        <f>IF($F545&lt;&gt;"", SUMIFS('B. Expenditures'!E$20:E$1002, 'B. Expenditures'!$C$20:$C$1002, 'High Growth Expenses'!$F545), "")</f>
        <v/>
      </c>
      <c r="H545" s="14" t="str">
        <f>IF($F545&lt;&gt;"", SUMIFS('B. Expenditures'!F$20:F$1002, 'B. Expenditures'!$C$20:$C$1002, 'High Growth Expenses'!$F545), "")</f>
        <v/>
      </c>
      <c r="I545" s="14" t="str">
        <f>IF($F545&lt;&gt;"", SUMIFS('B. Expenditures'!G$20:G$1002, 'B. Expenditures'!$C$20:$C$1002, 'High Growth Expenses'!$F545), "")</f>
        <v/>
      </c>
      <c r="J545" s="16" t="str">
        <f t="shared" si="8"/>
        <v/>
      </c>
    </row>
    <row r="546" spans="2:10" x14ac:dyDescent="0.35">
      <c r="B546" s="34" t="str">
        <f>IFERROR(INDEX('B. Expenditures'!$C$20:$D$1002, MATCH('High Growth Expenses'!$C546, 'B. Expenditures'!$D$20:$D$1002, 0), MATCH('High Growth Expenses'!$B$17, 'B. Expenditures'!$C$19:$D$19, 0)), "")</f>
        <v/>
      </c>
      <c r="C546" s="34"/>
      <c r="D546" s="16" t="s">
        <v>29</v>
      </c>
      <c r="F546" s="41"/>
      <c r="G546" s="42" t="str">
        <f>IF($F546&lt;&gt;"", SUMIFS('B. Expenditures'!E$20:E$1002, 'B. Expenditures'!$C$20:$C$1002, 'High Growth Expenses'!$F546), "")</f>
        <v/>
      </c>
      <c r="H546" s="14" t="str">
        <f>IF($F546&lt;&gt;"", SUMIFS('B. Expenditures'!F$20:F$1002, 'B. Expenditures'!$C$20:$C$1002, 'High Growth Expenses'!$F546), "")</f>
        <v/>
      </c>
      <c r="I546" s="14" t="str">
        <f>IF($F546&lt;&gt;"", SUMIFS('B. Expenditures'!G$20:G$1002, 'B. Expenditures'!$C$20:$C$1002, 'High Growth Expenses'!$F546), "")</f>
        <v/>
      </c>
      <c r="J546" s="16" t="str">
        <f t="shared" si="8"/>
        <v/>
      </c>
    </row>
    <row r="547" spans="2:10" x14ac:dyDescent="0.35">
      <c r="B547" s="34" t="str">
        <f>IFERROR(INDEX('B. Expenditures'!$C$20:$D$1002, MATCH('High Growth Expenses'!$C547, 'B. Expenditures'!$D$20:$D$1002, 0), MATCH('High Growth Expenses'!$B$17, 'B. Expenditures'!$C$19:$D$19, 0)), "")</f>
        <v/>
      </c>
      <c r="C547" s="34"/>
      <c r="D547" s="16" t="s">
        <v>29</v>
      </c>
      <c r="F547" s="41"/>
      <c r="G547" s="42" t="str">
        <f>IF($F547&lt;&gt;"", SUMIFS('B. Expenditures'!E$20:E$1002, 'B. Expenditures'!$C$20:$C$1002, 'High Growth Expenses'!$F547), "")</f>
        <v/>
      </c>
      <c r="H547" s="14" t="str">
        <f>IF($F547&lt;&gt;"", SUMIFS('B. Expenditures'!F$20:F$1002, 'B. Expenditures'!$C$20:$C$1002, 'High Growth Expenses'!$F547), "")</f>
        <v/>
      </c>
      <c r="I547" s="14" t="str">
        <f>IF($F547&lt;&gt;"", SUMIFS('B. Expenditures'!G$20:G$1002, 'B. Expenditures'!$C$20:$C$1002, 'High Growth Expenses'!$F547), "")</f>
        <v/>
      </c>
      <c r="J547" s="16" t="str">
        <f t="shared" si="8"/>
        <v/>
      </c>
    </row>
    <row r="548" spans="2:10" x14ac:dyDescent="0.35">
      <c r="B548" s="34" t="str">
        <f>IFERROR(INDEX('B. Expenditures'!$C$20:$D$1002, MATCH('High Growth Expenses'!$C548, 'B. Expenditures'!$D$20:$D$1002, 0), MATCH('High Growth Expenses'!$B$17, 'B. Expenditures'!$C$19:$D$19, 0)), "")</f>
        <v/>
      </c>
      <c r="C548" s="34"/>
      <c r="D548" s="16" t="s">
        <v>29</v>
      </c>
      <c r="F548" s="41"/>
      <c r="G548" s="42" t="str">
        <f>IF($F548&lt;&gt;"", SUMIFS('B. Expenditures'!E$20:E$1002, 'B. Expenditures'!$C$20:$C$1002, 'High Growth Expenses'!$F548), "")</f>
        <v/>
      </c>
      <c r="H548" s="14" t="str">
        <f>IF($F548&lt;&gt;"", SUMIFS('B. Expenditures'!F$20:F$1002, 'B. Expenditures'!$C$20:$C$1002, 'High Growth Expenses'!$F548), "")</f>
        <v/>
      </c>
      <c r="I548" s="14" t="str">
        <f>IF($F548&lt;&gt;"", SUMIFS('B. Expenditures'!G$20:G$1002, 'B. Expenditures'!$C$20:$C$1002, 'High Growth Expenses'!$F548), "")</f>
        <v/>
      </c>
      <c r="J548" s="16" t="str">
        <f t="shared" si="8"/>
        <v/>
      </c>
    </row>
    <row r="549" spans="2:10" x14ac:dyDescent="0.35">
      <c r="B549" s="34" t="str">
        <f>IFERROR(INDEX('B. Expenditures'!$C$20:$D$1002, MATCH('High Growth Expenses'!$C549, 'B. Expenditures'!$D$20:$D$1002, 0), MATCH('High Growth Expenses'!$B$17, 'B. Expenditures'!$C$19:$D$19, 0)), "")</f>
        <v/>
      </c>
      <c r="C549" s="34"/>
      <c r="D549" s="16" t="s">
        <v>29</v>
      </c>
      <c r="F549" s="41"/>
      <c r="G549" s="42" t="str">
        <f>IF($F549&lt;&gt;"", SUMIFS('B. Expenditures'!E$20:E$1002, 'B. Expenditures'!$C$20:$C$1002, 'High Growth Expenses'!$F549), "")</f>
        <v/>
      </c>
      <c r="H549" s="14" t="str">
        <f>IF($F549&lt;&gt;"", SUMIFS('B. Expenditures'!F$20:F$1002, 'B. Expenditures'!$C$20:$C$1002, 'High Growth Expenses'!$F549), "")</f>
        <v/>
      </c>
      <c r="I549" s="14" t="str">
        <f>IF($F549&lt;&gt;"", SUMIFS('B. Expenditures'!G$20:G$1002, 'B. Expenditures'!$C$20:$C$1002, 'High Growth Expenses'!$F549), "")</f>
        <v/>
      </c>
      <c r="J549" s="16" t="str">
        <f t="shared" si="8"/>
        <v/>
      </c>
    </row>
    <row r="550" spans="2:10" x14ac:dyDescent="0.35">
      <c r="B550" s="34" t="str">
        <f>IFERROR(INDEX('B. Expenditures'!$C$20:$D$1002, MATCH('High Growth Expenses'!$C550, 'B. Expenditures'!$D$20:$D$1002, 0), MATCH('High Growth Expenses'!$B$17, 'B. Expenditures'!$C$19:$D$19, 0)), "")</f>
        <v/>
      </c>
      <c r="C550" s="34"/>
      <c r="D550" s="16" t="s">
        <v>29</v>
      </c>
      <c r="F550" s="41"/>
      <c r="G550" s="42" t="str">
        <f>IF($F550&lt;&gt;"", SUMIFS('B. Expenditures'!E$20:E$1002, 'B. Expenditures'!$C$20:$C$1002, 'High Growth Expenses'!$F550), "")</f>
        <v/>
      </c>
      <c r="H550" s="14" t="str">
        <f>IF($F550&lt;&gt;"", SUMIFS('B. Expenditures'!F$20:F$1002, 'B. Expenditures'!$C$20:$C$1002, 'High Growth Expenses'!$F550), "")</f>
        <v/>
      </c>
      <c r="I550" s="14" t="str">
        <f>IF($F550&lt;&gt;"", SUMIFS('B. Expenditures'!G$20:G$1002, 'B. Expenditures'!$C$20:$C$1002, 'High Growth Expenses'!$F550), "")</f>
        <v/>
      </c>
      <c r="J550" s="16" t="str">
        <f t="shared" si="8"/>
        <v/>
      </c>
    </row>
    <row r="551" spans="2:10" x14ac:dyDescent="0.35">
      <c r="B551" s="34" t="str">
        <f>IFERROR(INDEX('B. Expenditures'!$C$20:$D$1002, MATCH('High Growth Expenses'!$C551, 'B. Expenditures'!$D$20:$D$1002, 0), MATCH('High Growth Expenses'!$B$17, 'B. Expenditures'!$C$19:$D$19, 0)), "")</f>
        <v/>
      </c>
      <c r="C551" s="34"/>
      <c r="D551" s="16" t="s">
        <v>29</v>
      </c>
      <c r="F551" s="41"/>
      <c r="G551" s="42" t="str">
        <f>IF($F551&lt;&gt;"", SUMIFS('B. Expenditures'!E$20:E$1002, 'B. Expenditures'!$C$20:$C$1002, 'High Growth Expenses'!$F551), "")</f>
        <v/>
      </c>
      <c r="H551" s="14" t="str">
        <f>IF($F551&lt;&gt;"", SUMIFS('B. Expenditures'!F$20:F$1002, 'B. Expenditures'!$C$20:$C$1002, 'High Growth Expenses'!$F551), "")</f>
        <v/>
      </c>
      <c r="I551" s="14" t="str">
        <f>IF($F551&lt;&gt;"", SUMIFS('B. Expenditures'!G$20:G$1002, 'B. Expenditures'!$C$20:$C$1002, 'High Growth Expenses'!$F551), "")</f>
        <v/>
      </c>
      <c r="J551" s="16" t="str">
        <f t="shared" si="8"/>
        <v/>
      </c>
    </row>
    <row r="552" spans="2:10" x14ac:dyDescent="0.35">
      <c r="B552" s="34" t="str">
        <f>IFERROR(INDEX('B. Expenditures'!$C$20:$D$1002, MATCH('High Growth Expenses'!$C552, 'B. Expenditures'!$D$20:$D$1002, 0), MATCH('High Growth Expenses'!$B$17, 'B. Expenditures'!$C$19:$D$19, 0)), "")</f>
        <v/>
      </c>
      <c r="C552" s="34"/>
      <c r="D552" s="16" t="s">
        <v>29</v>
      </c>
      <c r="F552" s="41"/>
      <c r="G552" s="42" t="str">
        <f>IF($F552&lt;&gt;"", SUMIFS('B. Expenditures'!E$20:E$1002, 'B. Expenditures'!$C$20:$C$1002, 'High Growth Expenses'!$F552), "")</f>
        <v/>
      </c>
      <c r="H552" s="14" t="str">
        <f>IF($F552&lt;&gt;"", SUMIFS('B. Expenditures'!F$20:F$1002, 'B. Expenditures'!$C$20:$C$1002, 'High Growth Expenses'!$F552), "")</f>
        <v/>
      </c>
      <c r="I552" s="14" t="str">
        <f>IF($F552&lt;&gt;"", SUMIFS('B. Expenditures'!G$20:G$1002, 'B. Expenditures'!$C$20:$C$1002, 'High Growth Expenses'!$F552), "")</f>
        <v/>
      </c>
      <c r="J552" s="16" t="str">
        <f t="shared" si="8"/>
        <v/>
      </c>
    </row>
    <row r="553" spans="2:10" x14ac:dyDescent="0.35">
      <c r="B553" s="34" t="str">
        <f>IFERROR(INDEX('B. Expenditures'!$C$20:$D$1002, MATCH('High Growth Expenses'!$C553, 'B. Expenditures'!$D$20:$D$1002, 0), MATCH('High Growth Expenses'!$B$17, 'B. Expenditures'!$C$19:$D$19, 0)), "")</f>
        <v/>
      </c>
      <c r="C553" s="34"/>
      <c r="D553" s="16" t="s">
        <v>29</v>
      </c>
      <c r="F553" s="41"/>
      <c r="G553" s="42" t="str">
        <f>IF($F553&lt;&gt;"", SUMIFS('B. Expenditures'!E$20:E$1002, 'B. Expenditures'!$C$20:$C$1002, 'High Growth Expenses'!$F553), "")</f>
        <v/>
      </c>
      <c r="H553" s="14" t="str">
        <f>IF($F553&lt;&gt;"", SUMIFS('B. Expenditures'!F$20:F$1002, 'B. Expenditures'!$C$20:$C$1002, 'High Growth Expenses'!$F553), "")</f>
        <v/>
      </c>
      <c r="I553" s="14" t="str">
        <f>IF($F553&lt;&gt;"", SUMIFS('B. Expenditures'!G$20:G$1002, 'B. Expenditures'!$C$20:$C$1002, 'High Growth Expenses'!$F553), "")</f>
        <v/>
      </c>
      <c r="J553" s="16" t="str">
        <f t="shared" si="8"/>
        <v/>
      </c>
    </row>
    <row r="554" spans="2:10" x14ac:dyDescent="0.35">
      <c r="B554" s="34" t="str">
        <f>IFERROR(INDEX('B. Expenditures'!$C$20:$D$1002, MATCH('High Growth Expenses'!$C554, 'B. Expenditures'!$D$20:$D$1002, 0), MATCH('High Growth Expenses'!$B$17, 'B. Expenditures'!$C$19:$D$19, 0)), "")</f>
        <v/>
      </c>
      <c r="C554" s="34"/>
      <c r="D554" s="16" t="s">
        <v>29</v>
      </c>
      <c r="F554" s="41"/>
      <c r="G554" s="42" t="str">
        <f>IF($F554&lt;&gt;"", SUMIFS('B. Expenditures'!E$20:E$1002, 'B. Expenditures'!$C$20:$C$1002, 'High Growth Expenses'!$F554), "")</f>
        <v/>
      </c>
      <c r="H554" s="14" t="str">
        <f>IF($F554&lt;&gt;"", SUMIFS('B. Expenditures'!F$20:F$1002, 'B. Expenditures'!$C$20:$C$1002, 'High Growth Expenses'!$F554), "")</f>
        <v/>
      </c>
      <c r="I554" s="14" t="str">
        <f>IF($F554&lt;&gt;"", SUMIFS('B. Expenditures'!G$20:G$1002, 'B. Expenditures'!$C$20:$C$1002, 'High Growth Expenses'!$F554), "")</f>
        <v/>
      </c>
      <c r="J554" s="16" t="str">
        <f t="shared" si="8"/>
        <v/>
      </c>
    </row>
    <row r="555" spans="2:10" x14ac:dyDescent="0.35">
      <c r="B555" s="34" t="str">
        <f>IFERROR(INDEX('B. Expenditures'!$C$20:$D$1002, MATCH('High Growth Expenses'!$C555, 'B. Expenditures'!$D$20:$D$1002, 0), MATCH('High Growth Expenses'!$B$17, 'B. Expenditures'!$C$19:$D$19, 0)), "")</f>
        <v/>
      </c>
      <c r="C555" s="34"/>
      <c r="D555" s="16" t="s">
        <v>29</v>
      </c>
      <c r="F555" s="41"/>
      <c r="G555" s="42" t="str">
        <f>IF($F555&lt;&gt;"", SUMIFS('B. Expenditures'!E$20:E$1002, 'B. Expenditures'!$C$20:$C$1002, 'High Growth Expenses'!$F555), "")</f>
        <v/>
      </c>
      <c r="H555" s="14" t="str">
        <f>IF($F555&lt;&gt;"", SUMIFS('B. Expenditures'!F$20:F$1002, 'B. Expenditures'!$C$20:$C$1002, 'High Growth Expenses'!$F555), "")</f>
        <v/>
      </c>
      <c r="I555" s="14" t="str">
        <f>IF($F555&lt;&gt;"", SUMIFS('B. Expenditures'!G$20:G$1002, 'B. Expenditures'!$C$20:$C$1002, 'High Growth Expenses'!$F555), "")</f>
        <v/>
      </c>
      <c r="J555" s="16" t="str">
        <f t="shared" si="8"/>
        <v/>
      </c>
    </row>
    <row r="556" spans="2:10" x14ac:dyDescent="0.35">
      <c r="B556" s="34" t="str">
        <f>IFERROR(INDEX('B. Expenditures'!$C$20:$D$1002, MATCH('High Growth Expenses'!$C556, 'B. Expenditures'!$D$20:$D$1002, 0), MATCH('High Growth Expenses'!$B$17, 'B. Expenditures'!$C$19:$D$19, 0)), "")</f>
        <v/>
      </c>
      <c r="C556" s="34"/>
      <c r="D556" s="16" t="s">
        <v>29</v>
      </c>
      <c r="F556" s="41"/>
      <c r="G556" s="42" t="str">
        <f>IF($F556&lt;&gt;"", SUMIFS('B. Expenditures'!E$20:E$1002, 'B. Expenditures'!$C$20:$C$1002, 'High Growth Expenses'!$F556), "")</f>
        <v/>
      </c>
      <c r="H556" s="14" t="str">
        <f>IF($F556&lt;&gt;"", SUMIFS('B. Expenditures'!F$20:F$1002, 'B. Expenditures'!$C$20:$C$1002, 'High Growth Expenses'!$F556), "")</f>
        <v/>
      </c>
      <c r="I556" s="14" t="str">
        <f>IF($F556&lt;&gt;"", SUMIFS('B. Expenditures'!G$20:G$1002, 'B. Expenditures'!$C$20:$C$1002, 'High Growth Expenses'!$F556), "")</f>
        <v/>
      </c>
      <c r="J556" s="16" t="str">
        <f t="shared" si="8"/>
        <v/>
      </c>
    </row>
    <row r="557" spans="2:10" x14ac:dyDescent="0.35">
      <c r="B557" s="34" t="str">
        <f>IFERROR(INDEX('B. Expenditures'!$C$20:$D$1002, MATCH('High Growth Expenses'!$C557, 'B. Expenditures'!$D$20:$D$1002, 0), MATCH('High Growth Expenses'!$B$17, 'B. Expenditures'!$C$19:$D$19, 0)), "")</f>
        <v/>
      </c>
      <c r="C557" s="34"/>
      <c r="D557" s="16" t="s">
        <v>29</v>
      </c>
      <c r="F557" s="41"/>
      <c r="G557" s="42" t="str">
        <f>IF($F557&lt;&gt;"", SUMIFS('B. Expenditures'!E$20:E$1002, 'B. Expenditures'!$C$20:$C$1002, 'High Growth Expenses'!$F557), "")</f>
        <v/>
      </c>
      <c r="H557" s="14" t="str">
        <f>IF($F557&lt;&gt;"", SUMIFS('B. Expenditures'!F$20:F$1002, 'B. Expenditures'!$C$20:$C$1002, 'High Growth Expenses'!$F557), "")</f>
        <v/>
      </c>
      <c r="I557" s="14" t="str">
        <f>IF($F557&lt;&gt;"", SUMIFS('B. Expenditures'!G$20:G$1002, 'B. Expenditures'!$C$20:$C$1002, 'High Growth Expenses'!$F557), "")</f>
        <v/>
      </c>
      <c r="J557" s="16" t="str">
        <f t="shared" si="8"/>
        <v/>
      </c>
    </row>
    <row r="558" spans="2:10" x14ac:dyDescent="0.35">
      <c r="B558" s="34" t="str">
        <f>IFERROR(INDEX('B. Expenditures'!$C$20:$D$1002, MATCH('High Growth Expenses'!$C558, 'B. Expenditures'!$D$20:$D$1002, 0), MATCH('High Growth Expenses'!$B$17, 'B. Expenditures'!$C$19:$D$19, 0)), "")</f>
        <v/>
      </c>
      <c r="C558" s="34"/>
      <c r="D558" s="16" t="s">
        <v>29</v>
      </c>
      <c r="F558" s="41"/>
      <c r="G558" s="42" t="str">
        <f>IF($F558&lt;&gt;"", SUMIFS('B. Expenditures'!E$20:E$1002, 'B. Expenditures'!$C$20:$C$1002, 'High Growth Expenses'!$F558), "")</f>
        <v/>
      </c>
      <c r="H558" s="14" t="str">
        <f>IF($F558&lt;&gt;"", SUMIFS('B. Expenditures'!F$20:F$1002, 'B. Expenditures'!$C$20:$C$1002, 'High Growth Expenses'!$F558), "")</f>
        <v/>
      </c>
      <c r="I558" s="14" t="str">
        <f>IF($F558&lt;&gt;"", SUMIFS('B. Expenditures'!G$20:G$1002, 'B. Expenditures'!$C$20:$C$1002, 'High Growth Expenses'!$F558), "")</f>
        <v/>
      </c>
      <c r="J558" s="16" t="str">
        <f t="shared" si="8"/>
        <v/>
      </c>
    </row>
    <row r="559" spans="2:10" x14ac:dyDescent="0.35">
      <c r="B559" s="34" t="str">
        <f>IFERROR(INDEX('B. Expenditures'!$C$20:$D$1002, MATCH('High Growth Expenses'!$C559, 'B. Expenditures'!$D$20:$D$1002, 0), MATCH('High Growth Expenses'!$B$17, 'B. Expenditures'!$C$19:$D$19, 0)), "")</f>
        <v/>
      </c>
      <c r="C559" s="34"/>
      <c r="D559" s="16" t="s">
        <v>29</v>
      </c>
      <c r="F559" s="41"/>
      <c r="G559" s="42" t="str">
        <f>IF($F559&lt;&gt;"", SUMIFS('B. Expenditures'!E$20:E$1002, 'B. Expenditures'!$C$20:$C$1002, 'High Growth Expenses'!$F559), "")</f>
        <v/>
      </c>
      <c r="H559" s="14" t="str">
        <f>IF($F559&lt;&gt;"", SUMIFS('B. Expenditures'!F$20:F$1002, 'B. Expenditures'!$C$20:$C$1002, 'High Growth Expenses'!$F559), "")</f>
        <v/>
      </c>
      <c r="I559" s="14" t="str">
        <f>IF($F559&lt;&gt;"", SUMIFS('B. Expenditures'!G$20:G$1002, 'B. Expenditures'!$C$20:$C$1002, 'High Growth Expenses'!$F559), "")</f>
        <v/>
      </c>
      <c r="J559" s="16" t="str">
        <f t="shared" si="8"/>
        <v/>
      </c>
    </row>
    <row r="560" spans="2:10" x14ac:dyDescent="0.35">
      <c r="B560" s="34" t="str">
        <f>IFERROR(INDEX('B. Expenditures'!$C$20:$D$1002, MATCH('High Growth Expenses'!$C560, 'B. Expenditures'!$D$20:$D$1002, 0), MATCH('High Growth Expenses'!$B$17, 'B. Expenditures'!$C$19:$D$19, 0)), "")</f>
        <v/>
      </c>
      <c r="C560" s="34"/>
      <c r="D560" s="16" t="s">
        <v>29</v>
      </c>
      <c r="F560" s="41"/>
      <c r="G560" s="42" t="str">
        <f>IF($F560&lt;&gt;"", SUMIFS('B. Expenditures'!E$20:E$1002, 'B. Expenditures'!$C$20:$C$1002, 'High Growth Expenses'!$F560), "")</f>
        <v/>
      </c>
      <c r="H560" s="14" t="str">
        <f>IF($F560&lt;&gt;"", SUMIFS('B. Expenditures'!F$20:F$1002, 'B. Expenditures'!$C$20:$C$1002, 'High Growth Expenses'!$F560), "")</f>
        <v/>
      </c>
      <c r="I560" s="14" t="str">
        <f>IF($F560&lt;&gt;"", SUMIFS('B. Expenditures'!G$20:G$1002, 'B. Expenditures'!$C$20:$C$1002, 'High Growth Expenses'!$F560), "")</f>
        <v/>
      </c>
      <c r="J560" s="16" t="str">
        <f t="shared" si="8"/>
        <v/>
      </c>
    </row>
    <row r="561" spans="2:10" x14ac:dyDescent="0.35">
      <c r="B561" s="34" t="str">
        <f>IFERROR(INDEX('B. Expenditures'!$C$20:$D$1002, MATCH('High Growth Expenses'!$C561, 'B. Expenditures'!$D$20:$D$1002, 0), MATCH('High Growth Expenses'!$B$17, 'B. Expenditures'!$C$19:$D$19, 0)), "")</f>
        <v/>
      </c>
      <c r="C561" s="34"/>
      <c r="D561" s="16" t="s">
        <v>29</v>
      </c>
      <c r="F561" s="41"/>
      <c r="G561" s="42" t="str">
        <f>IF($F561&lt;&gt;"", SUMIFS('B. Expenditures'!E$20:E$1002, 'B. Expenditures'!$C$20:$C$1002, 'High Growth Expenses'!$F561), "")</f>
        <v/>
      </c>
      <c r="H561" s="14" t="str">
        <f>IF($F561&lt;&gt;"", SUMIFS('B. Expenditures'!F$20:F$1002, 'B. Expenditures'!$C$20:$C$1002, 'High Growth Expenses'!$F561), "")</f>
        <v/>
      </c>
      <c r="I561" s="14" t="str">
        <f>IF($F561&lt;&gt;"", SUMIFS('B. Expenditures'!G$20:G$1002, 'B. Expenditures'!$C$20:$C$1002, 'High Growth Expenses'!$F561), "")</f>
        <v/>
      </c>
      <c r="J561" s="16" t="str">
        <f t="shared" si="8"/>
        <v/>
      </c>
    </row>
    <row r="562" spans="2:10" x14ac:dyDescent="0.35">
      <c r="B562" s="34" t="str">
        <f>IFERROR(INDEX('B. Expenditures'!$C$20:$D$1002, MATCH('High Growth Expenses'!$C562, 'B. Expenditures'!$D$20:$D$1002, 0), MATCH('High Growth Expenses'!$B$17, 'B. Expenditures'!$C$19:$D$19, 0)), "")</f>
        <v/>
      </c>
      <c r="C562" s="34"/>
      <c r="D562" s="16" t="s">
        <v>29</v>
      </c>
      <c r="F562" s="41"/>
      <c r="G562" s="42" t="str">
        <f>IF($F562&lt;&gt;"", SUMIFS('B. Expenditures'!E$20:E$1002, 'B. Expenditures'!$C$20:$C$1002, 'High Growth Expenses'!$F562), "")</f>
        <v/>
      </c>
      <c r="H562" s="14" t="str">
        <f>IF($F562&lt;&gt;"", SUMIFS('B. Expenditures'!F$20:F$1002, 'B. Expenditures'!$C$20:$C$1002, 'High Growth Expenses'!$F562), "")</f>
        <v/>
      </c>
      <c r="I562" s="14" t="str">
        <f>IF($F562&lt;&gt;"", SUMIFS('B. Expenditures'!G$20:G$1002, 'B. Expenditures'!$C$20:$C$1002, 'High Growth Expenses'!$F562), "")</f>
        <v/>
      </c>
      <c r="J562" s="16" t="str">
        <f t="shared" si="8"/>
        <v/>
      </c>
    </row>
    <row r="563" spans="2:10" x14ac:dyDescent="0.35">
      <c r="B563" s="34" t="str">
        <f>IFERROR(INDEX('B. Expenditures'!$C$20:$D$1002, MATCH('High Growth Expenses'!$C563, 'B. Expenditures'!$D$20:$D$1002, 0), MATCH('High Growth Expenses'!$B$17, 'B. Expenditures'!$C$19:$D$19, 0)), "")</f>
        <v/>
      </c>
      <c r="C563" s="34"/>
      <c r="D563" s="16" t="s">
        <v>29</v>
      </c>
      <c r="F563" s="41"/>
      <c r="G563" s="42" t="str">
        <f>IF($F563&lt;&gt;"", SUMIFS('B. Expenditures'!E$20:E$1002, 'B. Expenditures'!$C$20:$C$1002, 'High Growth Expenses'!$F563), "")</f>
        <v/>
      </c>
      <c r="H563" s="14" t="str">
        <f>IF($F563&lt;&gt;"", SUMIFS('B. Expenditures'!F$20:F$1002, 'B. Expenditures'!$C$20:$C$1002, 'High Growth Expenses'!$F563), "")</f>
        <v/>
      </c>
      <c r="I563" s="14" t="str">
        <f>IF($F563&lt;&gt;"", SUMIFS('B. Expenditures'!G$20:G$1002, 'B. Expenditures'!$C$20:$C$1002, 'High Growth Expenses'!$F563), "")</f>
        <v/>
      </c>
      <c r="J563" s="16" t="str">
        <f t="shared" si="8"/>
        <v/>
      </c>
    </row>
    <row r="564" spans="2:10" x14ac:dyDescent="0.35">
      <c r="B564" s="34" t="str">
        <f>IFERROR(INDEX('B. Expenditures'!$C$20:$D$1002, MATCH('High Growth Expenses'!$C564, 'B. Expenditures'!$D$20:$D$1002, 0), MATCH('High Growth Expenses'!$B$17, 'B. Expenditures'!$C$19:$D$19, 0)), "")</f>
        <v/>
      </c>
      <c r="C564" s="34"/>
      <c r="D564" s="16" t="s">
        <v>29</v>
      </c>
      <c r="F564" s="41"/>
      <c r="G564" s="42" t="str">
        <f>IF($F564&lt;&gt;"", SUMIFS('B. Expenditures'!E$20:E$1002, 'B. Expenditures'!$C$20:$C$1002, 'High Growth Expenses'!$F564), "")</f>
        <v/>
      </c>
      <c r="H564" s="14" t="str">
        <f>IF($F564&lt;&gt;"", SUMIFS('B. Expenditures'!F$20:F$1002, 'B. Expenditures'!$C$20:$C$1002, 'High Growth Expenses'!$F564), "")</f>
        <v/>
      </c>
      <c r="I564" s="14" t="str">
        <f>IF($F564&lt;&gt;"", SUMIFS('B. Expenditures'!G$20:G$1002, 'B. Expenditures'!$C$20:$C$1002, 'High Growth Expenses'!$F564), "")</f>
        <v/>
      </c>
      <c r="J564" s="16" t="str">
        <f t="shared" si="8"/>
        <v/>
      </c>
    </row>
    <row r="565" spans="2:10" x14ac:dyDescent="0.35">
      <c r="B565" s="34" t="str">
        <f>IFERROR(INDEX('B. Expenditures'!$C$20:$D$1002, MATCH('High Growth Expenses'!$C565, 'B. Expenditures'!$D$20:$D$1002, 0), MATCH('High Growth Expenses'!$B$17, 'B. Expenditures'!$C$19:$D$19, 0)), "")</f>
        <v/>
      </c>
      <c r="C565" s="34"/>
      <c r="D565" s="16" t="s">
        <v>29</v>
      </c>
      <c r="F565" s="41"/>
      <c r="G565" s="42" t="str">
        <f>IF($F565&lt;&gt;"", SUMIFS('B. Expenditures'!E$20:E$1002, 'B. Expenditures'!$C$20:$C$1002, 'High Growth Expenses'!$F565), "")</f>
        <v/>
      </c>
      <c r="H565" s="14" t="str">
        <f>IF($F565&lt;&gt;"", SUMIFS('B. Expenditures'!F$20:F$1002, 'B. Expenditures'!$C$20:$C$1002, 'High Growth Expenses'!$F565), "")</f>
        <v/>
      </c>
      <c r="I565" s="14" t="str">
        <f>IF($F565&lt;&gt;"", SUMIFS('B. Expenditures'!G$20:G$1002, 'B. Expenditures'!$C$20:$C$1002, 'High Growth Expenses'!$F565), "")</f>
        <v/>
      </c>
      <c r="J565" s="16" t="str">
        <f t="shared" si="8"/>
        <v/>
      </c>
    </row>
    <row r="566" spans="2:10" x14ac:dyDescent="0.35">
      <c r="B566" s="34" t="str">
        <f>IFERROR(INDEX('B. Expenditures'!$C$20:$D$1002, MATCH('High Growth Expenses'!$C566, 'B. Expenditures'!$D$20:$D$1002, 0), MATCH('High Growth Expenses'!$B$17, 'B. Expenditures'!$C$19:$D$19, 0)), "")</f>
        <v/>
      </c>
      <c r="C566" s="34"/>
      <c r="D566" s="16" t="s">
        <v>29</v>
      </c>
      <c r="F566" s="41"/>
      <c r="G566" s="42" t="str">
        <f>IF($F566&lt;&gt;"", SUMIFS('B. Expenditures'!E$20:E$1002, 'B. Expenditures'!$C$20:$C$1002, 'High Growth Expenses'!$F566), "")</f>
        <v/>
      </c>
      <c r="H566" s="14" t="str">
        <f>IF($F566&lt;&gt;"", SUMIFS('B. Expenditures'!F$20:F$1002, 'B. Expenditures'!$C$20:$C$1002, 'High Growth Expenses'!$F566), "")</f>
        <v/>
      </c>
      <c r="I566" s="14" t="str">
        <f>IF($F566&lt;&gt;"", SUMIFS('B. Expenditures'!G$20:G$1002, 'B. Expenditures'!$C$20:$C$1002, 'High Growth Expenses'!$F566), "")</f>
        <v/>
      </c>
      <c r="J566" s="16" t="str">
        <f t="shared" si="8"/>
        <v/>
      </c>
    </row>
    <row r="567" spans="2:10" x14ac:dyDescent="0.35">
      <c r="B567" s="34" t="str">
        <f>IFERROR(INDEX('B. Expenditures'!$C$20:$D$1002, MATCH('High Growth Expenses'!$C567, 'B. Expenditures'!$D$20:$D$1002, 0), MATCH('High Growth Expenses'!$B$17, 'B. Expenditures'!$C$19:$D$19, 0)), "")</f>
        <v/>
      </c>
      <c r="C567" s="34"/>
      <c r="D567" s="16" t="s">
        <v>29</v>
      </c>
      <c r="F567" s="41"/>
      <c r="G567" s="42" t="str">
        <f>IF($F567&lt;&gt;"", SUMIFS('B. Expenditures'!E$20:E$1002, 'B. Expenditures'!$C$20:$C$1002, 'High Growth Expenses'!$F567), "")</f>
        <v/>
      </c>
      <c r="H567" s="14" t="str">
        <f>IF($F567&lt;&gt;"", SUMIFS('B. Expenditures'!F$20:F$1002, 'B. Expenditures'!$C$20:$C$1002, 'High Growth Expenses'!$F567), "")</f>
        <v/>
      </c>
      <c r="I567" s="14" t="str">
        <f>IF($F567&lt;&gt;"", SUMIFS('B. Expenditures'!G$20:G$1002, 'B. Expenditures'!$C$20:$C$1002, 'High Growth Expenses'!$F567), "")</f>
        <v/>
      </c>
      <c r="J567" s="16" t="str">
        <f t="shared" si="8"/>
        <v/>
      </c>
    </row>
    <row r="568" spans="2:10" x14ac:dyDescent="0.35">
      <c r="B568" s="34" t="str">
        <f>IFERROR(INDEX('B. Expenditures'!$C$20:$D$1002, MATCH('High Growth Expenses'!$C568, 'B. Expenditures'!$D$20:$D$1002, 0), MATCH('High Growth Expenses'!$B$17, 'B. Expenditures'!$C$19:$D$19, 0)), "")</f>
        <v/>
      </c>
      <c r="C568" s="34"/>
      <c r="D568" s="16" t="s">
        <v>29</v>
      </c>
      <c r="F568" s="41"/>
      <c r="G568" s="42" t="str">
        <f>IF($F568&lt;&gt;"", SUMIFS('B. Expenditures'!E$20:E$1002, 'B. Expenditures'!$C$20:$C$1002, 'High Growth Expenses'!$F568), "")</f>
        <v/>
      </c>
      <c r="H568" s="14" t="str">
        <f>IF($F568&lt;&gt;"", SUMIFS('B. Expenditures'!F$20:F$1002, 'B. Expenditures'!$C$20:$C$1002, 'High Growth Expenses'!$F568), "")</f>
        <v/>
      </c>
      <c r="I568" s="14" t="str">
        <f>IF($F568&lt;&gt;"", SUMIFS('B. Expenditures'!G$20:G$1002, 'B. Expenditures'!$C$20:$C$1002, 'High Growth Expenses'!$F568), "")</f>
        <v/>
      </c>
      <c r="J568" s="16" t="str">
        <f t="shared" si="8"/>
        <v/>
      </c>
    </row>
    <row r="569" spans="2:10" x14ac:dyDescent="0.35">
      <c r="B569" s="34" t="str">
        <f>IFERROR(INDEX('B. Expenditures'!$C$20:$D$1002, MATCH('High Growth Expenses'!$C569, 'B. Expenditures'!$D$20:$D$1002, 0), MATCH('High Growth Expenses'!$B$17, 'B. Expenditures'!$C$19:$D$19, 0)), "")</f>
        <v/>
      </c>
      <c r="C569" s="34"/>
      <c r="D569" s="16" t="s">
        <v>29</v>
      </c>
      <c r="F569" s="41"/>
      <c r="G569" s="42" t="str">
        <f>IF($F569&lt;&gt;"", SUMIFS('B. Expenditures'!E$20:E$1002, 'B. Expenditures'!$C$20:$C$1002, 'High Growth Expenses'!$F569), "")</f>
        <v/>
      </c>
      <c r="H569" s="14" t="str">
        <f>IF($F569&lt;&gt;"", SUMIFS('B. Expenditures'!F$20:F$1002, 'B. Expenditures'!$C$20:$C$1002, 'High Growth Expenses'!$F569), "")</f>
        <v/>
      </c>
      <c r="I569" s="14" t="str">
        <f>IF($F569&lt;&gt;"", SUMIFS('B. Expenditures'!G$20:G$1002, 'B. Expenditures'!$C$20:$C$1002, 'High Growth Expenses'!$F569), "")</f>
        <v/>
      </c>
      <c r="J569" s="16" t="str">
        <f t="shared" si="8"/>
        <v/>
      </c>
    </row>
    <row r="570" spans="2:10" x14ac:dyDescent="0.35">
      <c r="B570" s="34" t="str">
        <f>IFERROR(INDEX('B. Expenditures'!$C$20:$D$1002, MATCH('High Growth Expenses'!$C570, 'B. Expenditures'!$D$20:$D$1002, 0), MATCH('High Growth Expenses'!$B$17, 'B. Expenditures'!$C$19:$D$19, 0)), "")</f>
        <v/>
      </c>
      <c r="C570" s="34"/>
      <c r="D570" s="16" t="s">
        <v>29</v>
      </c>
      <c r="F570" s="41"/>
      <c r="G570" s="42" t="str">
        <f>IF($F570&lt;&gt;"", SUMIFS('B. Expenditures'!E$20:E$1002, 'B. Expenditures'!$C$20:$C$1002, 'High Growth Expenses'!$F570), "")</f>
        <v/>
      </c>
      <c r="H570" s="14" t="str">
        <f>IF($F570&lt;&gt;"", SUMIFS('B. Expenditures'!F$20:F$1002, 'B. Expenditures'!$C$20:$C$1002, 'High Growth Expenses'!$F570), "")</f>
        <v/>
      </c>
      <c r="I570" s="14" t="str">
        <f>IF($F570&lt;&gt;"", SUMIFS('B. Expenditures'!G$20:G$1002, 'B. Expenditures'!$C$20:$C$1002, 'High Growth Expenses'!$F570), "")</f>
        <v/>
      </c>
      <c r="J570" s="16" t="str">
        <f t="shared" si="8"/>
        <v/>
      </c>
    </row>
    <row r="571" spans="2:10" x14ac:dyDescent="0.35">
      <c r="B571" s="34" t="str">
        <f>IFERROR(INDEX('B. Expenditures'!$C$20:$D$1002, MATCH('High Growth Expenses'!$C571, 'B. Expenditures'!$D$20:$D$1002, 0), MATCH('High Growth Expenses'!$B$17, 'B. Expenditures'!$C$19:$D$19, 0)), "")</f>
        <v/>
      </c>
      <c r="C571" s="34"/>
      <c r="D571" s="16" t="s">
        <v>29</v>
      </c>
      <c r="F571" s="41"/>
      <c r="G571" s="42" t="str">
        <f>IF($F571&lt;&gt;"", SUMIFS('B. Expenditures'!E$20:E$1002, 'B. Expenditures'!$C$20:$C$1002, 'High Growth Expenses'!$F571), "")</f>
        <v/>
      </c>
      <c r="H571" s="14" t="str">
        <f>IF($F571&lt;&gt;"", SUMIFS('B. Expenditures'!F$20:F$1002, 'B. Expenditures'!$C$20:$C$1002, 'High Growth Expenses'!$F571), "")</f>
        <v/>
      </c>
      <c r="I571" s="14" t="str">
        <f>IF($F571&lt;&gt;"", SUMIFS('B. Expenditures'!G$20:G$1002, 'B. Expenditures'!$C$20:$C$1002, 'High Growth Expenses'!$F571), "")</f>
        <v/>
      </c>
      <c r="J571" s="16" t="str">
        <f t="shared" si="8"/>
        <v/>
      </c>
    </row>
    <row r="572" spans="2:10" x14ac:dyDescent="0.35">
      <c r="B572" s="34" t="str">
        <f>IFERROR(INDEX('B. Expenditures'!$C$20:$D$1002, MATCH('High Growth Expenses'!$C572, 'B. Expenditures'!$D$20:$D$1002, 0), MATCH('High Growth Expenses'!$B$17, 'B. Expenditures'!$C$19:$D$19, 0)), "")</f>
        <v/>
      </c>
      <c r="C572" s="34"/>
      <c r="D572" s="16" t="s">
        <v>29</v>
      </c>
      <c r="F572" s="41"/>
      <c r="G572" s="42" t="str">
        <f>IF($F572&lt;&gt;"", SUMIFS('B. Expenditures'!E$20:E$1002, 'B. Expenditures'!$C$20:$C$1002, 'High Growth Expenses'!$F572), "")</f>
        <v/>
      </c>
      <c r="H572" s="14" t="str">
        <f>IF($F572&lt;&gt;"", SUMIFS('B. Expenditures'!F$20:F$1002, 'B. Expenditures'!$C$20:$C$1002, 'High Growth Expenses'!$F572), "")</f>
        <v/>
      </c>
      <c r="I572" s="14" t="str">
        <f>IF($F572&lt;&gt;"", SUMIFS('B. Expenditures'!G$20:G$1002, 'B. Expenditures'!$C$20:$C$1002, 'High Growth Expenses'!$F572), "")</f>
        <v/>
      </c>
      <c r="J572" s="16" t="str">
        <f t="shared" si="8"/>
        <v/>
      </c>
    </row>
    <row r="573" spans="2:10" x14ac:dyDescent="0.35">
      <c r="B573" s="34" t="str">
        <f>IFERROR(INDEX('B. Expenditures'!$C$20:$D$1002, MATCH('High Growth Expenses'!$C573, 'B. Expenditures'!$D$20:$D$1002, 0), MATCH('High Growth Expenses'!$B$17, 'B. Expenditures'!$C$19:$D$19, 0)), "")</f>
        <v/>
      </c>
      <c r="C573" s="34"/>
      <c r="D573" s="16" t="s">
        <v>29</v>
      </c>
      <c r="F573" s="41"/>
      <c r="G573" s="42" t="str">
        <f>IF($F573&lt;&gt;"", SUMIFS('B. Expenditures'!E$20:E$1002, 'B. Expenditures'!$C$20:$C$1002, 'High Growth Expenses'!$F573), "")</f>
        <v/>
      </c>
      <c r="H573" s="14" t="str">
        <f>IF($F573&lt;&gt;"", SUMIFS('B. Expenditures'!F$20:F$1002, 'B. Expenditures'!$C$20:$C$1002, 'High Growth Expenses'!$F573), "")</f>
        <v/>
      </c>
      <c r="I573" s="14" t="str">
        <f>IF($F573&lt;&gt;"", SUMIFS('B. Expenditures'!G$20:G$1002, 'B. Expenditures'!$C$20:$C$1002, 'High Growth Expenses'!$F573), "")</f>
        <v/>
      </c>
      <c r="J573" s="16" t="str">
        <f t="shared" si="8"/>
        <v/>
      </c>
    </row>
    <row r="574" spans="2:10" x14ac:dyDescent="0.35">
      <c r="B574" s="34" t="str">
        <f>IFERROR(INDEX('B. Expenditures'!$C$20:$D$1002, MATCH('High Growth Expenses'!$C574, 'B. Expenditures'!$D$20:$D$1002, 0), MATCH('High Growth Expenses'!$B$17, 'B. Expenditures'!$C$19:$D$19, 0)), "")</f>
        <v/>
      </c>
      <c r="C574" s="34"/>
      <c r="D574" s="16" t="s">
        <v>29</v>
      </c>
      <c r="F574" s="41"/>
      <c r="G574" s="42" t="str">
        <f>IF($F574&lt;&gt;"", SUMIFS('B. Expenditures'!E$20:E$1002, 'B. Expenditures'!$C$20:$C$1002, 'High Growth Expenses'!$F574), "")</f>
        <v/>
      </c>
      <c r="H574" s="14" t="str">
        <f>IF($F574&lt;&gt;"", SUMIFS('B. Expenditures'!F$20:F$1002, 'B. Expenditures'!$C$20:$C$1002, 'High Growth Expenses'!$F574), "")</f>
        <v/>
      </c>
      <c r="I574" s="14" t="str">
        <f>IF($F574&lt;&gt;"", SUMIFS('B. Expenditures'!G$20:G$1002, 'B. Expenditures'!$C$20:$C$1002, 'High Growth Expenses'!$F574), "")</f>
        <v/>
      </c>
      <c r="J574" s="16" t="str">
        <f t="shared" si="8"/>
        <v/>
      </c>
    </row>
    <row r="575" spans="2:10" x14ac:dyDescent="0.35">
      <c r="B575" s="34" t="str">
        <f>IFERROR(INDEX('B. Expenditures'!$C$20:$D$1002, MATCH('High Growth Expenses'!$C575, 'B. Expenditures'!$D$20:$D$1002, 0), MATCH('High Growth Expenses'!$B$17, 'B. Expenditures'!$C$19:$D$19, 0)), "")</f>
        <v/>
      </c>
      <c r="C575" s="34"/>
      <c r="D575" s="16" t="s">
        <v>29</v>
      </c>
      <c r="F575" s="41"/>
      <c r="G575" s="42" t="str">
        <f>IF($F575&lt;&gt;"", SUMIFS('B. Expenditures'!E$20:E$1002, 'B. Expenditures'!$C$20:$C$1002, 'High Growth Expenses'!$F575), "")</f>
        <v/>
      </c>
      <c r="H575" s="14" t="str">
        <f>IF($F575&lt;&gt;"", SUMIFS('B. Expenditures'!F$20:F$1002, 'B. Expenditures'!$C$20:$C$1002, 'High Growth Expenses'!$F575), "")</f>
        <v/>
      </c>
      <c r="I575" s="14" t="str">
        <f>IF($F575&lt;&gt;"", SUMIFS('B. Expenditures'!G$20:G$1002, 'B. Expenditures'!$C$20:$C$1002, 'High Growth Expenses'!$F575), "")</f>
        <v/>
      </c>
      <c r="J575" s="16" t="str">
        <f t="shared" si="8"/>
        <v/>
      </c>
    </row>
    <row r="576" spans="2:10" x14ac:dyDescent="0.35">
      <c r="B576" s="34" t="str">
        <f>IFERROR(INDEX('B. Expenditures'!$C$20:$D$1002, MATCH('High Growth Expenses'!$C576, 'B. Expenditures'!$D$20:$D$1002, 0), MATCH('High Growth Expenses'!$B$17, 'B. Expenditures'!$C$19:$D$19, 0)), "")</f>
        <v/>
      </c>
      <c r="C576" s="34"/>
      <c r="D576" s="16" t="s">
        <v>29</v>
      </c>
      <c r="F576" s="41"/>
      <c r="G576" s="42" t="str">
        <f>IF($F576&lt;&gt;"", SUMIFS('B. Expenditures'!E$20:E$1002, 'B. Expenditures'!$C$20:$C$1002, 'High Growth Expenses'!$F576), "")</f>
        <v/>
      </c>
      <c r="H576" s="14" t="str">
        <f>IF($F576&lt;&gt;"", SUMIFS('B. Expenditures'!F$20:F$1002, 'B. Expenditures'!$C$20:$C$1002, 'High Growth Expenses'!$F576), "")</f>
        <v/>
      </c>
      <c r="I576" s="14" t="str">
        <f>IF($F576&lt;&gt;"", SUMIFS('B. Expenditures'!G$20:G$1002, 'B. Expenditures'!$C$20:$C$1002, 'High Growth Expenses'!$F576), "")</f>
        <v/>
      </c>
      <c r="J576" s="16" t="str">
        <f t="shared" si="8"/>
        <v/>
      </c>
    </row>
    <row r="577" spans="2:10" x14ac:dyDescent="0.35">
      <c r="B577" s="34" t="str">
        <f>IFERROR(INDEX('B. Expenditures'!$C$20:$D$1002, MATCH('High Growth Expenses'!$C577, 'B. Expenditures'!$D$20:$D$1002, 0), MATCH('High Growth Expenses'!$B$17, 'B. Expenditures'!$C$19:$D$19, 0)), "")</f>
        <v/>
      </c>
      <c r="C577" s="34"/>
      <c r="D577" s="16" t="s">
        <v>29</v>
      </c>
      <c r="F577" s="41"/>
      <c r="G577" s="42" t="str">
        <f>IF($F577&lt;&gt;"", SUMIFS('B. Expenditures'!E$20:E$1002, 'B. Expenditures'!$C$20:$C$1002, 'High Growth Expenses'!$F577), "")</f>
        <v/>
      </c>
      <c r="H577" s="14" t="str">
        <f>IF($F577&lt;&gt;"", SUMIFS('B. Expenditures'!F$20:F$1002, 'B. Expenditures'!$C$20:$C$1002, 'High Growth Expenses'!$F577), "")</f>
        <v/>
      </c>
      <c r="I577" s="14" t="str">
        <f>IF($F577&lt;&gt;"", SUMIFS('B. Expenditures'!G$20:G$1002, 'B. Expenditures'!$C$20:$C$1002, 'High Growth Expenses'!$F577), "")</f>
        <v/>
      </c>
      <c r="J577" s="16" t="str">
        <f t="shared" si="8"/>
        <v/>
      </c>
    </row>
    <row r="578" spans="2:10" x14ac:dyDescent="0.35">
      <c r="B578" s="34" t="str">
        <f>IFERROR(INDEX('B. Expenditures'!$C$20:$D$1002, MATCH('High Growth Expenses'!$C578, 'B. Expenditures'!$D$20:$D$1002, 0), MATCH('High Growth Expenses'!$B$17, 'B. Expenditures'!$C$19:$D$19, 0)), "")</f>
        <v/>
      </c>
      <c r="C578" s="34"/>
      <c r="D578" s="16" t="s">
        <v>29</v>
      </c>
      <c r="F578" s="41"/>
      <c r="G578" s="42" t="str">
        <f>IF($F578&lt;&gt;"", SUMIFS('B. Expenditures'!E$20:E$1002, 'B. Expenditures'!$C$20:$C$1002, 'High Growth Expenses'!$F578), "")</f>
        <v/>
      </c>
      <c r="H578" s="14" t="str">
        <f>IF($F578&lt;&gt;"", SUMIFS('B. Expenditures'!F$20:F$1002, 'B. Expenditures'!$C$20:$C$1002, 'High Growth Expenses'!$F578), "")</f>
        <v/>
      </c>
      <c r="I578" s="14" t="str">
        <f>IF($F578&lt;&gt;"", SUMIFS('B. Expenditures'!G$20:G$1002, 'B. Expenditures'!$C$20:$C$1002, 'High Growth Expenses'!$F578), "")</f>
        <v/>
      </c>
      <c r="J578" s="16" t="str">
        <f t="shared" si="8"/>
        <v/>
      </c>
    </row>
    <row r="579" spans="2:10" x14ac:dyDescent="0.35">
      <c r="B579" s="34" t="str">
        <f>IFERROR(INDEX('B. Expenditures'!$C$20:$D$1002, MATCH('High Growth Expenses'!$C579, 'B. Expenditures'!$D$20:$D$1002, 0), MATCH('High Growth Expenses'!$B$17, 'B. Expenditures'!$C$19:$D$19, 0)), "")</f>
        <v/>
      </c>
      <c r="C579" s="34"/>
      <c r="D579" s="16" t="s">
        <v>29</v>
      </c>
      <c r="F579" s="41"/>
      <c r="G579" s="42" t="str">
        <f>IF($F579&lt;&gt;"", SUMIFS('B. Expenditures'!E$20:E$1002, 'B. Expenditures'!$C$20:$C$1002, 'High Growth Expenses'!$F579), "")</f>
        <v/>
      </c>
      <c r="H579" s="14" t="str">
        <f>IF($F579&lt;&gt;"", SUMIFS('B. Expenditures'!F$20:F$1002, 'B. Expenditures'!$C$20:$C$1002, 'High Growth Expenses'!$F579), "")</f>
        <v/>
      </c>
      <c r="I579" s="14" t="str">
        <f>IF($F579&lt;&gt;"", SUMIFS('B. Expenditures'!G$20:G$1002, 'B. Expenditures'!$C$20:$C$1002, 'High Growth Expenses'!$F579), "")</f>
        <v/>
      </c>
      <c r="J579" s="16" t="str">
        <f t="shared" si="8"/>
        <v/>
      </c>
    </row>
    <row r="580" spans="2:10" x14ac:dyDescent="0.35">
      <c r="B580" s="34" t="str">
        <f>IFERROR(INDEX('B. Expenditures'!$C$20:$D$1002, MATCH('High Growth Expenses'!$C580, 'B. Expenditures'!$D$20:$D$1002, 0), MATCH('High Growth Expenses'!$B$17, 'B. Expenditures'!$C$19:$D$19, 0)), "")</f>
        <v/>
      </c>
      <c r="C580" s="34"/>
      <c r="D580" s="16" t="s">
        <v>29</v>
      </c>
      <c r="F580" s="41"/>
      <c r="G580" s="42" t="str">
        <f>IF($F580&lt;&gt;"", SUMIFS('B. Expenditures'!E$20:E$1002, 'B. Expenditures'!$C$20:$C$1002, 'High Growth Expenses'!$F580), "")</f>
        <v/>
      </c>
      <c r="H580" s="14" t="str">
        <f>IF($F580&lt;&gt;"", SUMIFS('B. Expenditures'!F$20:F$1002, 'B. Expenditures'!$C$20:$C$1002, 'High Growth Expenses'!$F580), "")</f>
        <v/>
      </c>
      <c r="I580" s="14" t="str">
        <f>IF($F580&lt;&gt;"", SUMIFS('B. Expenditures'!G$20:G$1002, 'B. Expenditures'!$C$20:$C$1002, 'High Growth Expenses'!$F580), "")</f>
        <v/>
      </c>
      <c r="J580" s="16" t="str">
        <f t="shared" si="8"/>
        <v/>
      </c>
    </row>
    <row r="581" spans="2:10" x14ac:dyDescent="0.35">
      <c r="B581" s="34" t="str">
        <f>IFERROR(INDEX('B. Expenditures'!$C$20:$D$1002, MATCH('High Growth Expenses'!$C581, 'B. Expenditures'!$D$20:$D$1002, 0), MATCH('High Growth Expenses'!$B$17, 'B. Expenditures'!$C$19:$D$19, 0)), "")</f>
        <v/>
      </c>
      <c r="C581" s="34"/>
      <c r="D581" s="16" t="s">
        <v>29</v>
      </c>
      <c r="F581" s="41"/>
      <c r="G581" s="42" t="str">
        <f>IF($F581&lt;&gt;"", SUMIFS('B. Expenditures'!E$20:E$1002, 'B. Expenditures'!$C$20:$C$1002, 'High Growth Expenses'!$F581), "")</f>
        <v/>
      </c>
      <c r="H581" s="14" t="str">
        <f>IF($F581&lt;&gt;"", SUMIFS('B. Expenditures'!F$20:F$1002, 'B. Expenditures'!$C$20:$C$1002, 'High Growth Expenses'!$F581), "")</f>
        <v/>
      </c>
      <c r="I581" s="14" t="str">
        <f>IF($F581&lt;&gt;"", SUMIFS('B. Expenditures'!G$20:G$1002, 'B. Expenditures'!$C$20:$C$1002, 'High Growth Expenses'!$F581), "")</f>
        <v/>
      </c>
      <c r="J581" s="16" t="str">
        <f t="shared" si="8"/>
        <v/>
      </c>
    </row>
    <row r="582" spans="2:10" x14ac:dyDescent="0.35">
      <c r="B582" s="34" t="str">
        <f>IFERROR(INDEX('B. Expenditures'!$C$20:$D$1002, MATCH('High Growth Expenses'!$C582, 'B. Expenditures'!$D$20:$D$1002, 0), MATCH('High Growth Expenses'!$B$17, 'B. Expenditures'!$C$19:$D$19, 0)), "")</f>
        <v/>
      </c>
      <c r="C582" s="34"/>
      <c r="D582" s="16" t="s">
        <v>29</v>
      </c>
      <c r="F582" s="41"/>
      <c r="G582" s="42" t="str">
        <f>IF($F582&lt;&gt;"", SUMIFS('B. Expenditures'!E$20:E$1002, 'B. Expenditures'!$C$20:$C$1002, 'High Growth Expenses'!$F582), "")</f>
        <v/>
      </c>
      <c r="H582" s="14" t="str">
        <f>IF($F582&lt;&gt;"", SUMIFS('B. Expenditures'!F$20:F$1002, 'B. Expenditures'!$C$20:$C$1002, 'High Growth Expenses'!$F582), "")</f>
        <v/>
      </c>
      <c r="I582" s="14" t="str">
        <f>IF($F582&lt;&gt;"", SUMIFS('B. Expenditures'!G$20:G$1002, 'B. Expenditures'!$C$20:$C$1002, 'High Growth Expenses'!$F582), "")</f>
        <v/>
      </c>
      <c r="J582" s="16" t="str">
        <f t="shared" si="8"/>
        <v/>
      </c>
    </row>
    <row r="583" spans="2:10" x14ac:dyDescent="0.35">
      <c r="B583" s="34" t="str">
        <f>IFERROR(INDEX('B. Expenditures'!$C$20:$D$1002, MATCH('High Growth Expenses'!$C583, 'B. Expenditures'!$D$20:$D$1002, 0), MATCH('High Growth Expenses'!$B$17, 'B. Expenditures'!$C$19:$D$19, 0)), "")</f>
        <v/>
      </c>
      <c r="C583" s="34"/>
      <c r="D583" s="16" t="s">
        <v>29</v>
      </c>
      <c r="F583" s="41"/>
      <c r="G583" s="42" t="str">
        <f>IF($F583&lt;&gt;"", SUMIFS('B. Expenditures'!E$20:E$1002, 'B. Expenditures'!$C$20:$C$1002, 'High Growth Expenses'!$F583), "")</f>
        <v/>
      </c>
      <c r="H583" s="14" t="str">
        <f>IF($F583&lt;&gt;"", SUMIFS('B. Expenditures'!F$20:F$1002, 'B. Expenditures'!$C$20:$C$1002, 'High Growth Expenses'!$F583), "")</f>
        <v/>
      </c>
      <c r="I583" s="14" t="str">
        <f>IF($F583&lt;&gt;"", SUMIFS('B. Expenditures'!G$20:G$1002, 'B. Expenditures'!$C$20:$C$1002, 'High Growth Expenses'!$F583), "")</f>
        <v/>
      </c>
      <c r="J583" s="16" t="str">
        <f t="shared" si="8"/>
        <v/>
      </c>
    </row>
    <row r="584" spans="2:10" x14ac:dyDescent="0.35">
      <c r="B584" s="34" t="str">
        <f>IFERROR(INDEX('B. Expenditures'!$C$20:$D$1002, MATCH('High Growth Expenses'!$C584, 'B. Expenditures'!$D$20:$D$1002, 0), MATCH('High Growth Expenses'!$B$17, 'B. Expenditures'!$C$19:$D$19, 0)), "")</f>
        <v/>
      </c>
      <c r="C584" s="34"/>
      <c r="D584" s="16" t="s">
        <v>29</v>
      </c>
      <c r="F584" s="41"/>
      <c r="G584" s="42" t="str">
        <f>IF($F584&lt;&gt;"", SUMIFS('B. Expenditures'!E$20:E$1002, 'B. Expenditures'!$C$20:$C$1002, 'High Growth Expenses'!$F584), "")</f>
        <v/>
      </c>
      <c r="H584" s="14" t="str">
        <f>IF($F584&lt;&gt;"", SUMIFS('B. Expenditures'!F$20:F$1002, 'B. Expenditures'!$C$20:$C$1002, 'High Growth Expenses'!$F584), "")</f>
        <v/>
      </c>
      <c r="I584" s="14" t="str">
        <f>IF($F584&lt;&gt;"", SUMIFS('B. Expenditures'!G$20:G$1002, 'B. Expenditures'!$C$20:$C$1002, 'High Growth Expenses'!$F584), "")</f>
        <v/>
      </c>
      <c r="J584" s="16" t="str">
        <f t="shared" si="8"/>
        <v/>
      </c>
    </row>
    <row r="585" spans="2:10" x14ac:dyDescent="0.35">
      <c r="B585" s="34" t="str">
        <f>IFERROR(INDEX('B. Expenditures'!$C$20:$D$1002, MATCH('High Growth Expenses'!$C585, 'B. Expenditures'!$D$20:$D$1002, 0), MATCH('High Growth Expenses'!$B$17, 'B. Expenditures'!$C$19:$D$19, 0)), "")</f>
        <v/>
      </c>
      <c r="C585" s="34"/>
      <c r="D585" s="16" t="s">
        <v>29</v>
      </c>
      <c r="F585" s="41"/>
      <c r="G585" s="42" t="str">
        <f>IF($F585&lt;&gt;"", SUMIFS('B. Expenditures'!E$20:E$1002, 'B. Expenditures'!$C$20:$C$1002, 'High Growth Expenses'!$F585), "")</f>
        <v/>
      </c>
      <c r="H585" s="14" t="str">
        <f>IF($F585&lt;&gt;"", SUMIFS('B. Expenditures'!F$20:F$1002, 'B. Expenditures'!$C$20:$C$1002, 'High Growth Expenses'!$F585), "")</f>
        <v/>
      </c>
      <c r="I585" s="14" t="str">
        <f>IF($F585&lt;&gt;"", SUMIFS('B. Expenditures'!G$20:G$1002, 'B. Expenditures'!$C$20:$C$1002, 'High Growth Expenses'!$F585), "")</f>
        <v/>
      </c>
      <c r="J585" s="16" t="str">
        <f t="shared" si="8"/>
        <v/>
      </c>
    </row>
    <row r="586" spans="2:10" x14ac:dyDescent="0.35">
      <c r="B586" s="34" t="str">
        <f>IFERROR(INDEX('B. Expenditures'!$C$20:$D$1002, MATCH('High Growth Expenses'!$C586, 'B. Expenditures'!$D$20:$D$1002, 0), MATCH('High Growth Expenses'!$B$17, 'B. Expenditures'!$C$19:$D$19, 0)), "")</f>
        <v/>
      </c>
      <c r="C586" s="34"/>
      <c r="D586" s="16" t="s">
        <v>29</v>
      </c>
      <c r="F586" s="41"/>
      <c r="G586" s="42" t="str">
        <f>IF($F586&lt;&gt;"", SUMIFS('B. Expenditures'!E$20:E$1002, 'B. Expenditures'!$C$20:$C$1002, 'High Growth Expenses'!$F586), "")</f>
        <v/>
      </c>
      <c r="H586" s="14" t="str">
        <f>IF($F586&lt;&gt;"", SUMIFS('B. Expenditures'!F$20:F$1002, 'B. Expenditures'!$C$20:$C$1002, 'High Growth Expenses'!$F586), "")</f>
        <v/>
      </c>
      <c r="I586" s="14" t="str">
        <f>IF($F586&lt;&gt;"", SUMIFS('B. Expenditures'!G$20:G$1002, 'B. Expenditures'!$C$20:$C$1002, 'High Growth Expenses'!$F586), "")</f>
        <v/>
      </c>
      <c r="J586" s="16" t="str">
        <f t="shared" si="8"/>
        <v/>
      </c>
    </row>
    <row r="587" spans="2:10" x14ac:dyDescent="0.35">
      <c r="B587" s="34" t="str">
        <f>IFERROR(INDEX('B. Expenditures'!$C$20:$D$1002, MATCH('High Growth Expenses'!$C587, 'B. Expenditures'!$D$20:$D$1002, 0), MATCH('High Growth Expenses'!$B$17, 'B. Expenditures'!$C$19:$D$19, 0)), "")</f>
        <v/>
      </c>
      <c r="C587" s="34"/>
      <c r="D587" s="16" t="s">
        <v>29</v>
      </c>
      <c r="F587" s="41"/>
      <c r="G587" s="42" t="str">
        <f>IF($F587&lt;&gt;"", SUMIFS('B. Expenditures'!E$20:E$1002, 'B. Expenditures'!$C$20:$C$1002, 'High Growth Expenses'!$F587), "")</f>
        <v/>
      </c>
      <c r="H587" s="14" t="str">
        <f>IF($F587&lt;&gt;"", SUMIFS('B. Expenditures'!F$20:F$1002, 'B. Expenditures'!$C$20:$C$1002, 'High Growth Expenses'!$F587), "")</f>
        <v/>
      </c>
      <c r="I587" s="14" t="str">
        <f>IF($F587&lt;&gt;"", SUMIFS('B. Expenditures'!G$20:G$1002, 'B. Expenditures'!$C$20:$C$1002, 'High Growth Expenses'!$F587), "")</f>
        <v/>
      </c>
      <c r="J587" s="16" t="str">
        <f t="shared" si="8"/>
        <v/>
      </c>
    </row>
    <row r="588" spans="2:10" x14ac:dyDescent="0.35">
      <c r="B588" s="34" t="str">
        <f>IFERROR(INDEX('B. Expenditures'!$C$20:$D$1002, MATCH('High Growth Expenses'!$C588, 'B. Expenditures'!$D$20:$D$1002, 0), MATCH('High Growth Expenses'!$B$17, 'B. Expenditures'!$C$19:$D$19, 0)), "")</f>
        <v/>
      </c>
      <c r="C588" s="34"/>
      <c r="D588" s="16" t="s">
        <v>29</v>
      </c>
      <c r="F588" s="41"/>
      <c r="G588" s="42" t="str">
        <f>IF($F588&lt;&gt;"", SUMIFS('B. Expenditures'!E$20:E$1002, 'B. Expenditures'!$C$20:$C$1002, 'High Growth Expenses'!$F588), "")</f>
        <v/>
      </c>
      <c r="H588" s="14" t="str">
        <f>IF($F588&lt;&gt;"", SUMIFS('B. Expenditures'!F$20:F$1002, 'B. Expenditures'!$C$20:$C$1002, 'High Growth Expenses'!$F588), "")</f>
        <v/>
      </c>
      <c r="I588" s="14" t="str">
        <f>IF($F588&lt;&gt;"", SUMIFS('B. Expenditures'!G$20:G$1002, 'B. Expenditures'!$C$20:$C$1002, 'High Growth Expenses'!$F588), "")</f>
        <v/>
      </c>
      <c r="J588" s="16" t="str">
        <f t="shared" si="8"/>
        <v/>
      </c>
    </row>
    <row r="589" spans="2:10" x14ac:dyDescent="0.35">
      <c r="B589" s="34" t="str">
        <f>IFERROR(INDEX('B. Expenditures'!$C$20:$D$1002, MATCH('High Growth Expenses'!$C589, 'B. Expenditures'!$D$20:$D$1002, 0), MATCH('High Growth Expenses'!$B$17, 'B. Expenditures'!$C$19:$D$19, 0)), "")</f>
        <v/>
      </c>
      <c r="C589" s="34"/>
      <c r="D589" s="16" t="s">
        <v>29</v>
      </c>
      <c r="F589" s="41"/>
      <c r="G589" s="42" t="str">
        <f>IF($F589&lt;&gt;"", SUMIFS('B. Expenditures'!E$20:E$1002, 'B. Expenditures'!$C$20:$C$1002, 'High Growth Expenses'!$F589), "")</f>
        <v/>
      </c>
      <c r="H589" s="14" t="str">
        <f>IF($F589&lt;&gt;"", SUMIFS('B. Expenditures'!F$20:F$1002, 'B. Expenditures'!$C$20:$C$1002, 'High Growth Expenses'!$F589), "")</f>
        <v/>
      </c>
      <c r="I589" s="14" t="str">
        <f>IF($F589&lt;&gt;"", SUMIFS('B. Expenditures'!G$20:G$1002, 'B. Expenditures'!$C$20:$C$1002, 'High Growth Expenses'!$F589), "")</f>
        <v/>
      </c>
      <c r="J589" s="16" t="str">
        <f t="shared" si="8"/>
        <v/>
      </c>
    </row>
    <row r="590" spans="2:10" x14ac:dyDescent="0.35">
      <c r="B590" s="34" t="str">
        <f>IFERROR(INDEX('B. Expenditures'!$C$20:$D$1002, MATCH('High Growth Expenses'!$C590, 'B. Expenditures'!$D$20:$D$1002, 0), MATCH('High Growth Expenses'!$B$17, 'B. Expenditures'!$C$19:$D$19, 0)), "")</f>
        <v/>
      </c>
      <c r="C590" s="34"/>
      <c r="D590" s="16" t="s">
        <v>29</v>
      </c>
      <c r="F590" s="41"/>
      <c r="G590" s="42" t="str">
        <f>IF($F590&lt;&gt;"", SUMIFS('B. Expenditures'!E$20:E$1002, 'B. Expenditures'!$C$20:$C$1002, 'High Growth Expenses'!$F590), "")</f>
        <v/>
      </c>
      <c r="H590" s="14" t="str">
        <f>IF($F590&lt;&gt;"", SUMIFS('B. Expenditures'!F$20:F$1002, 'B. Expenditures'!$C$20:$C$1002, 'High Growth Expenses'!$F590), "")</f>
        <v/>
      </c>
      <c r="I590" s="14" t="str">
        <f>IF($F590&lt;&gt;"", SUMIFS('B. Expenditures'!G$20:G$1002, 'B. Expenditures'!$C$20:$C$1002, 'High Growth Expenses'!$F590), "")</f>
        <v/>
      </c>
      <c r="J590" s="16" t="str">
        <f t="shared" si="8"/>
        <v/>
      </c>
    </row>
    <row r="591" spans="2:10" x14ac:dyDescent="0.35">
      <c r="B591" s="34" t="str">
        <f>IFERROR(INDEX('B. Expenditures'!$C$20:$D$1002, MATCH('High Growth Expenses'!$C591, 'B. Expenditures'!$D$20:$D$1002, 0), MATCH('High Growth Expenses'!$B$17, 'B. Expenditures'!$C$19:$D$19, 0)), "")</f>
        <v/>
      </c>
      <c r="C591" s="34"/>
      <c r="D591" s="16" t="s">
        <v>29</v>
      </c>
      <c r="F591" s="41"/>
      <c r="G591" s="42" t="str">
        <f>IF($F591&lt;&gt;"", SUMIFS('B. Expenditures'!E$20:E$1002, 'B. Expenditures'!$C$20:$C$1002, 'High Growth Expenses'!$F591), "")</f>
        <v/>
      </c>
      <c r="H591" s="14" t="str">
        <f>IF($F591&lt;&gt;"", SUMIFS('B. Expenditures'!F$20:F$1002, 'B. Expenditures'!$C$20:$C$1002, 'High Growth Expenses'!$F591), "")</f>
        <v/>
      </c>
      <c r="I591" s="14" t="str">
        <f>IF($F591&lt;&gt;"", SUMIFS('B. Expenditures'!G$20:G$1002, 'B. Expenditures'!$C$20:$C$1002, 'High Growth Expenses'!$F591), "")</f>
        <v/>
      </c>
      <c r="J591" s="16" t="str">
        <f t="shared" si="8"/>
        <v/>
      </c>
    </row>
    <row r="592" spans="2:10" x14ac:dyDescent="0.35">
      <c r="B592" s="34" t="str">
        <f>IFERROR(INDEX('B. Expenditures'!$C$20:$D$1002, MATCH('High Growth Expenses'!$C592, 'B. Expenditures'!$D$20:$D$1002, 0), MATCH('High Growth Expenses'!$B$17, 'B. Expenditures'!$C$19:$D$19, 0)), "")</f>
        <v/>
      </c>
      <c r="C592" s="34"/>
      <c r="D592" s="16" t="s">
        <v>29</v>
      </c>
      <c r="F592" s="41"/>
      <c r="G592" s="42" t="str">
        <f>IF($F592&lt;&gt;"", SUMIFS('B. Expenditures'!E$20:E$1002, 'B. Expenditures'!$C$20:$C$1002, 'High Growth Expenses'!$F592), "")</f>
        <v/>
      </c>
      <c r="H592" s="14" t="str">
        <f>IF($F592&lt;&gt;"", SUMIFS('B. Expenditures'!F$20:F$1002, 'B. Expenditures'!$C$20:$C$1002, 'High Growth Expenses'!$F592), "")</f>
        <v/>
      </c>
      <c r="I592" s="14" t="str">
        <f>IF($F592&lt;&gt;"", SUMIFS('B. Expenditures'!G$20:G$1002, 'B. Expenditures'!$C$20:$C$1002, 'High Growth Expenses'!$F592), "")</f>
        <v/>
      </c>
      <c r="J592" s="16" t="str">
        <f t="shared" si="8"/>
        <v/>
      </c>
    </row>
    <row r="593" spans="2:10" x14ac:dyDescent="0.35">
      <c r="B593" s="34" t="str">
        <f>IFERROR(INDEX('B. Expenditures'!$C$20:$D$1002, MATCH('High Growth Expenses'!$C593, 'B. Expenditures'!$D$20:$D$1002, 0), MATCH('High Growth Expenses'!$B$17, 'B. Expenditures'!$C$19:$D$19, 0)), "")</f>
        <v/>
      </c>
      <c r="C593" s="34"/>
      <c r="D593" s="16" t="s">
        <v>29</v>
      </c>
      <c r="F593" s="41"/>
      <c r="G593" s="42" t="str">
        <f>IF($F593&lt;&gt;"", SUMIFS('B. Expenditures'!E$20:E$1002, 'B. Expenditures'!$C$20:$C$1002, 'High Growth Expenses'!$F593), "")</f>
        <v/>
      </c>
      <c r="H593" s="14" t="str">
        <f>IF($F593&lt;&gt;"", SUMIFS('B. Expenditures'!F$20:F$1002, 'B. Expenditures'!$C$20:$C$1002, 'High Growth Expenses'!$F593), "")</f>
        <v/>
      </c>
      <c r="I593" s="14" t="str">
        <f>IF($F593&lt;&gt;"", SUMIFS('B. Expenditures'!G$20:G$1002, 'B. Expenditures'!$C$20:$C$1002, 'High Growth Expenses'!$F593), "")</f>
        <v/>
      </c>
      <c r="J593" s="16" t="str">
        <f t="shared" si="8"/>
        <v/>
      </c>
    </row>
    <row r="594" spans="2:10" x14ac:dyDescent="0.35">
      <c r="B594" s="34" t="str">
        <f>IFERROR(INDEX('B. Expenditures'!$C$20:$D$1002, MATCH('High Growth Expenses'!$C594, 'B. Expenditures'!$D$20:$D$1002, 0), MATCH('High Growth Expenses'!$B$17, 'B. Expenditures'!$C$19:$D$19, 0)), "")</f>
        <v/>
      </c>
      <c r="C594" s="34"/>
      <c r="D594" s="16" t="s">
        <v>29</v>
      </c>
      <c r="F594" s="41"/>
      <c r="G594" s="42" t="str">
        <f>IF($F594&lt;&gt;"", SUMIFS('B. Expenditures'!E$20:E$1002, 'B. Expenditures'!$C$20:$C$1002, 'High Growth Expenses'!$F594), "")</f>
        <v/>
      </c>
      <c r="H594" s="14" t="str">
        <f>IF($F594&lt;&gt;"", SUMIFS('B. Expenditures'!F$20:F$1002, 'B. Expenditures'!$C$20:$C$1002, 'High Growth Expenses'!$F594), "")</f>
        <v/>
      </c>
      <c r="I594" s="14" t="str">
        <f>IF($F594&lt;&gt;"", SUMIFS('B. Expenditures'!G$20:G$1002, 'B. Expenditures'!$C$20:$C$1002, 'High Growth Expenses'!$F594), "")</f>
        <v/>
      </c>
      <c r="J594" s="16" t="str">
        <f t="shared" ref="J594:J657" si="9">IFERROR(RATE(2,,-G594,I594), "")</f>
        <v/>
      </c>
    </row>
    <row r="595" spans="2:10" x14ac:dyDescent="0.35">
      <c r="B595" s="34" t="str">
        <f>IFERROR(INDEX('B. Expenditures'!$C$20:$D$1002, MATCH('High Growth Expenses'!$C595, 'B. Expenditures'!$D$20:$D$1002, 0), MATCH('High Growth Expenses'!$B$17, 'B. Expenditures'!$C$19:$D$19, 0)), "")</f>
        <v/>
      </c>
      <c r="C595" s="34"/>
      <c r="D595" s="16" t="s">
        <v>29</v>
      </c>
      <c r="F595" s="41"/>
      <c r="G595" s="42" t="str">
        <f>IF($F595&lt;&gt;"", SUMIFS('B. Expenditures'!E$20:E$1002, 'B. Expenditures'!$C$20:$C$1002, 'High Growth Expenses'!$F595), "")</f>
        <v/>
      </c>
      <c r="H595" s="14" t="str">
        <f>IF($F595&lt;&gt;"", SUMIFS('B. Expenditures'!F$20:F$1002, 'B. Expenditures'!$C$20:$C$1002, 'High Growth Expenses'!$F595), "")</f>
        <v/>
      </c>
      <c r="I595" s="14" t="str">
        <f>IF($F595&lt;&gt;"", SUMIFS('B. Expenditures'!G$20:G$1002, 'B. Expenditures'!$C$20:$C$1002, 'High Growth Expenses'!$F595), "")</f>
        <v/>
      </c>
      <c r="J595" s="16" t="str">
        <f t="shared" si="9"/>
        <v/>
      </c>
    </row>
    <row r="596" spans="2:10" x14ac:dyDescent="0.35">
      <c r="B596" s="34" t="str">
        <f>IFERROR(INDEX('B. Expenditures'!$C$20:$D$1002, MATCH('High Growth Expenses'!$C596, 'B. Expenditures'!$D$20:$D$1002, 0), MATCH('High Growth Expenses'!$B$17, 'B. Expenditures'!$C$19:$D$19, 0)), "")</f>
        <v/>
      </c>
      <c r="C596" s="34"/>
      <c r="D596" s="16" t="s">
        <v>29</v>
      </c>
      <c r="F596" s="41"/>
      <c r="G596" s="42" t="str">
        <f>IF($F596&lt;&gt;"", SUMIFS('B. Expenditures'!E$20:E$1002, 'B. Expenditures'!$C$20:$C$1002, 'High Growth Expenses'!$F596), "")</f>
        <v/>
      </c>
      <c r="H596" s="14" t="str">
        <f>IF($F596&lt;&gt;"", SUMIFS('B. Expenditures'!F$20:F$1002, 'B. Expenditures'!$C$20:$C$1002, 'High Growth Expenses'!$F596), "")</f>
        <v/>
      </c>
      <c r="I596" s="14" t="str">
        <f>IF($F596&lt;&gt;"", SUMIFS('B. Expenditures'!G$20:G$1002, 'B. Expenditures'!$C$20:$C$1002, 'High Growth Expenses'!$F596), "")</f>
        <v/>
      </c>
      <c r="J596" s="16" t="str">
        <f t="shared" si="9"/>
        <v/>
      </c>
    </row>
    <row r="597" spans="2:10" x14ac:dyDescent="0.35">
      <c r="B597" s="34" t="str">
        <f>IFERROR(INDEX('B. Expenditures'!$C$20:$D$1002, MATCH('High Growth Expenses'!$C597, 'B. Expenditures'!$D$20:$D$1002, 0), MATCH('High Growth Expenses'!$B$17, 'B. Expenditures'!$C$19:$D$19, 0)), "")</f>
        <v/>
      </c>
      <c r="C597" s="34"/>
      <c r="D597" s="16" t="s">
        <v>29</v>
      </c>
      <c r="F597" s="41"/>
      <c r="G597" s="42" t="str">
        <f>IF($F597&lt;&gt;"", SUMIFS('B. Expenditures'!E$20:E$1002, 'B. Expenditures'!$C$20:$C$1002, 'High Growth Expenses'!$F597), "")</f>
        <v/>
      </c>
      <c r="H597" s="14" t="str">
        <f>IF($F597&lt;&gt;"", SUMIFS('B. Expenditures'!F$20:F$1002, 'B. Expenditures'!$C$20:$C$1002, 'High Growth Expenses'!$F597), "")</f>
        <v/>
      </c>
      <c r="I597" s="14" t="str">
        <f>IF($F597&lt;&gt;"", SUMIFS('B. Expenditures'!G$20:G$1002, 'B. Expenditures'!$C$20:$C$1002, 'High Growth Expenses'!$F597), "")</f>
        <v/>
      </c>
      <c r="J597" s="16" t="str">
        <f t="shared" si="9"/>
        <v/>
      </c>
    </row>
    <row r="598" spans="2:10" x14ac:dyDescent="0.35">
      <c r="B598" s="34" t="str">
        <f>IFERROR(INDEX('B. Expenditures'!$C$20:$D$1002, MATCH('High Growth Expenses'!$C598, 'B. Expenditures'!$D$20:$D$1002, 0), MATCH('High Growth Expenses'!$B$17, 'B. Expenditures'!$C$19:$D$19, 0)), "")</f>
        <v/>
      </c>
      <c r="C598" s="34"/>
      <c r="D598" s="16" t="s">
        <v>29</v>
      </c>
      <c r="F598" s="41"/>
      <c r="G598" s="42" t="str">
        <f>IF($F598&lt;&gt;"", SUMIFS('B. Expenditures'!E$20:E$1002, 'B. Expenditures'!$C$20:$C$1002, 'High Growth Expenses'!$F598), "")</f>
        <v/>
      </c>
      <c r="H598" s="14" t="str">
        <f>IF($F598&lt;&gt;"", SUMIFS('B. Expenditures'!F$20:F$1002, 'B. Expenditures'!$C$20:$C$1002, 'High Growth Expenses'!$F598), "")</f>
        <v/>
      </c>
      <c r="I598" s="14" t="str">
        <f>IF($F598&lt;&gt;"", SUMIFS('B. Expenditures'!G$20:G$1002, 'B. Expenditures'!$C$20:$C$1002, 'High Growth Expenses'!$F598), "")</f>
        <v/>
      </c>
      <c r="J598" s="16" t="str">
        <f t="shared" si="9"/>
        <v/>
      </c>
    </row>
    <row r="599" spans="2:10" x14ac:dyDescent="0.35">
      <c r="B599" s="34" t="str">
        <f>IFERROR(INDEX('B. Expenditures'!$C$20:$D$1002, MATCH('High Growth Expenses'!$C599, 'B. Expenditures'!$D$20:$D$1002, 0), MATCH('High Growth Expenses'!$B$17, 'B. Expenditures'!$C$19:$D$19, 0)), "")</f>
        <v/>
      </c>
      <c r="C599" s="34"/>
      <c r="D599" s="16" t="s">
        <v>29</v>
      </c>
      <c r="F599" s="41"/>
      <c r="G599" s="42" t="str">
        <f>IF($F599&lt;&gt;"", SUMIFS('B. Expenditures'!E$20:E$1002, 'B. Expenditures'!$C$20:$C$1002, 'High Growth Expenses'!$F599), "")</f>
        <v/>
      </c>
      <c r="H599" s="14" t="str">
        <f>IF($F599&lt;&gt;"", SUMIFS('B. Expenditures'!F$20:F$1002, 'B. Expenditures'!$C$20:$C$1002, 'High Growth Expenses'!$F599), "")</f>
        <v/>
      </c>
      <c r="I599" s="14" t="str">
        <f>IF($F599&lt;&gt;"", SUMIFS('B. Expenditures'!G$20:G$1002, 'B. Expenditures'!$C$20:$C$1002, 'High Growth Expenses'!$F599), "")</f>
        <v/>
      </c>
      <c r="J599" s="16" t="str">
        <f t="shared" si="9"/>
        <v/>
      </c>
    </row>
    <row r="600" spans="2:10" x14ac:dyDescent="0.35">
      <c r="B600" s="34" t="str">
        <f>IFERROR(INDEX('B. Expenditures'!$C$20:$D$1002, MATCH('High Growth Expenses'!$C600, 'B. Expenditures'!$D$20:$D$1002, 0), MATCH('High Growth Expenses'!$B$17, 'B. Expenditures'!$C$19:$D$19, 0)), "")</f>
        <v/>
      </c>
      <c r="C600" s="34"/>
      <c r="D600" s="16" t="s">
        <v>29</v>
      </c>
      <c r="F600" s="41"/>
      <c r="G600" s="42" t="str">
        <f>IF($F600&lt;&gt;"", SUMIFS('B. Expenditures'!E$20:E$1002, 'B. Expenditures'!$C$20:$C$1002, 'High Growth Expenses'!$F600), "")</f>
        <v/>
      </c>
      <c r="H600" s="14" t="str">
        <f>IF($F600&lt;&gt;"", SUMIFS('B. Expenditures'!F$20:F$1002, 'B. Expenditures'!$C$20:$C$1002, 'High Growth Expenses'!$F600), "")</f>
        <v/>
      </c>
      <c r="I600" s="14" t="str">
        <f>IF($F600&lt;&gt;"", SUMIFS('B. Expenditures'!G$20:G$1002, 'B. Expenditures'!$C$20:$C$1002, 'High Growth Expenses'!$F600), "")</f>
        <v/>
      </c>
      <c r="J600" s="16" t="str">
        <f t="shared" si="9"/>
        <v/>
      </c>
    </row>
    <row r="601" spans="2:10" x14ac:dyDescent="0.35">
      <c r="B601" s="34" t="str">
        <f>IFERROR(INDEX('B. Expenditures'!$C$20:$D$1002, MATCH('High Growth Expenses'!$C601, 'B. Expenditures'!$D$20:$D$1002, 0), MATCH('High Growth Expenses'!$B$17, 'B. Expenditures'!$C$19:$D$19, 0)), "")</f>
        <v/>
      </c>
      <c r="C601" s="34"/>
      <c r="D601" s="16" t="s">
        <v>29</v>
      </c>
      <c r="F601" s="41"/>
      <c r="G601" s="42" t="str">
        <f>IF($F601&lt;&gt;"", SUMIFS('B. Expenditures'!E$20:E$1002, 'B. Expenditures'!$C$20:$C$1002, 'High Growth Expenses'!$F601), "")</f>
        <v/>
      </c>
      <c r="H601" s="14" t="str">
        <f>IF($F601&lt;&gt;"", SUMIFS('B. Expenditures'!F$20:F$1002, 'B. Expenditures'!$C$20:$C$1002, 'High Growth Expenses'!$F601), "")</f>
        <v/>
      </c>
      <c r="I601" s="14" t="str">
        <f>IF($F601&lt;&gt;"", SUMIFS('B. Expenditures'!G$20:G$1002, 'B. Expenditures'!$C$20:$C$1002, 'High Growth Expenses'!$F601), "")</f>
        <v/>
      </c>
      <c r="J601" s="16" t="str">
        <f t="shared" si="9"/>
        <v/>
      </c>
    </row>
    <row r="602" spans="2:10" x14ac:dyDescent="0.35">
      <c r="B602" s="34" t="str">
        <f>IFERROR(INDEX('B. Expenditures'!$C$20:$D$1002, MATCH('High Growth Expenses'!$C602, 'B. Expenditures'!$D$20:$D$1002, 0), MATCH('High Growth Expenses'!$B$17, 'B. Expenditures'!$C$19:$D$19, 0)), "")</f>
        <v/>
      </c>
      <c r="C602" s="34"/>
      <c r="D602" s="16" t="s">
        <v>29</v>
      </c>
      <c r="F602" s="41"/>
      <c r="G602" s="42" t="str">
        <f>IF($F602&lt;&gt;"", SUMIFS('B. Expenditures'!E$20:E$1002, 'B. Expenditures'!$C$20:$C$1002, 'High Growth Expenses'!$F602), "")</f>
        <v/>
      </c>
      <c r="H602" s="14" t="str">
        <f>IF($F602&lt;&gt;"", SUMIFS('B. Expenditures'!F$20:F$1002, 'B. Expenditures'!$C$20:$C$1002, 'High Growth Expenses'!$F602), "")</f>
        <v/>
      </c>
      <c r="I602" s="14" t="str">
        <f>IF($F602&lt;&gt;"", SUMIFS('B. Expenditures'!G$20:G$1002, 'B. Expenditures'!$C$20:$C$1002, 'High Growth Expenses'!$F602), "")</f>
        <v/>
      </c>
      <c r="J602" s="16" t="str">
        <f t="shared" si="9"/>
        <v/>
      </c>
    </row>
    <row r="603" spans="2:10" x14ac:dyDescent="0.35">
      <c r="B603" s="34" t="str">
        <f>IFERROR(INDEX('B. Expenditures'!$C$20:$D$1002, MATCH('High Growth Expenses'!$C603, 'B. Expenditures'!$D$20:$D$1002, 0), MATCH('High Growth Expenses'!$B$17, 'B. Expenditures'!$C$19:$D$19, 0)), "")</f>
        <v/>
      </c>
      <c r="C603" s="34"/>
      <c r="D603" s="16" t="s">
        <v>29</v>
      </c>
      <c r="F603" s="41"/>
      <c r="G603" s="42" t="str">
        <f>IF($F603&lt;&gt;"", SUMIFS('B. Expenditures'!E$20:E$1002, 'B. Expenditures'!$C$20:$C$1002, 'High Growth Expenses'!$F603), "")</f>
        <v/>
      </c>
      <c r="H603" s="14" t="str">
        <f>IF($F603&lt;&gt;"", SUMIFS('B. Expenditures'!F$20:F$1002, 'B. Expenditures'!$C$20:$C$1002, 'High Growth Expenses'!$F603), "")</f>
        <v/>
      </c>
      <c r="I603" s="14" t="str">
        <f>IF($F603&lt;&gt;"", SUMIFS('B. Expenditures'!G$20:G$1002, 'B. Expenditures'!$C$20:$C$1002, 'High Growth Expenses'!$F603), "")</f>
        <v/>
      </c>
      <c r="J603" s="16" t="str">
        <f t="shared" si="9"/>
        <v/>
      </c>
    </row>
    <row r="604" spans="2:10" x14ac:dyDescent="0.35">
      <c r="B604" s="34" t="str">
        <f>IFERROR(INDEX('B. Expenditures'!$C$20:$D$1002, MATCH('High Growth Expenses'!$C604, 'B. Expenditures'!$D$20:$D$1002, 0), MATCH('High Growth Expenses'!$B$17, 'B. Expenditures'!$C$19:$D$19, 0)), "")</f>
        <v/>
      </c>
      <c r="C604" s="34"/>
      <c r="D604" s="16" t="s">
        <v>29</v>
      </c>
      <c r="F604" s="41"/>
      <c r="G604" s="42" t="str">
        <f>IF($F604&lt;&gt;"", SUMIFS('B. Expenditures'!E$20:E$1002, 'B. Expenditures'!$C$20:$C$1002, 'High Growth Expenses'!$F604), "")</f>
        <v/>
      </c>
      <c r="H604" s="14" t="str">
        <f>IF($F604&lt;&gt;"", SUMIFS('B. Expenditures'!F$20:F$1002, 'B. Expenditures'!$C$20:$C$1002, 'High Growth Expenses'!$F604), "")</f>
        <v/>
      </c>
      <c r="I604" s="14" t="str">
        <f>IF($F604&lt;&gt;"", SUMIFS('B. Expenditures'!G$20:G$1002, 'B. Expenditures'!$C$20:$C$1002, 'High Growth Expenses'!$F604), "")</f>
        <v/>
      </c>
      <c r="J604" s="16" t="str">
        <f t="shared" si="9"/>
        <v/>
      </c>
    </row>
    <row r="605" spans="2:10" x14ac:dyDescent="0.35">
      <c r="B605" s="34" t="str">
        <f>IFERROR(INDEX('B. Expenditures'!$C$20:$D$1002, MATCH('High Growth Expenses'!$C605, 'B. Expenditures'!$D$20:$D$1002, 0), MATCH('High Growth Expenses'!$B$17, 'B. Expenditures'!$C$19:$D$19, 0)), "")</f>
        <v/>
      </c>
      <c r="C605" s="34"/>
      <c r="D605" s="16" t="s">
        <v>29</v>
      </c>
      <c r="F605" s="41"/>
      <c r="G605" s="42" t="str">
        <f>IF($F605&lt;&gt;"", SUMIFS('B. Expenditures'!E$20:E$1002, 'B. Expenditures'!$C$20:$C$1002, 'High Growth Expenses'!$F605), "")</f>
        <v/>
      </c>
      <c r="H605" s="14" t="str">
        <f>IF($F605&lt;&gt;"", SUMIFS('B. Expenditures'!F$20:F$1002, 'B. Expenditures'!$C$20:$C$1002, 'High Growth Expenses'!$F605), "")</f>
        <v/>
      </c>
      <c r="I605" s="14" t="str">
        <f>IF($F605&lt;&gt;"", SUMIFS('B. Expenditures'!G$20:G$1002, 'B. Expenditures'!$C$20:$C$1002, 'High Growth Expenses'!$F605), "")</f>
        <v/>
      </c>
      <c r="J605" s="16" t="str">
        <f t="shared" si="9"/>
        <v/>
      </c>
    </row>
    <row r="606" spans="2:10" x14ac:dyDescent="0.35">
      <c r="B606" s="34" t="str">
        <f>IFERROR(INDEX('B. Expenditures'!$C$20:$D$1002, MATCH('High Growth Expenses'!$C606, 'B. Expenditures'!$D$20:$D$1002, 0), MATCH('High Growth Expenses'!$B$17, 'B. Expenditures'!$C$19:$D$19, 0)), "")</f>
        <v/>
      </c>
      <c r="C606" s="34"/>
      <c r="D606" s="16" t="s">
        <v>29</v>
      </c>
      <c r="F606" s="41"/>
      <c r="G606" s="42" t="str">
        <f>IF($F606&lt;&gt;"", SUMIFS('B. Expenditures'!E$20:E$1002, 'B. Expenditures'!$C$20:$C$1002, 'High Growth Expenses'!$F606), "")</f>
        <v/>
      </c>
      <c r="H606" s="14" t="str">
        <f>IF($F606&lt;&gt;"", SUMIFS('B. Expenditures'!F$20:F$1002, 'B. Expenditures'!$C$20:$C$1002, 'High Growth Expenses'!$F606), "")</f>
        <v/>
      </c>
      <c r="I606" s="14" t="str">
        <f>IF($F606&lt;&gt;"", SUMIFS('B. Expenditures'!G$20:G$1002, 'B. Expenditures'!$C$20:$C$1002, 'High Growth Expenses'!$F606), "")</f>
        <v/>
      </c>
      <c r="J606" s="16" t="str">
        <f t="shared" si="9"/>
        <v/>
      </c>
    </row>
    <row r="607" spans="2:10" x14ac:dyDescent="0.35">
      <c r="B607" s="34" t="str">
        <f>IFERROR(INDEX('B. Expenditures'!$C$20:$D$1002, MATCH('High Growth Expenses'!$C607, 'B. Expenditures'!$D$20:$D$1002, 0), MATCH('High Growth Expenses'!$B$17, 'B. Expenditures'!$C$19:$D$19, 0)), "")</f>
        <v/>
      </c>
      <c r="C607" s="34"/>
      <c r="D607" s="16" t="s">
        <v>29</v>
      </c>
      <c r="F607" s="41"/>
      <c r="G607" s="42" t="str">
        <f>IF($F607&lt;&gt;"", SUMIFS('B. Expenditures'!E$20:E$1002, 'B. Expenditures'!$C$20:$C$1002, 'High Growth Expenses'!$F607), "")</f>
        <v/>
      </c>
      <c r="H607" s="14" t="str">
        <f>IF($F607&lt;&gt;"", SUMIFS('B. Expenditures'!F$20:F$1002, 'B. Expenditures'!$C$20:$C$1002, 'High Growth Expenses'!$F607), "")</f>
        <v/>
      </c>
      <c r="I607" s="14" t="str">
        <f>IF($F607&lt;&gt;"", SUMIFS('B. Expenditures'!G$20:G$1002, 'B. Expenditures'!$C$20:$C$1002, 'High Growth Expenses'!$F607), "")</f>
        <v/>
      </c>
      <c r="J607" s="16" t="str">
        <f t="shared" si="9"/>
        <v/>
      </c>
    </row>
    <row r="608" spans="2:10" x14ac:dyDescent="0.35">
      <c r="B608" s="34" t="str">
        <f>IFERROR(INDEX('B. Expenditures'!$C$20:$D$1002, MATCH('High Growth Expenses'!$C608, 'B. Expenditures'!$D$20:$D$1002, 0), MATCH('High Growth Expenses'!$B$17, 'B. Expenditures'!$C$19:$D$19, 0)), "")</f>
        <v/>
      </c>
      <c r="C608" s="34"/>
      <c r="D608" s="16" t="s">
        <v>29</v>
      </c>
      <c r="F608" s="41"/>
      <c r="G608" s="42" t="str">
        <f>IF($F608&lt;&gt;"", SUMIFS('B. Expenditures'!E$20:E$1002, 'B. Expenditures'!$C$20:$C$1002, 'High Growth Expenses'!$F608), "")</f>
        <v/>
      </c>
      <c r="H608" s="14" t="str">
        <f>IF($F608&lt;&gt;"", SUMIFS('B. Expenditures'!F$20:F$1002, 'B. Expenditures'!$C$20:$C$1002, 'High Growth Expenses'!$F608), "")</f>
        <v/>
      </c>
      <c r="I608" s="14" t="str">
        <f>IF($F608&lt;&gt;"", SUMIFS('B. Expenditures'!G$20:G$1002, 'B. Expenditures'!$C$20:$C$1002, 'High Growth Expenses'!$F608), "")</f>
        <v/>
      </c>
      <c r="J608" s="16" t="str">
        <f t="shared" si="9"/>
        <v/>
      </c>
    </row>
    <row r="609" spans="2:10" x14ac:dyDescent="0.35">
      <c r="B609" s="34" t="str">
        <f>IFERROR(INDEX('B. Expenditures'!$C$20:$D$1002, MATCH('High Growth Expenses'!$C609, 'B. Expenditures'!$D$20:$D$1002, 0), MATCH('High Growth Expenses'!$B$17, 'B. Expenditures'!$C$19:$D$19, 0)), "")</f>
        <v/>
      </c>
      <c r="C609" s="34"/>
      <c r="D609" s="16" t="s">
        <v>29</v>
      </c>
      <c r="F609" s="41"/>
      <c r="G609" s="42" t="str">
        <f>IF($F609&lt;&gt;"", SUMIFS('B. Expenditures'!E$20:E$1002, 'B. Expenditures'!$C$20:$C$1002, 'High Growth Expenses'!$F609), "")</f>
        <v/>
      </c>
      <c r="H609" s="14" t="str">
        <f>IF($F609&lt;&gt;"", SUMIFS('B. Expenditures'!F$20:F$1002, 'B. Expenditures'!$C$20:$C$1002, 'High Growth Expenses'!$F609), "")</f>
        <v/>
      </c>
      <c r="I609" s="14" t="str">
        <f>IF($F609&lt;&gt;"", SUMIFS('B. Expenditures'!G$20:G$1002, 'B. Expenditures'!$C$20:$C$1002, 'High Growth Expenses'!$F609), "")</f>
        <v/>
      </c>
      <c r="J609" s="16" t="str">
        <f t="shared" si="9"/>
        <v/>
      </c>
    </row>
    <row r="610" spans="2:10" x14ac:dyDescent="0.35">
      <c r="B610" s="34" t="str">
        <f>IFERROR(INDEX('B. Expenditures'!$C$20:$D$1002, MATCH('High Growth Expenses'!$C610, 'B. Expenditures'!$D$20:$D$1002, 0), MATCH('High Growth Expenses'!$B$17, 'B. Expenditures'!$C$19:$D$19, 0)), "")</f>
        <v/>
      </c>
      <c r="C610" s="34"/>
      <c r="D610" s="16" t="s">
        <v>29</v>
      </c>
      <c r="F610" s="41"/>
      <c r="G610" s="42" t="str">
        <f>IF($F610&lt;&gt;"", SUMIFS('B. Expenditures'!E$20:E$1002, 'B. Expenditures'!$C$20:$C$1002, 'High Growth Expenses'!$F610), "")</f>
        <v/>
      </c>
      <c r="H610" s="14" t="str">
        <f>IF($F610&lt;&gt;"", SUMIFS('B. Expenditures'!F$20:F$1002, 'B. Expenditures'!$C$20:$C$1002, 'High Growth Expenses'!$F610), "")</f>
        <v/>
      </c>
      <c r="I610" s="14" t="str">
        <f>IF($F610&lt;&gt;"", SUMIFS('B. Expenditures'!G$20:G$1002, 'B. Expenditures'!$C$20:$C$1002, 'High Growth Expenses'!$F610), "")</f>
        <v/>
      </c>
      <c r="J610" s="16" t="str">
        <f t="shared" si="9"/>
        <v/>
      </c>
    </row>
    <row r="611" spans="2:10" x14ac:dyDescent="0.35">
      <c r="B611" s="34" t="str">
        <f>IFERROR(INDEX('B. Expenditures'!$C$20:$D$1002, MATCH('High Growth Expenses'!$C611, 'B. Expenditures'!$D$20:$D$1002, 0), MATCH('High Growth Expenses'!$B$17, 'B. Expenditures'!$C$19:$D$19, 0)), "")</f>
        <v/>
      </c>
      <c r="C611" s="34"/>
      <c r="D611" s="16" t="s">
        <v>29</v>
      </c>
      <c r="F611" s="41"/>
      <c r="G611" s="42" t="str">
        <f>IF($F611&lt;&gt;"", SUMIFS('B. Expenditures'!E$20:E$1002, 'B. Expenditures'!$C$20:$C$1002, 'High Growth Expenses'!$F611), "")</f>
        <v/>
      </c>
      <c r="H611" s="14" t="str">
        <f>IF($F611&lt;&gt;"", SUMIFS('B. Expenditures'!F$20:F$1002, 'B. Expenditures'!$C$20:$C$1002, 'High Growth Expenses'!$F611), "")</f>
        <v/>
      </c>
      <c r="I611" s="14" t="str">
        <f>IF($F611&lt;&gt;"", SUMIFS('B. Expenditures'!G$20:G$1002, 'B. Expenditures'!$C$20:$C$1002, 'High Growth Expenses'!$F611), "")</f>
        <v/>
      </c>
      <c r="J611" s="16" t="str">
        <f t="shared" si="9"/>
        <v/>
      </c>
    </row>
    <row r="612" spans="2:10" x14ac:dyDescent="0.35">
      <c r="B612" s="34" t="str">
        <f>IFERROR(INDEX('B. Expenditures'!$C$20:$D$1002, MATCH('High Growth Expenses'!$C612, 'B. Expenditures'!$D$20:$D$1002, 0), MATCH('High Growth Expenses'!$B$17, 'B. Expenditures'!$C$19:$D$19, 0)), "")</f>
        <v/>
      </c>
      <c r="C612" s="34"/>
      <c r="D612" s="16" t="s">
        <v>29</v>
      </c>
      <c r="F612" s="41"/>
      <c r="G612" s="42" t="str">
        <f>IF($F612&lt;&gt;"", SUMIFS('B. Expenditures'!E$20:E$1002, 'B. Expenditures'!$C$20:$C$1002, 'High Growth Expenses'!$F612), "")</f>
        <v/>
      </c>
      <c r="H612" s="14" t="str">
        <f>IF($F612&lt;&gt;"", SUMIFS('B. Expenditures'!F$20:F$1002, 'B. Expenditures'!$C$20:$C$1002, 'High Growth Expenses'!$F612), "")</f>
        <v/>
      </c>
      <c r="I612" s="14" t="str">
        <f>IF($F612&lt;&gt;"", SUMIFS('B. Expenditures'!G$20:G$1002, 'B. Expenditures'!$C$20:$C$1002, 'High Growth Expenses'!$F612), "")</f>
        <v/>
      </c>
      <c r="J612" s="16" t="str">
        <f t="shared" si="9"/>
        <v/>
      </c>
    </row>
    <row r="613" spans="2:10" x14ac:dyDescent="0.35">
      <c r="B613" s="34" t="str">
        <f>IFERROR(INDEX('B. Expenditures'!$C$20:$D$1002, MATCH('High Growth Expenses'!$C613, 'B. Expenditures'!$D$20:$D$1002, 0), MATCH('High Growth Expenses'!$B$17, 'B. Expenditures'!$C$19:$D$19, 0)), "")</f>
        <v/>
      </c>
      <c r="C613" s="34"/>
      <c r="D613" s="16" t="s">
        <v>29</v>
      </c>
      <c r="F613" s="41"/>
      <c r="G613" s="42" t="str">
        <f>IF($F613&lt;&gt;"", SUMIFS('B. Expenditures'!E$20:E$1002, 'B. Expenditures'!$C$20:$C$1002, 'High Growth Expenses'!$F613), "")</f>
        <v/>
      </c>
      <c r="H613" s="14" t="str">
        <f>IF($F613&lt;&gt;"", SUMIFS('B. Expenditures'!F$20:F$1002, 'B. Expenditures'!$C$20:$C$1002, 'High Growth Expenses'!$F613), "")</f>
        <v/>
      </c>
      <c r="I613" s="14" t="str">
        <f>IF($F613&lt;&gt;"", SUMIFS('B. Expenditures'!G$20:G$1002, 'B. Expenditures'!$C$20:$C$1002, 'High Growth Expenses'!$F613), "")</f>
        <v/>
      </c>
      <c r="J613" s="16" t="str">
        <f t="shared" si="9"/>
        <v/>
      </c>
    </row>
    <row r="614" spans="2:10" x14ac:dyDescent="0.35">
      <c r="B614" s="34" t="str">
        <f>IFERROR(INDEX('B. Expenditures'!$C$20:$D$1002, MATCH('High Growth Expenses'!$C614, 'B. Expenditures'!$D$20:$D$1002, 0), MATCH('High Growth Expenses'!$B$17, 'B. Expenditures'!$C$19:$D$19, 0)), "")</f>
        <v/>
      </c>
      <c r="C614" s="34"/>
      <c r="D614" s="16" t="s">
        <v>29</v>
      </c>
      <c r="F614" s="41"/>
      <c r="G614" s="42" t="str">
        <f>IF($F614&lt;&gt;"", SUMIFS('B. Expenditures'!E$20:E$1002, 'B. Expenditures'!$C$20:$C$1002, 'High Growth Expenses'!$F614), "")</f>
        <v/>
      </c>
      <c r="H614" s="14" t="str">
        <f>IF($F614&lt;&gt;"", SUMIFS('B. Expenditures'!F$20:F$1002, 'B. Expenditures'!$C$20:$C$1002, 'High Growth Expenses'!$F614), "")</f>
        <v/>
      </c>
      <c r="I614" s="14" t="str">
        <f>IF($F614&lt;&gt;"", SUMIFS('B. Expenditures'!G$20:G$1002, 'B. Expenditures'!$C$20:$C$1002, 'High Growth Expenses'!$F614), "")</f>
        <v/>
      </c>
      <c r="J614" s="16" t="str">
        <f t="shared" si="9"/>
        <v/>
      </c>
    </row>
    <row r="615" spans="2:10" x14ac:dyDescent="0.35">
      <c r="B615" s="34" t="str">
        <f>IFERROR(INDEX('B. Expenditures'!$C$20:$D$1002, MATCH('High Growth Expenses'!$C615, 'B. Expenditures'!$D$20:$D$1002, 0), MATCH('High Growth Expenses'!$B$17, 'B. Expenditures'!$C$19:$D$19, 0)), "")</f>
        <v/>
      </c>
      <c r="C615" s="34"/>
      <c r="D615" s="16" t="s">
        <v>29</v>
      </c>
      <c r="F615" s="41"/>
      <c r="G615" s="42" t="str">
        <f>IF($F615&lt;&gt;"", SUMIFS('B. Expenditures'!E$20:E$1002, 'B. Expenditures'!$C$20:$C$1002, 'High Growth Expenses'!$F615), "")</f>
        <v/>
      </c>
      <c r="H615" s="14" t="str">
        <f>IF($F615&lt;&gt;"", SUMIFS('B. Expenditures'!F$20:F$1002, 'B. Expenditures'!$C$20:$C$1002, 'High Growth Expenses'!$F615), "")</f>
        <v/>
      </c>
      <c r="I615" s="14" t="str">
        <f>IF($F615&lt;&gt;"", SUMIFS('B. Expenditures'!G$20:G$1002, 'B. Expenditures'!$C$20:$C$1002, 'High Growth Expenses'!$F615), "")</f>
        <v/>
      </c>
      <c r="J615" s="16" t="str">
        <f t="shared" si="9"/>
        <v/>
      </c>
    </row>
    <row r="616" spans="2:10" x14ac:dyDescent="0.35">
      <c r="B616" s="34" t="str">
        <f>IFERROR(INDEX('B. Expenditures'!$C$20:$D$1002, MATCH('High Growth Expenses'!$C616, 'B. Expenditures'!$D$20:$D$1002, 0), MATCH('High Growth Expenses'!$B$17, 'B. Expenditures'!$C$19:$D$19, 0)), "")</f>
        <v/>
      </c>
      <c r="C616" s="34"/>
      <c r="D616" s="16" t="s">
        <v>29</v>
      </c>
      <c r="F616" s="41"/>
      <c r="G616" s="42" t="str">
        <f>IF($F616&lt;&gt;"", SUMIFS('B. Expenditures'!E$20:E$1002, 'B. Expenditures'!$C$20:$C$1002, 'High Growth Expenses'!$F616), "")</f>
        <v/>
      </c>
      <c r="H616" s="14" t="str">
        <f>IF($F616&lt;&gt;"", SUMIFS('B. Expenditures'!F$20:F$1002, 'B. Expenditures'!$C$20:$C$1002, 'High Growth Expenses'!$F616), "")</f>
        <v/>
      </c>
      <c r="I616" s="14" t="str">
        <f>IF($F616&lt;&gt;"", SUMIFS('B. Expenditures'!G$20:G$1002, 'B. Expenditures'!$C$20:$C$1002, 'High Growth Expenses'!$F616), "")</f>
        <v/>
      </c>
      <c r="J616" s="16" t="str">
        <f t="shared" si="9"/>
        <v/>
      </c>
    </row>
    <row r="617" spans="2:10" x14ac:dyDescent="0.35">
      <c r="B617" s="34" t="str">
        <f>IFERROR(INDEX('B. Expenditures'!$C$20:$D$1002, MATCH('High Growth Expenses'!$C617, 'B. Expenditures'!$D$20:$D$1002, 0), MATCH('High Growth Expenses'!$B$17, 'B. Expenditures'!$C$19:$D$19, 0)), "")</f>
        <v/>
      </c>
      <c r="C617" s="34"/>
      <c r="D617" s="16" t="s">
        <v>29</v>
      </c>
      <c r="F617" s="41"/>
      <c r="G617" s="42" t="str">
        <f>IF($F617&lt;&gt;"", SUMIFS('B. Expenditures'!E$20:E$1002, 'B. Expenditures'!$C$20:$C$1002, 'High Growth Expenses'!$F617), "")</f>
        <v/>
      </c>
      <c r="H617" s="14" t="str">
        <f>IF($F617&lt;&gt;"", SUMIFS('B. Expenditures'!F$20:F$1002, 'B. Expenditures'!$C$20:$C$1002, 'High Growth Expenses'!$F617), "")</f>
        <v/>
      </c>
      <c r="I617" s="14" t="str">
        <f>IF($F617&lt;&gt;"", SUMIFS('B. Expenditures'!G$20:G$1002, 'B. Expenditures'!$C$20:$C$1002, 'High Growth Expenses'!$F617), "")</f>
        <v/>
      </c>
      <c r="J617" s="16" t="str">
        <f t="shared" si="9"/>
        <v/>
      </c>
    </row>
    <row r="618" spans="2:10" x14ac:dyDescent="0.35">
      <c r="B618" s="34" t="str">
        <f>IFERROR(INDEX('B. Expenditures'!$C$20:$D$1002, MATCH('High Growth Expenses'!$C618, 'B. Expenditures'!$D$20:$D$1002, 0), MATCH('High Growth Expenses'!$B$17, 'B. Expenditures'!$C$19:$D$19, 0)), "")</f>
        <v/>
      </c>
      <c r="C618" s="34"/>
      <c r="D618" s="16" t="s">
        <v>29</v>
      </c>
      <c r="F618" s="41"/>
      <c r="G618" s="42" t="str">
        <f>IF($F618&lt;&gt;"", SUMIFS('B. Expenditures'!E$20:E$1002, 'B. Expenditures'!$C$20:$C$1002, 'High Growth Expenses'!$F618), "")</f>
        <v/>
      </c>
      <c r="H618" s="14" t="str">
        <f>IF($F618&lt;&gt;"", SUMIFS('B. Expenditures'!F$20:F$1002, 'B. Expenditures'!$C$20:$C$1002, 'High Growth Expenses'!$F618), "")</f>
        <v/>
      </c>
      <c r="I618" s="14" t="str">
        <f>IF($F618&lt;&gt;"", SUMIFS('B. Expenditures'!G$20:G$1002, 'B. Expenditures'!$C$20:$C$1002, 'High Growth Expenses'!$F618), "")</f>
        <v/>
      </c>
      <c r="J618" s="16" t="str">
        <f t="shared" si="9"/>
        <v/>
      </c>
    </row>
    <row r="619" spans="2:10" x14ac:dyDescent="0.35">
      <c r="B619" s="34" t="str">
        <f>IFERROR(INDEX('B. Expenditures'!$C$20:$D$1002, MATCH('High Growth Expenses'!$C619, 'B. Expenditures'!$D$20:$D$1002, 0), MATCH('High Growth Expenses'!$B$17, 'B. Expenditures'!$C$19:$D$19, 0)), "")</f>
        <v/>
      </c>
      <c r="C619" s="34"/>
      <c r="D619" s="16" t="s">
        <v>29</v>
      </c>
      <c r="F619" s="41"/>
      <c r="G619" s="42" t="str">
        <f>IF($F619&lt;&gt;"", SUMIFS('B. Expenditures'!E$20:E$1002, 'B. Expenditures'!$C$20:$C$1002, 'High Growth Expenses'!$F619), "")</f>
        <v/>
      </c>
      <c r="H619" s="14" t="str">
        <f>IF($F619&lt;&gt;"", SUMIFS('B. Expenditures'!F$20:F$1002, 'B. Expenditures'!$C$20:$C$1002, 'High Growth Expenses'!$F619), "")</f>
        <v/>
      </c>
      <c r="I619" s="14" t="str">
        <f>IF($F619&lt;&gt;"", SUMIFS('B. Expenditures'!G$20:G$1002, 'B. Expenditures'!$C$20:$C$1002, 'High Growth Expenses'!$F619), "")</f>
        <v/>
      </c>
      <c r="J619" s="16" t="str">
        <f t="shared" si="9"/>
        <v/>
      </c>
    </row>
    <row r="620" spans="2:10" x14ac:dyDescent="0.35">
      <c r="B620" s="34" t="str">
        <f>IFERROR(INDEX('B. Expenditures'!$C$20:$D$1002, MATCH('High Growth Expenses'!$C620, 'B. Expenditures'!$D$20:$D$1002, 0), MATCH('High Growth Expenses'!$B$17, 'B. Expenditures'!$C$19:$D$19, 0)), "")</f>
        <v/>
      </c>
      <c r="C620" s="34"/>
      <c r="D620" s="16" t="s">
        <v>29</v>
      </c>
      <c r="F620" s="41"/>
      <c r="G620" s="42" t="str">
        <f>IF($F620&lt;&gt;"", SUMIFS('B. Expenditures'!E$20:E$1002, 'B. Expenditures'!$C$20:$C$1002, 'High Growth Expenses'!$F620), "")</f>
        <v/>
      </c>
      <c r="H620" s="14" t="str">
        <f>IF($F620&lt;&gt;"", SUMIFS('B. Expenditures'!F$20:F$1002, 'B. Expenditures'!$C$20:$C$1002, 'High Growth Expenses'!$F620), "")</f>
        <v/>
      </c>
      <c r="I620" s="14" t="str">
        <f>IF($F620&lt;&gt;"", SUMIFS('B. Expenditures'!G$20:G$1002, 'B. Expenditures'!$C$20:$C$1002, 'High Growth Expenses'!$F620), "")</f>
        <v/>
      </c>
      <c r="J620" s="16" t="str">
        <f t="shared" si="9"/>
        <v/>
      </c>
    </row>
    <row r="621" spans="2:10" x14ac:dyDescent="0.35">
      <c r="B621" s="34" t="str">
        <f>IFERROR(INDEX('B. Expenditures'!$C$20:$D$1002, MATCH('High Growth Expenses'!$C621, 'B. Expenditures'!$D$20:$D$1002, 0), MATCH('High Growth Expenses'!$B$17, 'B. Expenditures'!$C$19:$D$19, 0)), "")</f>
        <v/>
      </c>
      <c r="C621" s="34"/>
      <c r="D621" s="16" t="s">
        <v>29</v>
      </c>
      <c r="F621" s="41"/>
      <c r="G621" s="42" t="str">
        <f>IF($F621&lt;&gt;"", SUMIFS('B. Expenditures'!E$20:E$1002, 'B. Expenditures'!$C$20:$C$1002, 'High Growth Expenses'!$F621), "")</f>
        <v/>
      </c>
      <c r="H621" s="14" t="str">
        <f>IF($F621&lt;&gt;"", SUMIFS('B. Expenditures'!F$20:F$1002, 'B. Expenditures'!$C$20:$C$1002, 'High Growth Expenses'!$F621), "")</f>
        <v/>
      </c>
      <c r="I621" s="14" t="str">
        <f>IF($F621&lt;&gt;"", SUMIFS('B. Expenditures'!G$20:G$1002, 'B. Expenditures'!$C$20:$C$1002, 'High Growth Expenses'!$F621), "")</f>
        <v/>
      </c>
      <c r="J621" s="16" t="str">
        <f t="shared" si="9"/>
        <v/>
      </c>
    </row>
    <row r="622" spans="2:10" x14ac:dyDescent="0.35">
      <c r="B622" s="34" t="str">
        <f>IFERROR(INDEX('B. Expenditures'!$C$20:$D$1002, MATCH('High Growth Expenses'!$C622, 'B. Expenditures'!$D$20:$D$1002, 0), MATCH('High Growth Expenses'!$B$17, 'B. Expenditures'!$C$19:$D$19, 0)), "")</f>
        <v/>
      </c>
      <c r="C622" s="34"/>
      <c r="D622" s="16" t="s">
        <v>29</v>
      </c>
      <c r="F622" s="41"/>
      <c r="G622" s="42" t="str">
        <f>IF($F622&lt;&gt;"", SUMIFS('B. Expenditures'!E$20:E$1002, 'B. Expenditures'!$C$20:$C$1002, 'High Growth Expenses'!$F622), "")</f>
        <v/>
      </c>
      <c r="H622" s="14" t="str">
        <f>IF($F622&lt;&gt;"", SUMIFS('B. Expenditures'!F$20:F$1002, 'B. Expenditures'!$C$20:$C$1002, 'High Growth Expenses'!$F622), "")</f>
        <v/>
      </c>
      <c r="I622" s="14" t="str">
        <f>IF($F622&lt;&gt;"", SUMIFS('B. Expenditures'!G$20:G$1002, 'B. Expenditures'!$C$20:$C$1002, 'High Growth Expenses'!$F622), "")</f>
        <v/>
      </c>
      <c r="J622" s="16" t="str">
        <f t="shared" si="9"/>
        <v/>
      </c>
    </row>
    <row r="623" spans="2:10" x14ac:dyDescent="0.35">
      <c r="B623" s="34" t="str">
        <f>IFERROR(INDEX('B. Expenditures'!$C$20:$D$1002, MATCH('High Growth Expenses'!$C623, 'B. Expenditures'!$D$20:$D$1002, 0), MATCH('High Growth Expenses'!$B$17, 'B. Expenditures'!$C$19:$D$19, 0)), "")</f>
        <v/>
      </c>
      <c r="C623" s="34"/>
      <c r="D623" s="16" t="s">
        <v>29</v>
      </c>
      <c r="F623" s="41"/>
      <c r="G623" s="42" t="str">
        <f>IF($F623&lt;&gt;"", SUMIFS('B. Expenditures'!E$20:E$1002, 'B. Expenditures'!$C$20:$C$1002, 'High Growth Expenses'!$F623), "")</f>
        <v/>
      </c>
      <c r="H623" s="14" t="str">
        <f>IF($F623&lt;&gt;"", SUMIFS('B. Expenditures'!F$20:F$1002, 'B. Expenditures'!$C$20:$C$1002, 'High Growth Expenses'!$F623), "")</f>
        <v/>
      </c>
      <c r="I623" s="14" t="str">
        <f>IF($F623&lt;&gt;"", SUMIFS('B. Expenditures'!G$20:G$1002, 'B. Expenditures'!$C$20:$C$1002, 'High Growth Expenses'!$F623), "")</f>
        <v/>
      </c>
      <c r="J623" s="16" t="str">
        <f t="shared" si="9"/>
        <v/>
      </c>
    </row>
    <row r="624" spans="2:10" x14ac:dyDescent="0.35">
      <c r="B624" s="34" t="str">
        <f>IFERROR(INDEX('B. Expenditures'!$C$20:$D$1002, MATCH('High Growth Expenses'!$C624, 'B. Expenditures'!$D$20:$D$1002, 0), MATCH('High Growth Expenses'!$B$17, 'B. Expenditures'!$C$19:$D$19, 0)), "")</f>
        <v/>
      </c>
      <c r="C624" s="34"/>
      <c r="D624" s="16" t="s">
        <v>29</v>
      </c>
      <c r="F624" s="41"/>
      <c r="G624" s="42" t="str">
        <f>IF($F624&lt;&gt;"", SUMIFS('B. Expenditures'!E$20:E$1002, 'B. Expenditures'!$C$20:$C$1002, 'High Growth Expenses'!$F624), "")</f>
        <v/>
      </c>
      <c r="H624" s="14" t="str">
        <f>IF($F624&lt;&gt;"", SUMIFS('B. Expenditures'!F$20:F$1002, 'B. Expenditures'!$C$20:$C$1002, 'High Growth Expenses'!$F624), "")</f>
        <v/>
      </c>
      <c r="I624" s="14" t="str">
        <f>IF($F624&lt;&gt;"", SUMIFS('B. Expenditures'!G$20:G$1002, 'B. Expenditures'!$C$20:$C$1002, 'High Growth Expenses'!$F624), "")</f>
        <v/>
      </c>
      <c r="J624" s="16" t="str">
        <f t="shared" si="9"/>
        <v/>
      </c>
    </row>
    <row r="625" spans="2:10" x14ac:dyDescent="0.35">
      <c r="B625" s="34" t="str">
        <f>IFERROR(INDEX('B. Expenditures'!$C$20:$D$1002, MATCH('High Growth Expenses'!$C625, 'B. Expenditures'!$D$20:$D$1002, 0), MATCH('High Growth Expenses'!$B$17, 'B. Expenditures'!$C$19:$D$19, 0)), "")</f>
        <v/>
      </c>
      <c r="C625" s="34"/>
      <c r="D625" s="16" t="s">
        <v>29</v>
      </c>
      <c r="F625" s="41"/>
      <c r="G625" s="42" t="str">
        <f>IF($F625&lt;&gt;"", SUMIFS('B. Expenditures'!E$20:E$1002, 'B. Expenditures'!$C$20:$C$1002, 'High Growth Expenses'!$F625), "")</f>
        <v/>
      </c>
      <c r="H625" s="14" t="str">
        <f>IF($F625&lt;&gt;"", SUMIFS('B. Expenditures'!F$20:F$1002, 'B. Expenditures'!$C$20:$C$1002, 'High Growth Expenses'!$F625), "")</f>
        <v/>
      </c>
      <c r="I625" s="14" t="str">
        <f>IF($F625&lt;&gt;"", SUMIFS('B. Expenditures'!G$20:G$1002, 'B. Expenditures'!$C$20:$C$1002, 'High Growth Expenses'!$F625), "")</f>
        <v/>
      </c>
      <c r="J625" s="16" t="str">
        <f t="shared" si="9"/>
        <v/>
      </c>
    </row>
    <row r="626" spans="2:10" x14ac:dyDescent="0.35">
      <c r="B626" s="34" t="str">
        <f>IFERROR(INDEX('B. Expenditures'!$C$20:$D$1002, MATCH('High Growth Expenses'!$C626, 'B. Expenditures'!$D$20:$D$1002, 0), MATCH('High Growth Expenses'!$B$17, 'B. Expenditures'!$C$19:$D$19, 0)), "")</f>
        <v/>
      </c>
      <c r="C626" s="34"/>
      <c r="D626" s="16" t="s">
        <v>29</v>
      </c>
      <c r="F626" s="41"/>
      <c r="G626" s="42" t="str">
        <f>IF($F626&lt;&gt;"", SUMIFS('B. Expenditures'!E$20:E$1002, 'B. Expenditures'!$C$20:$C$1002, 'High Growth Expenses'!$F626), "")</f>
        <v/>
      </c>
      <c r="H626" s="14" t="str">
        <f>IF($F626&lt;&gt;"", SUMIFS('B. Expenditures'!F$20:F$1002, 'B. Expenditures'!$C$20:$C$1002, 'High Growth Expenses'!$F626), "")</f>
        <v/>
      </c>
      <c r="I626" s="14" t="str">
        <f>IF($F626&lt;&gt;"", SUMIFS('B. Expenditures'!G$20:G$1002, 'B. Expenditures'!$C$20:$C$1002, 'High Growth Expenses'!$F626), "")</f>
        <v/>
      </c>
      <c r="J626" s="16" t="str">
        <f t="shared" si="9"/>
        <v/>
      </c>
    </row>
    <row r="627" spans="2:10" x14ac:dyDescent="0.35">
      <c r="B627" s="34" t="str">
        <f>IFERROR(INDEX('B. Expenditures'!$C$20:$D$1002, MATCH('High Growth Expenses'!$C627, 'B. Expenditures'!$D$20:$D$1002, 0), MATCH('High Growth Expenses'!$B$17, 'B. Expenditures'!$C$19:$D$19, 0)), "")</f>
        <v/>
      </c>
      <c r="C627" s="34"/>
      <c r="D627" s="16" t="s">
        <v>29</v>
      </c>
      <c r="F627" s="41"/>
      <c r="G627" s="42" t="str">
        <f>IF($F627&lt;&gt;"", SUMIFS('B. Expenditures'!E$20:E$1002, 'B. Expenditures'!$C$20:$C$1002, 'High Growth Expenses'!$F627), "")</f>
        <v/>
      </c>
      <c r="H627" s="14" t="str">
        <f>IF($F627&lt;&gt;"", SUMIFS('B. Expenditures'!F$20:F$1002, 'B. Expenditures'!$C$20:$C$1002, 'High Growth Expenses'!$F627), "")</f>
        <v/>
      </c>
      <c r="I627" s="14" t="str">
        <f>IF($F627&lt;&gt;"", SUMIFS('B. Expenditures'!G$20:G$1002, 'B. Expenditures'!$C$20:$C$1002, 'High Growth Expenses'!$F627), "")</f>
        <v/>
      </c>
      <c r="J627" s="16" t="str">
        <f t="shared" si="9"/>
        <v/>
      </c>
    </row>
    <row r="628" spans="2:10" x14ac:dyDescent="0.35">
      <c r="B628" s="34" t="str">
        <f>IFERROR(INDEX('B. Expenditures'!$C$20:$D$1002, MATCH('High Growth Expenses'!$C628, 'B. Expenditures'!$D$20:$D$1002, 0), MATCH('High Growth Expenses'!$B$17, 'B. Expenditures'!$C$19:$D$19, 0)), "")</f>
        <v/>
      </c>
      <c r="C628" s="34"/>
      <c r="D628" s="16" t="s">
        <v>29</v>
      </c>
      <c r="F628" s="41"/>
      <c r="G628" s="42" t="str">
        <f>IF($F628&lt;&gt;"", SUMIFS('B. Expenditures'!E$20:E$1002, 'B. Expenditures'!$C$20:$C$1002, 'High Growth Expenses'!$F628), "")</f>
        <v/>
      </c>
      <c r="H628" s="14" t="str">
        <f>IF($F628&lt;&gt;"", SUMIFS('B. Expenditures'!F$20:F$1002, 'B. Expenditures'!$C$20:$C$1002, 'High Growth Expenses'!$F628), "")</f>
        <v/>
      </c>
      <c r="I628" s="14" t="str">
        <f>IF($F628&lt;&gt;"", SUMIFS('B. Expenditures'!G$20:G$1002, 'B. Expenditures'!$C$20:$C$1002, 'High Growth Expenses'!$F628), "")</f>
        <v/>
      </c>
      <c r="J628" s="16" t="str">
        <f t="shared" si="9"/>
        <v/>
      </c>
    </row>
    <row r="629" spans="2:10" x14ac:dyDescent="0.35">
      <c r="B629" s="34" t="str">
        <f>IFERROR(INDEX('B. Expenditures'!$C$20:$D$1002, MATCH('High Growth Expenses'!$C629, 'B. Expenditures'!$D$20:$D$1002, 0), MATCH('High Growth Expenses'!$B$17, 'B. Expenditures'!$C$19:$D$19, 0)), "")</f>
        <v/>
      </c>
      <c r="C629" s="34"/>
      <c r="D629" s="16" t="s">
        <v>29</v>
      </c>
      <c r="F629" s="41"/>
      <c r="G629" s="42" t="str">
        <f>IF($F629&lt;&gt;"", SUMIFS('B. Expenditures'!E$20:E$1002, 'B. Expenditures'!$C$20:$C$1002, 'High Growth Expenses'!$F629), "")</f>
        <v/>
      </c>
      <c r="H629" s="14" t="str">
        <f>IF($F629&lt;&gt;"", SUMIFS('B. Expenditures'!F$20:F$1002, 'B. Expenditures'!$C$20:$C$1002, 'High Growth Expenses'!$F629), "")</f>
        <v/>
      </c>
      <c r="I629" s="14" t="str">
        <f>IF($F629&lt;&gt;"", SUMIFS('B. Expenditures'!G$20:G$1002, 'B. Expenditures'!$C$20:$C$1002, 'High Growth Expenses'!$F629), "")</f>
        <v/>
      </c>
      <c r="J629" s="16" t="str">
        <f t="shared" si="9"/>
        <v/>
      </c>
    </row>
    <row r="630" spans="2:10" x14ac:dyDescent="0.35">
      <c r="B630" s="34" t="str">
        <f>IFERROR(INDEX('B. Expenditures'!$C$20:$D$1002, MATCH('High Growth Expenses'!$C630, 'B. Expenditures'!$D$20:$D$1002, 0), MATCH('High Growth Expenses'!$B$17, 'B. Expenditures'!$C$19:$D$19, 0)), "")</f>
        <v/>
      </c>
      <c r="C630" s="34"/>
      <c r="D630" s="16" t="s">
        <v>29</v>
      </c>
      <c r="F630" s="41"/>
      <c r="G630" s="42" t="str">
        <f>IF($F630&lt;&gt;"", SUMIFS('B. Expenditures'!E$20:E$1002, 'B. Expenditures'!$C$20:$C$1002, 'High Growth Expenses'!$F630), "")</f>
        <v/>
      </c>
      <c r="H630" s="14" t="str">
        <f>IF($F630&lt;&gt;"", SUMIFS('B. Expenditures'!F$20:F$1002, 'B. Expenditures'!$C$20:$C$1002, 'High Growth Expenses'!$F630), "")</f>
        <v/>
      </c>
      <c r="I630" s="14" t="str">
        <f>IF($F630&lt;&gt;"", SUMIFS('B. Expenditures'!G$20:G$1002, 'B. Expenditures'!$C$20:$C$1002, 'High Growth Expenses'!$F630), "")</f>
        <v/>
      </c>
      <c r="J630" s="16" t="str">
        <f t="shared" si="9"/>
        <v/>
      </c>
    </row>
    <row r="631" spans="2:10" x14ac:dyDescent="0.35">
      <c r="B631" s="34" t="str">
        <f>IFERROR(INDEX('B. Expenditures'!$C$20:$D$1002, MATCH('High Growth Expenses'!$C631, 'B. Expenditures'!$D$20:$D$1002, 0), MATCH('High Growth Expenses'!$B$17, 'B. Expenditures'!$C$19:$D$19, 0)), "")</f>
        <v/>
      </c>
      <c r="C631" s="34"/>
      <c r="D631" s="16" t="s">
        <v>29</v>
      </c>
      <c r="F631" s="41"/>
      <c r="G631" s="42" t="str">
        <f>IF($F631&lt;&gt;"", SUMIFS('B. Expenditures'!E$20:E$1002, 'B. Expenditures'!$C$20:$C$1002, 'High Growth Expenses'!$F631), "")</f>
        <v/>
      </c>
      <c r="H631" s="14" t="str">
        <f>IF($F631&lt;&gt;"", SUMIFS('B. Expenditures'!F$20:F$1002, 'B. Expenditures'!$C$20:$C$1002, 'High Growth Expenses'!$F631), "")</f>
        <v/>
      </c>
      <c r="I631" s="14" t="str">
        <f>IF($F631&lt;&gt;"", SUMIFS('B. Expenditures'!G$20:G$1002, 'B. Expenditures'!$C$20:$C$1002, 'High Growth Expenses'!$F631), "")</f>
        <v/>
      </c>
      <c r="J631" s="16" t="str">
        <f t="shared" si="9"/>
        <v/>
      </c>
    </row>
    <row r="632" spans="2:10" x14ac:dyDescent="0.35">
      <c r="B632" s="34" t="str">
        <f>IFERROR(INDEX('B. Expenditures'!$C$20:$D$1002, MATCH('High Growth Expenses'!$C632, 'B. Expenditures'!$D$20:$D$1002, 0), MATCH('High Growth Expenses'!$B$17, 'B. Expenditures'!$C$19:$D$19, 0)), "")</f>
        <v/>
      </c>
      <c r="C632" s="34"/>
      <c r="D632" s="16" t="s">
        <v>29</v>
      </c>
      <c r="F632" s="41"/>
      <c r="G632" s="42" t="str">
        <f>IF($F632&lt;&gt;"", SUMIFS('B. Expenditures'!E$20:E$1002, 'B. Expenditures'!$C$20:$C$1002, 'High Growth Expenses'!$F632), "")</f>
        <v/>
      </c>
      <c r="H632" s="14" t="str">
        <f>IF($F632&lt;&gt;"", SUMIFS('B. Expenditures'!F$20:F$1002, 'B. Expenditures'!$C$20:$C$1002, 'High Growth Expenses'!$F632), "")</f>
        <v/>
      </c>
      <c r="I632" s="14" t="str">
        <f>IF($F632&lt;&gt;"", SUMIFS('B. Expenditures'!G$20:G$1002, 'B. Expenditures'!$C$20:$C$1002, 'High Growth Expenses'!$F632), "")</f>
        <v/>
      </c>
      <c r="J632" s="16" t="str">
        <f t="shared" si="9"/>
        <v/>
      </c>
    </row>
    <row r="633" spans="2:10" x14ac:dyDescent="0.35">
      <c r="B633" s="34" t="str">
        <f>IFERROR(INDEX('B. Expenditures'!$C$20:$D$1002, MATCH('High Growth Expenses'!$C633, 'B. Expenditures'!$D$20:$D$1002, 0), MATCH('High Growth Expenses'!$B$17, 'B. Expenditures'!$C$19:$D$19, 0)), "")</f>
        <v/>
      </c>
      <c r="C633" s="34"/>
      <c r="D633" s="16" t="s">
        <v>29</v>
      </c>
      <c r="F633" s="41"/>
      <c r="G633" s="42" t="str">
        <f>IF($F633&lt;&gt;"", SUMIFS('B. Expenditures'!E$20:E$1002, 'B. Expenditures'!$C$20:$C$1002, 'High Growth Expenses'!$F633), "")</f>
        <v/>
      </c>
      <c r="H633" s="14" t="str">
        <f>IF($F633&lt;&gt;"", SUMIFS('B. Expenditures'!F$20:F$1002, 'B. Expenditures'!$C$20:$C$1002, 'High Growth Expenses'!$F633), "")</f>
        <v/>
      </c>
      <c r="I633" s="14" t="str">
        <f>IF($F633&lt;&gt;"", SUMIFS('B. Expenditures'!G$20:G$1002, 'B. Expenditures'!$C$20:$C$1002, 'High Growth Expenses'!$F633), "")</f>
        <v/>
      </c>
      <c r="J633" s="16" t="str">
        <f t="shared" si="9"/>
        <v/>
      </c>
    </row>
    <row r="634" spans="2:10" x14ac:dyDescent="0.35">
      <c r="B634" s="34" t="str">
        <f>IFERROR(INDEX('B. Expenditures'!$C$20:$D$1002, MATCH('High Growth Expenses'!$C634, 'B. Expenditures'!$D$20:$D$1002, 0), MATCH('High Growth Expenses'!$B$17, 'B. Expenditures'!$C$19:$D$19, 0)), "")</f>
        <v/>
      </c>
      <c r="C634" s="34"/>
      <c r="D634" s="16" t="s">
        <v>29</v>
      </c>
      <c r="F634" s="41"/>
      <c r="G634" s="42" t="str">
        <f>IF($F634&lt;&gt;"", SUMIFS('B. Expenditures'!E$20:E$1002, 'B. Expenditures'!$C$20:$C$1002, 'High Growth Expenses'!$F634), "")</f>
        <v/>
      </c>
      <c r="H634" s="14" t="str">
        <f>IF($F634&lt;&gt;"", SUMIFS('B. Expenditures'!F$20:F$1002, 'B. Expenditures'!$C$20:$C$1002, 'High Growth Expenses'!$F634), "")</f>
        <v/>
      </c>
      <c r="I634" s="14" t="str">
        <f>IF($F634&lt;&gt;"", SUMIFS('B. Expenditures'!G$20:G$1002, 'B. Expenditures'!$C$20:$C$1002, 'High Growth Expenses'!$F634), "")</f>
        <v/>
      </c>
      <c r="J634" s="16" t="str">
        <f t="shared" si="9"/>
        <v/>
      </c>
    </row>
    <row r="635" spans="2:10" x14ac:dyDescent="0.35">
      <c r="B635" s="34" t="str">
        <f>IFERROR(INDEX('B. Expenditures'!$C$20:$D$1002, MATCH('High Growth Expenses'!$C635, 'B. Expenditures'!$D$20:$D$1002, 0), MATCH('High Growth Expenses'!$B$17, 'B. Expenditures'!$C$19:$D$19, 0)), "")</f>
        <v/>
      </c>
      <c r="C635" s="34"/>
      <c r="D635" s="16" t="s">
        <v>29</v>
      </c>
      <c r="F635" s="41"/>
      <c r="G635" s="42" t="str">
        <f>IF($F635&lt;&gt;"", SUMIFS('B. Expenditures'!E$20:E$1002, 'B. Expenditures'!$C$20:$C$1002, 'High Growth Expenses'!$F635), "")</f>
        <v/>
      </c>
      <c r="H635" s="14" t="str">
        <f>IF($F635&lt;&gt;"", SUMIFS('B. Expenditures'!F$20:F$1002, 'B. Expenditures'!$C$20:$C$1002, 'High Growth Expenses'!$F635), "")</f>
        <v/>
      </c>
      <c r="I635" s="14" t="str">
        <f>IF($F635&lt;&gt;"", SUMIFS('B. Expenditures'!G$20:G$1002, 'B. Expenditures'!$C$20:$C$1002, 'High Growth Expenses'!$F635), "")</f>
        <v/>
      </c>
      <c r="J635" s="16" t="str">
        <f t="shared" si="9"/>
        <v/>
      </c>
    </row>
    <row r="636" spans="2:10" x14ac:dyDescent="0.35">
      <c r="B636" s="34" t="str">
        <f>IFERROR(INDEX('B. Expenditures'!$C$20:$D$1002, MATCH('High Growth Expenses'!$C636, 'B. Expenditures'!$D$20:$D$1002, 0), MATCH('High Growth Expenses'!$B$17, 'B. Expenditures'!$C$19:$D$19, 0)), "")</f>
        <v/>
      </c>
      <c r="C636" s="34"/>
      <c r="D636" s="16" t="s">
        <v>29</v>
      </c>
      <c r="F636" s="41"/>
      <c r="G636" s="42" t="str">
        <f>IF($F636&lt;&gt;"", SUMIFS('B. Expenditures'!E$20:E$1002, 'B. Expenditures'!$C$20:$C$1002, 'High Growth Expenses'!$F636), "")</f>
        <v/>
      </c>
      <c r="H636" s="14" t="str">
        <f>IF($F636&lt;&gt;"", SUMIFS('B. Expenditures'!F$20:F$1002, 'B. Expenditures'!$C$20:$C$1002, 'High Growth Expenses'!$F636), "")</f>
        <v/>
      </c>
      <c r="I636" s="14" t="str">
        <f>IF($F636&lt;&gt;"", SUMIFS('B. Expenditures'!G$20:G$1002, 'B. Expenditures'!$C$20:$C$1002, 'High Growth Expenses'!$F636), "")</f>
        <v/>
      </c>
      <c r="J636" s="16" t="str">
        <f t="shared" si="9"/>
        <v/>
      </c>
    </row>
    <row r="637" spans="2:10" x14ac:dyDescent="0.35">
      <c r="B637" s="34" t="str">
        <f>IFERROR(INDEX('B. Expenditures'!$C$20:$D$1002, MATCH('High Growth Expenses'!$C637, 'B. Expenditures'!$D$20:$D$1002, 0), MATCH('High Growth Expenses'!$B$17, 'B. Expenditures'!$C$19:$D$19, 0)), "")</f>
        <v/>
      </c>
      <c r="C637" s="34"/>
      <c r="D637" s="16" t="s">
        <v>29</v>
      </c>
      <c r="F637" s="41"/>
      <c r="G637" s="42" t="str">
        <f>IF($F637&lt;&gt;"", SUMIFS('B. Expenditures'!E$20:E$1002, 'B. Expenditures'!$C$20:$C$1002, 'High Growth Expenses'!$F637), "")</f>
        <v/>
      </c>
      <c r="H637" s="14" t="str">
        <f>IF($F637&lt;&gt;"", SUMIFS('B. Expenditures'!F$20:F$1002, 'B. Expenditures'!$C$20:$C$1002, 'High Growth Expenses'!$F637), "")</f>
        <v/>
      </c>
      <c r="I637" s="14" t="str">
        <f>IF($F637&lt;&gt;"", SUMIFS('B. Expenditures'!G$20:G$1002, 'B. Expenditures'!$C$20:$C$1002, 'High Growth Expenses'!$F637), "")</f>
        <v/>
      </c>
      <c r="J637" s="16" t="str">
        <f t="shared" si="9"/>
        <v/>
      </c>
    </row>
    <row r="638" spans="2:10" x14ac:dyDescent="0.35">
      <c r="B638" s="34" t="str">
        <f>IFERROR(INDEX('B. Expenditures'!$C$20:$D$1002, MATCH('High Growth Expenses'!$C638, 'B. Expenditures'!$D$20:$D$1002, 0), MATCH('High Growth Expenses'!$B$17, 'B. Expenditures'!$C$19:$D$19, 0)), "")</f>
        <v/>
      </c>
      <c r="C638" s="34"/>
      <c r="D638" s="16" t="s">
        <v>29</v>
      </c>
      <c r="F638" s="41"/>
      <c r="G638" s="42" t="str">
        <f>IF($F638&lt;&gt;"", SUMIFS('B. Expenditures'!E$20:E$1002, 'B. Expenditures'!$C$20:$C$1002, 'High Growth Expenses'!$F638), "")</f>
        <v/>
      </c>
      <c r="H638" s="14" t="str">
        <f>IF($F638&lt;&gt;"", SUMIFS('B. Expenditures'!F$20:F$1002, 'B. Expenditures'!$C$20:$C$1002, 'High Growth Expenses'!$F638), "")</f>
        <v/>
      </c>
      <c r="I638" s="14" t="str">
        <f>IF($F638&lt;&gt;"", SUMIFS('B. Expenditures'!G$20:G$1002, 'B. Expenditures'!$C$20:$C$1002, 'High Growth Expenses'!$F638), "")</f>
        <v/>
      </c>
      <c r="J638" s="16" t="str">
        <f t="shared" si="9"/>
        <v/>
      </c>
    </row>
    <row r="639" spans="2:10" x14ac:dyDescent="0.35">
      <c r="B639" s="34" t="str">
        <f>IFERROR(INDEX('B. Expenditures'!$C$20:$D$1002, MATCH('High Growth Expenses'!$C639, 'B. Expenditures'!$D$20:$D$1002, 0), MATCH('High Growth Expenses'!$B$17, 'B. Expenditures'!$C$19:$D$19, 0)), "")</f>
        <v/>
      </c>
      <c r="C639" s="34"/>
      <c r="D639" s="16" t="s">
        <v>29</v>
      </c>
      <c r="F639" s="41"/>
      <c r="G639" s="42" t="str">
        <f>IF($F639&lt;&gt;"", SUMIFS('B. Expenditures'!E$20:E$1002, 'B. Expenditures'!$C$20:$C$1002, 'High Growth Expenses'!$F639), "")</f>
        <v/>
      </c>
      <c r="H639" s="14" t="str">
        <f>IF($F639&lt;&gt;"", SUMIFS('B. Expenditures'!F$20:F$1002, 'B. Expenditures'!$C$20:$C$1002, 'High Growth Expenses'!$F639), "")</f>
        <v/>
      </c>
      <c r="I639" s="14" t="str">
        <f>IF($F639&lt;&gt;"", SUMIFS('B. Expenditures'!G$20:G$1002, 'B. Expenditures'!$C$20:$C$1002, 'High Growth Expenses'!$F639), "")</f>
        <v/>
      </c>
      <c r="J639" s="16" t="str">
        <f t="shared" si="9"/>
        <v/>
      </c>
    </row>
    <row r="640" spans="2:10" x14ac:dyDescent="0.35">
      <c r="B640" s="34" t="str">
        <f>IFERROR(INDEX('B. Expenditures'!$C$20:$D$1002, MATCH('High Growth Expenses'!$C640, 'B. Expenditures'!$D$20:$D$1002, 0), MATCH('High Growth Expenses'!$B$17, 'B. Expenditures'!$C$19:$D$19, 0)), "")</f>
        <v/>
      </c>
      <c r="C640" s="34"/>
      <c r="D640" s="16" t="s">
        <v>29</v>
      </c>
      <c r="F640" s="41"/>
      <c r="G640" s="42" t="str">
        <f>IF($F640&lt;&gt;"", SUMIFS('B. Expenditures'!E$20:E$1002, 'B. Expenditures'!$C$20:$C$1002, 'High Growth Expenses'!$F640), "")</f>
        <v/>
      </c>
      <c r="H640" s="14" t="str">
        <f>IF($F640&lt;&gt;"", SUMIFS('B. Expenditures'!F$20:F$1002, 'B. Expenditures'!$C$20:$C$1002, 'High Growth Expenses'!$F640), "")</f>
        <v/>
      </c>
      <c r="I640" s="14" t="str">
        <f>IF($F640&lt;&gt;"", SUMIFS('B. Expenditures'!G$20:G$1002, 'B. Expenditures'!$C$20:$C$1002, 'High Growth Expenses'!$F640), "")</f>
        <v/>
      </c>
      <c r="J640" s="16" t="str">
        <f t="shared" si="9"/>
        <v/>
      </c>
    </row>
    <row r="641" spans="2:10" x14ac:dyDescent="0.35">
      <c r="B641" s="34" t="str">
        <f>IFERROR(INDEX('B. Expenditures'!$C$20:$D$1002, MATCH('High Growth Expenses'!$C641, 'B. Expenditures'!$D$20:$D$1002, 0), MATCH('High Growth Expenses'!$B$17, 'B. Expenditures'!$C$19:$D$19, 0)), "")</f>
        <v/>
      </c>
      <c r="C641" s="34"/>
      <c r="D641" s="16" t="s">
        <v>29</v>
      </c>
      <c r="F641" s="41"/>
      <c r="G641" s="42" t="str">
        <f>IF($F641&lt;&gt;"", SUMIFS('B. Expenditures'!E$20:E$1002, 'B. Expenditures'!$C$20:$C$1002, 'High Growth Expenses'!$F641), "")</f>
        <v/>
      </c>
      <c r="H641" s="14" t="str">
        <f>IF($F641&lt;&gt;"", SUMIFS('B. Expenditures'!F$20:F$1002, 'B. Expenditures'!$C$20:$C$1002, 'High Growth Expenses'!$F641), "")</f>
        <v/>
      </c>
      <c r="I641" s="14" t="str">
        <f>IF($F641&lt;&gt;"", SUMIFS('B. Expenditures'!G$20:G$1002, 'B. Expenditures'!$C$20:$C$1002, 'High Growth Expenses'!$F641), "")</f>
        <v/>
      </c>
      <c r="J641" s="16" t="str">
        <f t="shared" si="9"/>
        <v/>
      </c>
    </row>
    <row r="642" spans="2:10" x14ac:dyDescent="0.35">
      <c r="B642" s="34" t="str">
        <f>IFERROR(INDEX('B. Expenditures'!$C$20:$D$1002, MATCH('High Growth Expenses'!$C642, 'B. Expenditures'!$D$20:$D$1002, 0), MATCH('High Growth Expenses'!$B$17, 'B. Expenditures'!$C$19:$D$19, 0)), "")</f>
        <v/>
      </c>
      <c r="C642" s="34"/>
      <c r="D642" s="16" t="s">
        <v>29</v>
      </c>
      <c r="F642" s="41"/>
      <c r="G642" s="42" t="str">
        <f>IF($F642&lt;&gt;"", SUMIFS('B. Expenditures'!E$20:E$1002, 'B. Expenditures'!$C$20:$C$1002, 'High Growth Expenses'!$F642), "")</f>
        <v/>
      </c>
      <c r="H642" s="14" t="str">
        <f>IF($F642&lt;&gt;"", SUMIFS('B. Expenditures'!F$20:F$1002, 'B. Expenditures'!$C$20:$C$1002, 'High Growth Expenses'!$F642), "")</f>
        <v/>
      </c>
      <c r="I642" s="14" t="str">
        <f>IF($F642&lt;&gt;"", SUMIFS('B. Expenditures'!G$20:G$1002, 'B. Expenditures'!$C$20:$C$1002, 'High Growth Expenses'!$F642), "")</f>
        <v/>
      </c>
      <c r="J642" s="16" t="str">
        <f t="shared" si="9"/>
        <v/>
      </c>
    </row>
    <row r="643" spans="2:10" x14ac:dyDescent="0.35">
      <c r="B643" s="34" t="str">
        <f>IFERROR(INDEX('B. Expenditures'!$C$20:$D$1002, MATCH('High Growth Expenses'!$C643, 'B. Expenditures'!$D$20:$D$1002, 0), MATCH('High Growth Expenses'!$B$17, 'B. Expenditures'!$C$19:$D$19, 0)), "")</f>
        <v/>
      </c>
      <c r="C643" s="34"/>
      <c r="D643" s="16" t="s">
        <v>29</v>
      </c>
      <c r="F643" s="41"/>
      <c r="G643" s="42" t="str">
        <f>IF($F643&lt;&gt;"", SUMIFS('B. Expenditures'!E$20:E$1002, 'B. Expenditures'!$C$20:$C$1002, 'High Growth Expenses'!$F643), "")</f>
        <v/>
      </c>
      <c r="H643" s="14" t="str">
        <f>IF($F643&lt;&gt;"", SUMIFS('B. Expenditures'!F$20:F$1002, 'B. Expenditures'!$C$20:$C$1002, 'High Growth Expenses'!$F643), "")</f>
        <v/>
      </c>
      <c r="I643" s="14" t="str">
        <f>IF($F643&lt;&gt;"", SUMIFS('B. Expenditures'!G$20:G$1002, 'B. Expenditures'!$C$20:$C$1002, 'High Growth Expenses'!$F643), "")</f>
        <v/>
      </c>
      <c r="J643" s="16" t="str">
        <f t="shared" si="9"/>
        <v/>
      </c>
    </row>
    <row r="644" spans="2:10" x14ac:dyDescent="0.35">
      <c r="B644" s="34" t="str">
        <f>IFERROR(INDEX('B. Expenditures'!$C$20:$D$1002, MATCH('High Growth Expenses'!$C644, 'B. Expenditures'!$D$20:$D$1002, 0), MATCH('High Growth Expenses'!$B$17, 'B. Expenditures'!$C$19:$D$19, 0)), "")</f>
        <v/>
      </c>
      <c r="C644" s="34"/>
      <c r="D644" s="16" t="s">
        <v>29</v>
      </c>
      <c r="F644" s="41"/>
      <c r="G644" s="42" t="str">
        <f>IF($F644&lt;&gt;"", SUMIFS('B. Expenditures'!E$20:E$1002, 'B. Expenditures'!$C$20:$C$1002, 'High Growth Expenses'!$F644), "")</f>
        <v/>
      </c>
      <c r="H644" s="14" t="str">
        <f>IF($F644&lt;&gt;"", SUMIFS('B. Expenditures'!F$20:F$1002, 'B. Expenditures'!$C$20:$C$1002, 'High Growth Expenses'!$F644), "")</f>
        <v/>
      </c>
      <c r="I644" s="14" t="str">
        <f>IF($F644&lt;&gt;"", SUMIFS('B. Expenditures'!G$20:G$1002, 'B. Expenditures'!$C$20:$C$1002, 'High Growth Expenses'!$F644), "")</f>
        <v/>
      </c>
      <c r="J644" s="16" t="str">
        <f t="shared" si="9"/>
        <v/>
      </c>
    </row>
    <row r="645" spans="2:10" x14ac:dyDescent="0.35">
      <c r="B645" s="34" t="str">
        <f>IFERROR(INDEX('B. Expenditures'!$C$20:$D$1002, MATCH('High Growth Expenses'!$C645, 'B. Expenditures'!$D$20:$D$1002, 0), MATCH('High Growth Expenses'!$B$17, 'B. Expenditures'!$C$19:$D$19, 0)), "")</f>
        <v/>
      </c>
      <c r="C645" s="34"/>
      <c r="D645" s="16" t="s">
        <v>29</v>
      </c>
      <c r="F645" s="41"/>
      <c r="G645" s="42" t="str">
        <f>IF($F645&lt;&gt;"", SUMIFS('B. Expenditures'!E$20:E$1002, 'B. Expenditures'!$C$20:$C$1002, 'High Growth Expenses'!$F645), "")</f>
        <v/>
      </c>
      <c r="H645" s="14" t="str">
        <f>IF($F645&lt;&gt;"", SUMIFS('B. Expenditures'!F$20:F$1002, 'B. Expenditures'!$C$20:$C$1002, 'High Growth Expenses'!$F645), "")</f>
        <v/>
      </c>
      <c r="I645" s="14" t="str">
        <f>IF($F645&lt;&gt;"", SUMIFS('B. Expenditures'!G$20:G$1002, 'B. Expenditures'!$C$20:$C$1002, 'High Growth Expenses'!$F645), "")</f>
        <v/>
      </c>
      <c r="J645" s="16" t="str">
        <f t="shared" si="9"/>
        <v/>
      </c>
    </row>
    <row r="646" spans="2:10" x14ac:dyDescent="0.35">
      <c r="B646" s="34" t="str">
        <f>IFERROR(INDEX('B. Expenditures'!$C$20:$D$1002, MATCH('High Growth Expenses'!$C646, 'B. Expenditures'!$D$20:$D$1002, 0), MATCH('High Growth Expenses'!$B$17, 'B. Expenditures'!$C$19:$D$19, 0)), "")</f>
        <v/>
      </c>
      <c r="C646" s="34"/>
      <c r="D646" s="16" t="s">
        <v>29</v>
      </c>
      <c r="F646" s="41"/>
      <c r="G646" s="42" t="str">
        <f>IF($F646&lt;&gt;"", SUMIFS('B. Expenditures'!E$20:E$1002, 'B. Expenditures'!$C$20:$C$1002, 'High Growth Expenses'!$F646), "")</f>
        <v/>
      </c>
      <c r="H646" s="14" t="str">
        <f>IF($F646&lt;&gt;"", SUMIFS('B. Expenditures'!F$20:F$1002, 'B. Expenditures'!$C$20:$C$1002, 'High Growth Expenses'!$F646), "")</f>
        <v/>
      </c>
      <c r="I646" s="14" t="str">
        <f>IF($F646&lt;&gt;"", SUMIFS('B. Expenditures'!G$20:G$1002, 'B. Expenditures'!$C$20:$C$1002, 'High Growth Expenses'!$F646), "")</f>
        <v/>
      </c>
      <c r="J646" s="16" t="str">
        <f t="shared" si="9"/>
        <v/>
      </c>
    </row>
    <row r="647" spans="2:10" x14ac:dyDescent="0.35">
      <c r="B647" s="34" t="str">
        <f>IFERROR(INDEX('B. Expenditures'!$C$20:$D$1002, MATCH('High Growth Expenses'!$C647, 'B. Expenditures'!$D$20:$D$1002, 0), MATCH('High Growth Expenses'!$B$17, 'B. Expenditures'!$C$19:$D$19, 0)), "")</f>
        <v/>
      </c>
      <c r="C647" s="34"/>
      <c r="D647" s="16" t="s">
        <v>29</v>
      </c>
      <c r="F647" s="41"/>
      <c r="G647" s="42" t="str">
        <f>IF($F647&lt;&gt;"", SUMIFS('B. Expenditures'!E$20:E$1002, 'B. Expenditures'!$C$20:$C$1002, 'High Growth Expenses'!$F647), "")</f>
        <v/>
      </c>
      <c r="H647" s="14" t="str">
        <f>IF($F647&lt;&gt;"", SUMIFS('B. Expenditures'!F$20:F$1002, 'B. Expenditures'!$C$20:$C$1002, 'High Growth Expenses'!$F647), "")</f>
        <v/>
      </c>
      <c r="I647" s="14" t="str">
        <f>IF($F647&lt;&gt;"", SUMIFS('B. Expenditures'!G$20:G$1002, 'B. Expenditures'!$C$20:$C$1002, 'High Growth Expenses'!$F647), "")</f>
        <v/>
      </c>
      <c r="J647" s="16" t="str">
        <f t="shared" si="9"/>
        <v/>
      </c>
    </row>
    <row r="648" spans="2:10" x14ac:dyDescent="0.35">
      <c r="B648" s="34" t="str">
        <f>IFERROR(INDEX('B. Expenditures'!$C$20:$D$1002, MATCH('High Growth Expenses'!$C648, 'B. Expenditures'!$D$20:$D$1002, 0), MATCH('High Growth Expenses'!$B$17, 'B. Expenditures'!$C$19:$D$19, 0)), "")</f>
        <v/>
      </c>
      <c r="C648" s="34"/>
      <c r="D648" s="16" t="s">
        <v>29</v>
      </c>
      <c r="F648" s="41"/>
      <c r="G648" s="42" t="str">
        <f>IF($F648&lt;&gt;"", SUMIFS('B. Expenditures'!E$20:E$1002, 'B. Expenditures'!$C$20:$C$1002, 'High Growth Expenses'!$F648), "")</f>
        <v/>
      </c>
      <c r="H648" s="14" t="str">
        <f>IF($F648&lt;&gt;"", SUMIFS('B. Expenditures'!F$20:F$1002, 'B. Expenditures'!$C$20:$C$1002, 'High Growth Expenses'!$F648), "")</f>
        <v/>
      </c>
      <c r="I648" s="14" t="str">
        <f>IF($F648&lt;&gt;"", SUMIFS('B. Expenditures'!G$20:G$1002, 'B. Expenditures'!$C$20:$C$1002, 'High Growth Expenses'!$F648), "")</f>
        <v/>
      </c>
      <c r="J648" s="16" t="str">
        <f t="shared" si="9"/>
        <v/>
      </c>
    </row>
    <row r="649" spans="2:10" x14ac:dyDescent="0.35">
      <c r="B649" s="34" t="str">
        <f>IFERROR(INDEX('B. Expenditures'!$C$20:$D$1002, MATCH('High Growth Expenses'!$C649, 'B. Expenditures'!$D$20:$D$1002, 0), MATCH('High Growth Expenses'!$B$17, 'B. Expenditures'!$C$19:$D$19, 0)), "")</f>
        <v/>
      </c>
      <c r="C649" s="34"/>
      <c r="D649" s="16" t="s">
        <v>29</v>
      </c>
      <c r="F649" s="41"/>
      <c r="G649" s="42" t="str">
        <f>IF($F649&lt;&gt;"", SUMIFS('B. Expenditures'!E$20:E$1002, 'B. Expenditures'!$C$20:$C$1002, 'High Growth Expenses'!$F649), "")</f>
        <v/>
      </c>
      <c r="H649" s="14" t="str">
        <f>IF($F649&lt;&gt;"", SUMIFS('B. Expenditures'!F$20:F$1002, 'B. Expenditures'!$C$20:$C$1002, 'High Growth Expenses'!$F649), "")</f>
        <v/>
      </c>
      <c r="I649" s="14" t="str">
        <f>IF($F649&lt;&gt;"", SUMIFS('B. Expenditures'!G$20:G$1002, 'B. Expenditures'!$C$20:$C$1002, 'High Growth Expenses'!$F649), "")</f>
        <v/>
      </c>
      <c r="J649" s="16" t="str">
        <f t="shared" si="9"/>
        <v/>
      </c>
    </row>
    <row r="650" spans="2:10" x14ac:dyDescent="0.35">
      <c r="B650" s="34" t="str">
        <f>IFERROR(INDEX('B. Expenditures'!$C$20:$D$1002, MATCH('High Growth Expenses'!$C650, 'B. Expenditures'!$D$20:$D$1002, 0), MATCH('High Growth Expenses'!$B$17, 'B. Expenditures'!$C$19:$D$19, 0)), "")</f>
        <v/>
      </c>
      <c r="C650" s="34"/>
      <c r="D650" s="16" t="s">
        <v>29</v>
      </c>
      <c r="F650" s="41"/>
      <c r="G650" s="42" t="str">
        <f>IF($F650&lt;&gt;"", SUMIFS('B. Expenditures'!E$20:E$1002, 'B. Expenditures'!$C$20:$C$1002, 'High Growth Expenses'!$F650), "")</f>
        <v/>
      </c>
      <c r="H650" s="14" t="str">
        <f>IF($F650&lt;&gt;"", SUMIFS('B. Expenditures'!F$20:F$1002, 'B. Expenditures'!$C$20:$C$1002, 'High Growth Expenses'!$F650), "")</f>
        <v/>
      </c>
      <c r="I650" s="14" t="str">
        <f>IF($F650&lt;&gt;"", SUMIFS('B. Expenditures'!G$20:G$1002, 'B. Expenditures'!$C$20:$C$1002, 'High Growth Expenses'!$F650), "")</f>
        <v/>
      </c>
      <c r="J650" s="16" t="str">
        <f t="shared" si="9"/>
        <v/>
      </c>
    </row>
    <row r="651" spans="2:10" x14ac:dyDescent="0.35">
      <c r="B651" s="34" t="str">
        <f>IFERROR(INDEX('B. Expenditures'!$C$20:$D$1002, MATCH('High Growth Expenses'!$C651, 'B. Expenditures'!$D$20:$D$1002, 0), MATCH('High Growth Expenses'!$B$17, 'B. Expenditures'!$C$19:$D$19, 0)), "")</f>
        <v/>
      </c>
      <c r="C651" s="34"/>
      <c r="D651" s="16" t="s">
        <v>29</v>
      </c>
      <c r="F651" s="41"/>
      <c r="G651" s="42" t="str">
        <f>IF($F651&lt;&gt;"", SUMIFS('B. Expenditures'!E$20:E$1002, 'B. Expenditures'!$C$20:$C$1002, 'High Growth Expenses'!$F651), "")</f>
        <v/>
      </c>
      <c r="H651" s="14" t="str">
        <f>IF($F651&lt;&gt;"", SUMIFS('B. Expenditures'!F$20:F$1002, 'B. Expenditures'!$C$20:$C$1002, 'High Growth Expenses'!$F651), "")</f>
        <v/>
      </c>
      <c r="I651" s="14" t="str">
        <f>IF($F651&lt;&gt;"", SUMIFS('B. Expenditures'!G$20:G$1002, 'B. Expenditures'!$C$20:$C$1002, 'High Growth Expenses'!$F651), "")</f>
        <v/>
      </c>
      <c r="J651" s="16" t="str">
        <f t="shared" si="9"/>
        <v/>
      </c>
    </row>
    <row r="652" spans="2:10" x14ac:dyDescent="0.35">
      <c r="B652" s="34" t="str">
        <f>IFERROR(INDEX('B. Expenditures'!$C$20:$D$1002, MATCH('High Growth Expenses'!$C652, 'B. Expenditures'!$D$20:$D$1002, 0), MATCH('High Growth Expenses'!$B$17, 'B. Expenditures'!$C$19:$D$19, 0)), "")</f>
        <v/>
      </c>
      <c r="C652" s="34"/>
      <c r="D652" s="16" t="s">
        <v>29</v>
      </c>
      <c r="F652" s="41"/>
      <c r="G652" s="42" t="str">
        <f>IF($F652&lt;&gt;"", SUMIFS('B. Expenditures'!E$20:E$1002, 'B. Expenditures'!$C$20:$C$1002, 'High Growth Expenses'!$F652), "")</f>
        <v/>
      </c>
      <c r="H652" s="14" t="str">
        <f>IF($F652&lt;&gt;"", SUMIFS('B. Expenditures'!F$20:F$1002, 'B. Expenditures'!$C$20:$C$1002, 'High Growth Expenses'!$F652), "")</f>
        <v/>
      </c>
      <c r="I652" s="14" t="str">
        <f>IF($F652&lt;&gt;"", SUMIFS('B. Expenditures'!G$20:G$1002, 'B. Expenditures'!$C$20:$C$1002, 'High Growth Expenses'!$F652), "")</f>
        <v/>
      </c>
      <c r="J652" s="16" t="str">
        <f t="shared" si="9"/>
        <v/>
      </c>
    </row>
    <row r="653" spans="2:10" x14ac:dyDescent="0.35">
      <c r="B653" s="34" t="str">
        <f>IFERROR(INDEX('B. Expenditures'!$C$20:$D$1002, MATCH('High Growth Expenses'!$C653, 'B. Expenditures'!$D$20:$D$1002, 0), MATCH('High Growth Expenses'!$B$17, 'B. Expenditures'!$C$19:$D$19, 0)), "")</f>
        <v/>
      </c>
      <c r="C653" s="34"/>
      <c r="D653" s="16" t="s">
        <v>29</v>
      </c>
      <c r="F653" s="41"/>
      <c r="G653" s="42" t="str">
        <f>IF($F653&lt;&gt;"", SUMIFS('B. Expenditures'!E$20:E$1002, 'B. Expenditures'!$C$20:$C$1002, 'High Growth Expenses'!$F653), "")</f>
        <v/>
      </c>
      <c r="H653" s="14" t="str">
        <f>IF($F653&lt;&gt;"", SUMIFS('B. Expenditures'!F$20:F$1002, 'B. Expenditures'!$C$20:$C$1002, 'High Growth Expenses'!$F653), "")</f>
        <v/>
      </c>
      <c r="I653" s="14" t="str">
        <f>IF($F653&lt;&gt;"", SUMIFS('B. Expenditures'!G$20:G$1002, 'B. Expenditures'!$C$20:$C$1002, 'High Growth Expenses'!$F653), "")</f>
        <v/>
      </c>
      <c r="J653" s="16" t="str">
        <f t="shared" si="9"/>
        <v/>
      </c>
    </row>
    <row r="654" spans="2:10" x14ac:dyDescent="0.35">
      <c r="B654" s="34" t="str">
        <f>IFERROR(INDEX('B. Expenditures'!$C$20:$D$1002, MATCH('High Growth Expenses'!$C654, 'B. Expenditures'!$D$20:$D$1002, 0), MATCH('High Growth Expenses'!$B$17, 'B. Expenditures'!$C$19:$D$19, 0)), "")</f>
        <v/>
      </c>
      <c r="C654" s="34"/>
      <c r="D654" s="16" t="s">
        <v>29</v>
      </c>
      <c r="F654" s="41"/>
      <c r="G654" s="42" t="str">
        <f>IF($F654&lt;&gt;"", SUMIFS('B. Expenditures'!E$20:E$1002, 'B. Expenditures'!$C$20:$C$1002, 'High Growth Expenses'!$F654), "")</f>
        <v/>
      </c>
      <c r="H654" s="14" t="str">
        <f>IF($F654&lt;&gt;"", SUMIFS('B. Expenditures'!F$20:F$1002, 'B. Expenditures'!$C$20:$C$1002, 'High Growth Expenses'!$F654), "")</f>
        <v/>
      </c>
      <c r="I654" s="14" t="str">
        <f>IF($F654&lt;&gt;"", SUMIFS('B. Expenditures'!G$20:G$1002, 'B. Expenditures'!$C$20:$C$1002, 'High Growth Expenses'!$F654), "")</f>
        <v/>
      </c>
      <c r="J654" s="16" t="str">
        <f t="shared" si="9"/>
        <v/>
      </c>
    </row>
    <row r="655" spans="2:10" x14ac:dyDescent="0.35">
      <c r="B655" s="34" t="str">
        <f>IFERROR(INDEX('B. Expenditures'!$C$20:$D$1002, MATCH('High Growth Expenses'!$C655, 'B. Expenditures'!$D$20:$D$1002, 0), MATCH('High Growth Expenses'!$B$17, 'B. Expenditures'!$C$19:$D$19, 0)), "")</f>
        <v/>
      </c>
      <c r="C655" s="34"/>
      <c r="D655" s="16" t="s">
        <v>29</v>
      </c>
      <c r="F655" s="41"/>
      <c r="G655" s="42" t="str">
        <f>IF($F655&lt;&gt;"", SUMIFS('B. Expenditures'!E$20:E$1002, 'B. Expenditures'!$C$20:$C$1002, 'High Growth Expenses'!$F655), "")</f>
        <v/>
      </c>
      <c r="H655" s="14" t="str">
        <f>IF($F655&lt;&gt;"", SUMIFS('B. Expenditures'!F$20:F$1002, 'B. Expenditures'!$C$20:$C$1002, 'High Growth Expenses'!$F655), "")</f>
        <v/>
      </c>
      <c r="I655" s="14" t="str">
        <f>IF($F655&lt;&gt;"", SUMIFS('B. Expenditures'!G$20:G$1002, 'B. Expenditures'!$C$20:$C$1002, 'High Growth Expenses'!$F655), "")</f>
        <v/>
      </c>
      <c r="J655" s="16" t="str">
        <f t="shared" si="9"/>
        <v/>
      </c>
    </row>
    <row r="656" spans="2:10" x14ac:dyDescent="0.35">
      <c r="B656" s="34" t="str">
        <f>IFERROR(INDEX('B. Expenditures'!$C$20:$D$1002, MATCH('High Growth Expenses'!$C656, 'B. Expenditures'!$D$20:$D$1002, 0), MATCH('High Growth Expenses'!$B$17, 'B. Expenditures'!$C$19:$D$19, 0)), "")</f>
        <v/>
      </c>
      <c r="C656" s="34"/>
      <c r="D656" s="16" t="s">
        <v>29</v>
      </c>
      <c r="F656" s="41"/>
      <c r="G656" s="42" t="str">
        <f>IF($F656&lt;&gt;"", SUMIFS('B. Expenditures'!E$20:E$1002, 'B. Expenditures'!$C$20:$C$1002, 'High Growth Expenses'!$F656), "")</f>
        <v/>
      </c>
      <c r="H656" s="14" t="str">
        <f>IF($F656&lt;&gt;"", SUMIFS('B. Expenditures'!F$20:F$1002, 'B. Expenditures'!$C$20:$C$1002, 'High Growth Expenses'!$F656), "")</f>
        <v/>
      </c>
      <c r="I656" s="14" t="str">
        <f>IF($F656&lt;&gt;"", SUMIFS('B. Expenditures'!G$20:G$1002, 'B. Expenditures'!$C$20:$C$1002, 'High Growth Expenses'!$F656), "")</f>
        <v/>
      </c>
      <c r="J656" s="16" t="str">
        <f t="shared" si="9"/>
        <v/>
      </c>
    </row>
    <row r="657" spans="2:10" x14ac:dyDescent="0.35">
      <c r="B657" s="34" t="str">
        <f>IFERROR(INDEX('B. Expenditures'!$C$20:$D$1002, MATCH('High Growth Expenses'!$C657, 'B. Expenditures'!$D$20:$D$1002, 0), MATCH('High Growth Expenses'!$B$17, 'B. Expenditures'!$C$19:$D$19, 0)), "")</f>
        <v/>
      </c>
      <c r="C657" s="34"/>
      <c r="D657" s="16" t="s">
        <v>29</v>
      </c>
      <c r="F657" s="41"/>
      <c r="G657" s="42" t="str">
        <f>IF($F657&lt;&gt;"", SUMIFS('B. Expenditures'!E$20:E$1002, 'B. Expenditures'!$C$20:$C$1002, 'High Growth Expenses'!$F657), "")</f>
        <v/>
      </c>
      <c r="H657" s="14" t="str">
        <f>IF($F657&lt;&gt;"", SUMIFS('B. Expenditures'!F$20:F$1002, 'B. Expenditures'!$C$20:$C$1002, 'High Growth Expenses'!$F657), "")</f>
        <v/>
      </c>
      <c r="I657" s="14" t="str">
        <f>IF($F657&lt;&gt;"", SUMIFS('B. Expenditures'!G$20:G$1002, 'B. Expenditures'!$C$20:$C$1002, 'High Growth Expenses'!$F657), "")</f>
        <v/>
      </c>
      <c r="J657" s="16" t="str">
        <f t="shared" si="9"/>
        <v/>
      </c>
    </row>
    <row r="658" spans="2:10" x14ac:dyDescent="0.35">
      <c r="B658" s="34" t="str">
        <f>IFERROR(INDEX('B. Expenditures'!$C$20:$D$1002, MATCH('High Growth Expenses'!$C658, 'B. Expenditures'!$D$20:$D$1002, 0), MATCH('High Growth Expenses'!$B$17, 'B. Expenditures'!$C$19:$D$19, 0)), "")</f>
        <v/>
      </c>
      <c r="C658" s="34"/>
      <c r="D658" s="16" t="s">
        <v>29</v>
      </c>
      <c r="F658" s="41"/>
      <c r="G658" s="42" t="str">
        <f>IF($F658&lt;&gt;"", SUMIFS('B. Expenditures'!E$20:E$1002, 'B. Expenditures'!$C$20:$C$1002, 'High Growth Expenses'!$F658), "")</f>
        <v/>
      </c>
      <c r="H658" s="14" t="str">
        <f>IF($F658&lt;&gt;"", SUMIFS('B. Expenditures'!F$20:F$1002, 'B. Expenditures'!$C$20:$C$1002, 'High Growth Expenses'!$F658), "")</f>
        <v/>
      </c>
      <c r="I658" s="14" t="str">
        <f>IF($F658&lt;&gt;"", SUMIFS('B. Expenditures'!G$20:G$1002, 'B. Expenditures'!$C$20:$C$1002, 'High Growth Expenses'!$F658), "")</f>
        <v/>
      </c>
      <c r="J658" s="16" t="str">
        <f t="shared" ref="J658:J721" si="10">IFERROR(RATE(2,,-G658,I658), "")</f>
        <v/>
      </c>
    </row>
    <row r="659" spans="2:10" x14ac:dyDescent="0.35">
      <c r="B659" s="34" t="str">
        <f>IFERROR(INDEX('B. Expenditures'!$C$20:$D$1002, MATCH('High Growth Expenses'!$C659, 'B. Expenditures'!$D$20:$D$1002, 0), MATCH('High Growth Expenses'!$B$17, 'B. Expenditures'!$C$19:$D$19, 0)), "")</f>
        <v/>
      </c>
      <c r="C659" s="34"/>
      <c r="D659" s="16" t="s">
        <v>29</v>
      </c>
      <c r="F659" s="41"/>
      <c r="G659" s="42" t="str">
        <f>IF($F659&lt;&gt;"", SUMIFS('B. Expenditures'!E$20:E$1002, 'B. Expenditures'!$C$20:$C$1002, 'High Growth Expenses'!$F659), "")</f>
        <v/>
      </c>
      <c r="H659" s="14" t="str">
        <f>IF($F659&lt;&gt;"", SUMIFS('B. Expenditures'!F$20:F$1002, 'B. Expenditures'!$C$20:$C$1002, 'High Growth Expenses'!$F659), "")</f>
        <v/>
      </c>
      <c r="I659" s="14" t="str">
        <f>IF($F659&lt;&gt;"", SUMIFS('B. Expenditures'!G$20:G$1002, 'B. Expenditures'!$C$20:$C$1002, 'High Growth Expenses'!$F659), "")</f>
        <v/>
      </c>
      <c r="J659" s="16" t="str">
        <f t="shared" si="10"/>
        <v/>
      </c>
    </row>
    <row r="660" spans="2:10" x14ac:dyDescent="0.35">
      <c r="B660" s="34" t="str">
        <f>IFERROR(INDEX('B. Expenditures'!$C$20:$D$1002, MATCH('High Growth Expenses'!$C660, 'B. Expenditures'!$D$20:$D$1002, 0), MATCH('High Growth Expenses'!$B$17, 'B. Expenditures'!$C$19:$D$19, 0)), "")</f>
        <v/>
      </c>
      <c r="C660" s="34"/>
      <c r="D660" s="16" t="s">
        <v>29</v>
      </c>
      <c r="F660" s="41"/>
      <c r="G660" s="42" t="str">
        <f>IF($F660&lt;&gt;"", SUMIFS('B. Expenditures'!E$20:E$1002, 'B. Expenditures'!$C$20:$C$1002, 'High Growth Expenses'!$F660), "")</f>
        <v/>
      </c>
      <c r="H660" s="14" t="str">
        <f>IF($F660&lt;&gt;"", SUMIFS('B. Expenditures'!F$20:F$1002, 'B. Expenditures'!$C$20:$C$1002, 'High Growth Expenses'!$F660), "")</f>
        <v/>
      </c>
      <c r="I660" s="14" t="str">
        <f>IF($F660&lt;&gt;"", SUMIFS('B. Expenditures'!G$20:G$1002, 'B. Expenditures'!$C$20:$C$1002, 'High Growth Expenses'!$F660), "")</f>
        <v/>
      </c>
      <c r="J660" s="16" t="str">
        <f t="shared" si="10"/>
        <v/>
      </c>
    </row>
    <row r="661" spans="2:10" x14ac:dyDescent="0.35">
      <c r="B661" s="34" t="str">
        <f>IFERROR(INDEX('B. Expenditures'!$C$20:$D$1002, MATCH('High Growth Expenses'!$C661, 'B. Expenditures'!$D$20:$D$1002, 0), MATCH('High Growth Expenses'!$B$17, 'B. Expenditures'!$C$19:$D$19, 0)), "")</f>
        <v/>
      </c>
      <c r="C661" s="34"/>
      <c r="D661" s="16" t="s">
        <v>29</v>
      </c>
      <c r="F661" s="41"/>
      <c r="G661" s="42" t="str">
        <f>IF($F661&lt;&gt;"", SUMIFS('B. Expenditures'!E$20:E$1002, 'B. Expenditures'!$C$20:$C$1002, 'High Growth Expenses'!$F661), "")</f>
        <v/>
      </c>
      <c r="H661" s="14" t="str">
        <f>IF($F661&lt;&gt;"", SUMIFS('B. Expenditures'!F$20:F$1002, 'B. Expenditures'!$C$20:$C$1002, 'High Growth Expenses'!$F661), "")</f>
        <v/>
      </c>
      <c r="I661" s="14" t="str">
        <f>IF($F661&lt;&gt;"", SUMIFS('B. Expenditures'!G$20:G$1002, 'B. Expenditures'!$C$20:$C$1002, 'High Growth Expenses'!$F661), "")</f>
        <v/>
      </c>
      <c r="J661" s="16" t="str">
        <f t="shared" si="10"/>
        <v/>
      </c>
    </row>
    <row r="662" spans="2:10" x14ac:dyDescent="0.35">
      <c r="B662" s="34" t="str">
        <f>IFERROR(INDEX('B. Expenditures'!$C$20:$D$1002, MATCH('High Growth Expenses'!$C662, 'B. Expenditures'!$D$20:$D$1002, 0), MATCH('High Growth Expenses'!$B$17, 'B. Expenditures'!$C$19:$D$19, 0)), "")</f>
        <v/>
      </c>
      <c r="C662" s="34"/>
      <c r="D662" s="16" t="s">
        <v>29</v>
      </c>
      <c r="F662" s="41"/>
      <c r="G662" s="42" t="str">
        <f>IF($F662&lt;&gt;"", SUMIFS('B. Expenditures'!E$20:E$1002, 'B. Expenditures'!$C$20:$C$1002, 'High Growth Expenses'!$F662), "")</f>
        <v/>
      </c>
      <c r="H662" s="14" t="str">
        <f>IF($F662&lt;&gt;"", SUMIFS('B. Expenditures'!F$20:F$1002, 'B. Expenditures'!$C$20:$C$1002, 'High Growth Expenses'!$F662), "")</f>
        <v/>
      </c>
      <c r="I662" s="14" t="str">
        <f>IF($F662&lt;&gt;"", SUMIFS('B. Expenditures'!G$20:G$1002, 'B. Expenditures'!$C$20:$C$1002, 'High Growth Expenses'!$F662), "")</f>
        <v/>
      </c>
      <c r="J662" s="16" t="str">
        <f t="shared" si="10"/>
        <v/>
      </c>
    </row>
    <row r="663" spans="2:10" x14ac:dyDescent="0.35">
      <c r="B663" s="34" t="str">
        <f>IFERROR(INDEX('B. Expenditures'!$C$20:$D$1002, MATCH('High Growth Expenses'!$C663, 'B. Expenditures'!$D$20:$D$1002, 0), MATCH('High Growth Expenses'!$B$17, 'B. Expenditures'!$C$19:$D$19, 0)), "")</f>
        <v/>
      </c>
      <c r="C663" s="34"/>
      <c r="D663" s="16" t="s">
        <v>29</v>
      </c>
      <c r="F663" s="41"/>
      <c r="G663" s="42" t="str">
        <f>IF($F663&lt;&gt;"", SUMIFS('B. Expenditures'!E$20:E$1002, 'B. Expenditures'!$C$20:$C$1002, 'High Growth Expenses'!$F663), "")</f>
        <v/>
      </c>
      <c r="H663" s="14" t="str">
        <f>IF($F663&lt;&gt;"", SUMIFS('B. Expenditures'!F$20:F$1002, 'B. Expenditures'!$C$20:$C$1002, 'High Growth Expenses'!$F663), "")</f>
        <v/>
      </c>
      <c r="I663" s="14" t="str">
        <f>IF($F663&lt;&gt;"", SUMIFS('B. Expenditures'!G$20:G$1002, 'B. Expenditures'!$C$20:$C$1002, 'High Growth Expenses'!$F663), "")</f>
        <v/>
      </c>
      <c r="J663" s="16" t="str">
        <f t="shared" si="10"/>
        <v/>
      </c>
    </row>
    <row r="664" spans="2:10" x14ac:dyDescent="0.35">
      <c r="B664" s="34" t="str">
        <f>IFERROR(INDEX('B. Expenditures'!$C$20:$D$1002, MATCH('High Growth Expenses'!$C664, 'B. Expenditures'!$D$20:$D$1002, 0), MATCH('High Growth Expenses'!$B$17, 'B. Expenditures'!$C$19:$D$19, 0)), "")</f>
        <v/>
      </c>
      <c r="C664" s="34"/>
      <c r="D664" s="16" t="s">
        <v>29</v>
      </c>
      <c r="F664" s="41"/>
      <c r="G664" s="42" t="str">
        <f>IF($F664&lt;&gt;"", SUMIFS('B. Expenditures'!E$20:E$1002, 'B. Expenditures'!$C$20:$C$1002, 'High Growth Expenses'!$F664), "")</f>
        <v/>
      </c>
      <c r="H664" s="14" t="str">
        <f>IF($F664&lt;&gt;"", SUMIFS('B. Expenditures'!F$20:F$1002, 'B. Expenditures'!$C$20:$C$1002, 'High Growth Expenses'!$F664), "")</f>
        <v/>
      </c>
      <c r="I664" s="14" t="str">
        <f>IF($F664&lt;&gt;"", SUMIFS('B. Expenditures'!G$20:G$1002, 'B. Expenditures'!$C$20:$C$1002, 'High Growth Expenses'!$F664), "")</f>
        <v/>
      </c>
      <c r="J664" s="16" t="str">
        <f t="shared" si="10"/>
        <v/>
      </c>
    </row>
    <row r="665" spans="2:10" x14ac:dyDescent="0.35">
      <c r="B665" s="34" t="str">
        <f>IFERROR(INDEX('B. Expenditures'!$C$20:$D$1002, MATCH('High Growth Expenses'!$C665, 'B. Expenditures'!$D$20:$D$1002, 0), MATCH('High Growth Expenses'!$B$17, 'B. Expenditures'!$C$19:$D$19, 0)), "")</f>
        <v/>
      </c>
      <c r="C665" s="34"/>
      <c r="D665" s="16" t="s">
        <v>29</v>
      </c>
      <c r="F665" s="41"/>
      <c r="G665" s="42" t="str">
        <f>IF($F665&lt;&gt;"", SUMIFS('B. Expenditures'!E$20:E$1002, 'B. Expenditures'!$C$20:$C$1002, 'High Growth Expenses'!$F665), "")</f>
        <v/>
      </c>
      <c r="H665" s="14" t="str">
        <f>IF($F665&lt;&gt;"", SUMIFS('B. Expenditures'!F$20:F$1002, 'B. Expenditures'!$C$20:$C$1002, 'High Growth Expenses'!$F665), "")</f>
        <v/>
      </c>
      <c r="I665" s="14" t="str">
        <f>IF($F665&lt;&gt;"", SUMIFS('B. Expenditures'!G$20:G$1002, 'B. Expenditures'!$C$20:$C$1002, 'High Growth Expenses'!$F665), "")</f>
        <v/>
      </c>
      <c r="J665" s="16" t="str">
        <f t="shared" si="10"/>
        <v/>
      </c>
    </row>
    <row r="666" spans="2:10" x14ac:dyDescent="0.35">
      <c r="B666" s="34" t="str">
        <f>IFERROR(INDEX('B. Expenditures'!$C$20:$D$1002, MATCH('High Growth Expenses'!$C666, 'B. Expenditures'!$D$20:$D$1002, 0), MATCH('High Growth Expenses'!$B$17, 'B. Expenditures'!$C$19:$D$19, 0)), "")</f>
        <v/>
      </c>
      <c r="C666" s="34"/>
      <c r="D666" s="16" t="s">
        <v>29</v>
      </c>
      <c r="F666" s="41"/>
      <c r="G666" s="42" t="str">
        <f>IF($F666&lt;&gt;"", SUMIFS('B. Expenditures'!E$20:E$1002, 'B. Expenditures'!$C$20:$C$1002, 'High Growth Expenses'!$F666), "")</f>
        <v/>
      </c>
      <c r="H666" s="14" t="str">
        <f>IF($F666&lt;&gt;"", SUMIFS('B. Expenditures'!F$20:F$1002, 'B. Expenditures'!$C$20:$C$1002, 'High Growth Expenses'!$F666), "")</f>
        <v/>
      </c>
      <c r="I666" s="14" t="str">
        <f>IF($F666&lt;&gt;"", SUMIFS('B. Expenditures'!G$20:G$1002, 'B. Expenditures'!$C$20:$C$1002, 'High Growth Expenses'!$F666), "")</f>
        <v/>
      </c>
      <c r="J666" s="16" t="str">
        <f t="shared" si="10"/>
        <v/>
      </c>
    </row>
    <row r="667" spans="2:10" x14ac:dyDescent="0.35">
      <c r="B667" s="34" t="str">
        <f>IFERROR(INDEX('B. Expenditures'!$C$20:$D$1002, MATCH('High Growth Expenses'!$C667, 'B. Expenditures'!$D$20:$D$1002, 0), MATCH('High Growth Expenses'!$B$17, 'B. Expenditures'!$C$19:$D$19, 0)), "")</f>
        <v/>
      </c>
      <c r="C667" s="34"/>
      <c r="D667" s="16" t="s">
        <v>29</v>
      </c>
      <c r="F667" s="41"/>
      <c r="G667" s="42" t="str">
        <f>IF($F667&lt;&gt;"", SUMIFS('B. Expenditures'!E$20:E$1002, 'B. Expenditures'!$C$20:$C$1002, 'High Growth Expenses'!$F667), "")</f>
        <v/>
      </c>
      <c r="H667" s="14" t="str">
        <f>IF($F667&lt;&gt;"", SUMIFS('B. Expenditures'!F$20:F$1002, 'B. Expenditures'!$C$20:$C$1002, 'High Growth Expenses'!$F667), "")</f>
        <v/>
      </c>
      <c r="I667" s="14" t="str">
        <f>IF($F667&lt;&gt;"", SUMIFS('B. Expenditures'!G$20:G$1002, 'B. Expenditures'!$C$20:$C$1002, 'High Growth Expenses'!$F667), "")</f>
        <v/>
      </c>
      <c r="J667" s="16" t="str">
        <f t="shared" si="10"/>
        <v/>
      </c>
    </row>
    <row r="668" spans="2:10" x14ac:dyDescent="0.35">
      <c r="B668" s="34" t="str">
        <f>IFERROR(INDEX('B. Expenditures'!$C$20:$D$1002, MATCH('High Growth Expenses'!$C668, 'B. Expenditures'!$D$20:$D$1002, 0), MATCH('High Growth Expenses'!$B$17, 'B. Expenditures'!$C$19:$D$19, 0)), "")</f>
        <v/>
      </c>
      <c r="C668" s="34"/>
      <c r="D668" s="16" t="s">
        <v>29</v>
      </c>
      <c r="F668" s="41"/>
      <c r="G668" s="42" t="str">
        <f>IF($F668&lt;&gt;"", SUMIFS('B. Expenditures'!E$20:E$1002, 'B. Expenditures'!$C$20:$C$1002, 'High Growth Expenses'!$F668), "")</f>
        <v/>
      </c>
      <c r="H668" s="14" t="str">
        <f>IF($F668&lt;&gt;"", SUMIFS('B. Expenditures'!F$20:F$1002, 'B. Expenditures'!$C$20:$C$1002, 'High Growth Expenses'!$F668), "")</f>
        <v/>
      </c>
      <c r="I668" s="14" t="str">
        <f>IF($F668&lt;&gt;"", SUMIFS('B. Expenditures'!G$20:G$1002, 'B. Expenditures'!$C$20:$C$1002, 'High Growth Expenses'!$F668), "")</f>
        <v/>
      </c>
      <c r="J668" s="16" t="str">
        <f t="shared" si="10"/>
        <v/>
      </c>
    </row>
    <row r="669" spans="2:10" x14ac:dyDescent="0.35">
      <c r="B669" s="34" t="str">
        <f>IFERROR(INDEX('B. Expenditures'!$C$20:$D$1002, MATCH('High Growth Expenses'!$C669, 'B. Expenditures'!$D$20:$D$1002, 0), MATCH('High Growth Expenses'!$B$17, 'B. Expenditures'!$C$19:$D$19, 0)), "")</f>
        <v/>
      </c>
      <c r="C669" s="34"/>
      <c r="D669" s="16" t="s">
        <v>29</v>
      </c>
      <c r="F669" s="41"/>
      <c r="G669" s="42" t="str">
        <f>IF($F669&lt;&gt;"", SUMIFS('B. Expenditures'!E$20:E$1002, 'B. Expenditures'!$C$20:$C$1002, 'High Growth Expenses'!$F669), "")</f>
        <v/>
      </c>
      <c r="H669" s="14" t="str">
        <f>IF($F669&lt;&gt;"", SUMIFS('B. Expenditures'!F$20:F$1002, 'B. Expenditures'!$C$20:$C$1002, 'High Growth Expenses'!$F669), "")</f>
        <v/>
      </c>
      <c r="I669" s="14" t="str">
        <f>IF($F669&lt;&gt;"", SUMIFS('B. Expenditures'!G$20:G$1002, 'B. Expenditures'!$C$20:$C$1002, 'High Growth Expenses'!$F669), "")</f>
        <v/>
      </c>
      <c r="J669" s="16" t="str">
        <f t="shared" si="10"/>
        <v/>
      </c>
    </row>
    <row r="670" spans="2:10" x14ac:dyDescent="0.35">
      <c r="B670" s="34" t="str">
        <f>IFERROR(INDEX('B. Expenditures'!$C$20:$D$1002, MATCH('High Growth Expenses'!$C670, 'B. Expenditures'!$D$20:$D$1002, 0), MATCH('High Growth Expenses'!$B$17, 'B. Expenditures'!$C$19:$D$19, 0)), "")</f>
        <v/>
      </c>
      <c r="C670" s="34"/>
      <c r="D670" s="16" t="s">
        <v>29</v>
      </c>
      <c r="F670" s="41"/>
      <c r="G670" s="42" t="str">
        <f>IF($F670&lt;&gt;"", SUMIFS('B. Expenditures'!E$20:E$1002, 'B. Expenditures'!$C$20:$C$1002, 'High Growth Expenses'!$F670), "")</f>
        <v/>
      </c>
      <c r="H670" s="14" t="str">
        <f>IF($F670&lt;&gt;"", SUMIFS('B. Expenditures'!F$20:F$1002, 'B. Expenditures'!$C$20:$C$1002, 'High Growth Expenses'!$F670), "")</f>
        <v/>
      </c>
      <c r="I670" s="14" t="str">
        <f>IF($F670&lt;&gt;"", SUMIFS('B. Expenditures'!G$20:G$1002, 'B. Expenditures'!$C$20:$C$1002, 'High Growth Expenses'!$F670), "")</f>
        <v/>
      </c>
      <c r="J670" s="16" t="str">
        <f t="shared" si="10"/>
        <v/>
      </c>
    </row>
    <row r="671" spans="2:10" x14ac:dyDescent="0.35">
      <c r="B671" s="34" t="str">
        <f>IFERROR(INDEX('B. Expenditures'!$C$20:$D$1002, MATCH('High Growth Expenses'!$C671, 'B. Expenditures'!$D$20:$D$1002, 0), MATCH('High Growth Expenses'!$B$17, 'B. Expenditures'!$C$19:$D$19, 0)), "")</f>
        <v/>
      </c>
      <c r="C671" s="34"/>
      <c r="D671" s="16" t="s">
        <v>29</v>
      </c>
      <c r="F671" s="41"/>
      <c r="G671" s="42" t="str">
        <f>IF($F671&lt;&gt;"", SUMIFS('B. Expenditures'!E$20:E$1002, 'B. Expenditures'!$C$20:$C$1002, 'High Growth Expenses'!$F671), "")</f>
        <v/>
      </c>
      <c r="H671" s="14" t="str">
        <f>IF($F671&lt;&gt;"", SUMIFS('B. Expenditures'!F$20:F$1002, 'B. Expenditures'!$C$20:$C$1002, 'High Growth Expenses'!$F671), "")</f>
        <v/>
      </c>
      <c r="I671" s="14" t="str">
        <f>IF($F671&lt;&gt;"", SUMIFS('B. Expenditures'!G$20:G$1002, 'B. Expenditures'!$C$20:$C$1002, 'High Growth Expenses'!$F671), "")</f>
        <v/>
      </c>
      <c r="J671" s="16" t="str">
        <f t="shared" si="10"/>
        <v/>
      </c>
    </row>
    <row r="672" spans="2:10" x14ac:dyDescent="0.35">
      <c r="B672" s="34" t="str">
        <f>IFERROR(INDEX('B. Expenditures'!$C$20:$D$1002, MATCH('High Growth Expenses'!$C672, 'B. Expenditures'!$D$20:$D$1002, 0), MATCH('High Growth Expenses'!$B$17, 'B. Expenditures'!$C$19:$D$19, 0)), "")</f>
        <v/>
      </c>
      <c r="C672" s="34"/>
      <c r="D672" s="16" t="s">
        <v>29</v>
      </c>
      <c r="F672" s="41"/>
      <c r="G672" s="42" t="str">
        <f>IF($F672&lt;&gt;"", SUMIFS('B. Expenditures'!E$20:E$1002, 'B. Expenditures'!$C$20:$C$1002, 'High Growth Expenses'!$F672), "")</f>
        <v/>
      </c>
      <c r="H672" s="14" t="str">
        <f>IF($F672&lt;&gt;"", SUMIFS('B. Expenditures'!F$20:F$1002, 'B. Expenditures'!$C$20:$C$1002, 'High Growth Expenses'!$F672), "")</f>
        <v/>
      </c>
      <c r="I672" s="14" t="str">
        <f>IF($F672&lt;&gt;"", SUMIFS('B. Expenditures'!G$20:G$1002, 'B. Expenditures'!$C$20:$C$1002, 'High Growth Expenses'!$F672), "")</f>
        <v/>
      </c>
      <c r="J672" s="16" t="str">
        <f t="shared" si="10"/>
        <v/>
      </c>
    </row>
    <row r="673" spans="2:10" x14ac:dyDescent="0.35">
      <c r="B673" s="34" t="str">
        <f>IFERROR(INDEX('B. Expenditures'!$C$20:$D$1002, MATCH('High Growth Expenses'!$C673, 'B. Expenditures'!$D$20:$D$1002, 0), MATCH('High Growth Expenses'!$B$17, 'B. Expenditures'!$C$19:$D$19, 0)), "")</f>
        <v/>
      </c>
      <c r="C673" s="34"/>
      <c r="D673" s="16" t="s">
        <v>29</v>
      </c>
      <c r="F673" s="41"/>
      <c r="G673" s="42" t="str">
        <f>IF($F673&lt;&gt;"", SUMIFS('B. Expenditures'!E$20:E$1002, 'B. Expenditures'!$C$20:$C$1002, 'High Growth Expenses'!$F673), "")</f>
        <v/>
      </c>
      <c r="H673" s="14" t="str">
        <f>IF($F673&lt;&gt;"", SUMIFS('B. Expenditures'!F$20:F$1002, 'B. Expenditures'!$C$20:$C$1002, 'High Growth Expenses'!$F673), "")</f>
        <v/>
      </c>
      <c r="I673" s="14" t="str">
        <f>IF($F673&lt;&gt;"", SUMIFS('B. Expenditures'!G$20:G$1002, 'B. Expenditures'!$C$20:$C$1002, 'High Growth Expenses'!$F673), "")</f>
        <v/>
      </c>
      <c r="J673" s="16" t="str">
        <f t="shared" si="10"/>
        <v/>
      </c>
    </row>
    <row r="674" spans="2:10" x14ac:dyDescent="0.35">
      <c r="B674" s="34" t="str">
        <f>IFERROR(INDEX('B. Expenditures'!$C$20:$D$1002, MATCH('High Growth Expenses'!$C674, 'B. Expenditures'!$D$20:$D$1002, 0), MATCH('High Growth Expenses'!$B$17, 'B. Expenditures'!$C$19:$D$19, 0)), "")</f>
        <v/>
      </c>
      <c r="C674" s="34"/>
      <c r="D674" s="16" t="s">
        <v>29</v>
      </c>
      <c r="F674" s="41"/>
      <c r="G674" s="42" t="str">
        <f>IF($F674&lt;&gt;"", SUMIFS('B. Expenditures'!E$20:E$1002, 'B. Expenditures'!$C$20:$C$1002, 'High Growth Expenses'!$F674), "")</f>
        <v/>
      </c>
      <c r="H674" s="14" t="str">
        <f>IF($F674&lt;&gt;"", SUMIFS('B. Expenditures'!F$20:F$1002, 'B. Expenditures'!$C$20:$C$1002, 'High Growth Expenses'!$F674), "")</f>
        <v/>
      </c>
      <c r="I674" s="14" t="str">
        <f>IF($F674&lt;&gt;"", SUMIFS('B. Expenditures'!G$20:G$1002, 'B. Expenditures'!$C$20:$C$1002, 'High Growth Expenses'!$F674), "")</f>
        <v/>
      </c>
      <c r="J674" s="16" t="str">
        <f t="shared" si="10"/>
        <v/>
      </c>
    </row>
    <row r="675" spans="2:10" x14ac:dyDescent="0.35">
      <c r="B675" s="34" t="str">
        <f>IFERROR(INDEX('B. Expenditures'!$C$20:$D$1002, MATCH('High Growth Expenses'!$C675, 'B. Expenditures'!$D$20:$D$1002, 0), MATCH('High Growth Expenses'!$B$17, 'B. Expenditures'!$C$19:$D$19, 0)), "")</f>
        <v/>
      </c>
      <c r="C675" s="34"/>
      <c r="D675" s="16" t="s">
        <v>29</v>
      </c>
      <c r="F675" s="41"/>
      <c r="G675" s="42" t="str">
        <f>IF($F675&lt;&gt;"", SUMIFS('B. Expenditures'!E$20:E$1002, 'B. Expenditures'!$C$20:$C$1002, 'High Growth Expenses'!$F675), "")</f>
        <v/>
      </c>
      <c r="H675" s="14" t="str">
        <f>IF($F675&lt;&gt;"", SUMIFS('B. Expenditures'!F$20:F$1002, 'B. Expenditures'!$C$20:$C$1002, 'High Growth Expenses'!$F675), "")</f>
        <v/>
      </c>
      <c r="I675" s="14" t="str">
        <f>IF($F675&lt;&gt;"", SUMIFS('B. Expenditures'!G$20:G$1002, 'B. Expenditures'!$C$20:$C$1002, 'High Growth Expenses'!$F675), "")</f>
        <v/>
      </c>
      <c r="J675" s="16" t="str">
        <f t="shared" si="10"/>
        <v/>
      </c>
    </row>
    <row r="676" spans="2:10" x14ac:dyDescent="0.35">
      <c r="B676" s="34" t="str">
        <f>IFERROR(INDEX('B. Expenditures'!$C$20:$D$1002, MATCH('High Growth Expenses'!$C676, 'B. Expenditures'!$D$20:$D$1002, 0), MATCH('High Growth Expenses'!$B$17, 'B. Expenditures'!$C$19:$D$19, 0)), "")</f>
        <v/>
      </c>
      <c r="C676" s="34"/>
      <c r="D676" s="16" t="s">
        <v>29</v>
      </c>
      <c r="F676" s="41"/>
      <c r="G676" s="42" t="str">
        <f>IF($F676&lt;&gt;"", SUMIFS('B. Expenditures'!E$20:E$1002, 'B. Expenditures'!$C$20:$C$1002, 'High Growth Expenses'!$F676), "")</f>
        <v/>
      </c>
      <c r="H676" s="14" t="str">
        <f>IF($F676&lt;&gt;"", SUMIFS('B. Expenditures'!F$20:F$1002, 'B. Expenditures'!$C$20:$C$1002, 'High Growth Expenses'!$F676), "")</f>
        <v/>
      </c>
      <c r="I676" s="14" t="str">
        <f>IF($F676&lt;&gt;"", SUMIFS('B. Expenditures'!G$20:G$1002, 'B. Expenditures'!$C$20:$C$1002, 'High Growth Expenses'!$F676), "")</f>
        <v/>
      </c>
      <c r="J676" s="16" t="str">
        <f t="shared" si="10"/>
        <v/>
      </c>
    </row>
    <row r="677" spans="2:10" x14ac:dyDescent="0.35">
      <c r="B677" s="34" t="str">
        <f>IFERROR(INDEX('B. Expenditures'!$C$20:$D$1002, MATCH('High Growth Expenses'!$C677, 'B. Expenditures'!$D$20:$D$1002, 0), MATCH('High Growth Expenses'!$B$17, 'B. Expenditures'!$C$19:$D$19, 0)), "")</f>
        <v/>
      </c>
      <c r="C677" s="34"/>
      <c r="D677" s="16" t="s">
        <v>29</v>
      </c>
      <c r="F677" s="41"/>
      <c r="G677" s="42" t="str">
        <f>IF($F677&lt;&gt;"", SUMIFS('B. Expenditures'!E$20:E$1002, 'B. Expenditures'!$C$20:$C$1002, 'High Growth Expenses'!$F677), "")</f>
        <v/>
      </c>
      <c r="H677" s="14" t="str">
        <f>IF($F677&lt;&gt;"", SUMIFS('B. Expenditures'!F$20:F$1002, 'B. Expenditures'!$C$20:$C$1002, 'High Growth Expenses'!$F677), "")</f>
        <v/>
      </c>
      <c r="I677" s="14" t="str">
        <f>IF($F677&lt;&gt;"", SUMIFS('B. Expenditures'!G$20:G$1002, 'B. Expenditures'!$C$20:$C$1002, 'High Growth Expenses'!$F677), "")</f>
        <v/>
      </c>
      <c r="J677" s="16" t="str">
        <f t="shared" si="10"/>
        <v/>
      </c>
    </row>
    <row r="678" spans="2:10" x14ac:dyDescent="0.35">
      <c r="B678" s="34" t="str">
        <f>IFERROR(INDEX('B. Expenditures'!$C$20:$D$1002, MATCH('High Growth Expenses'!$C678, 'B. Expenditures'!$D$20:$D$1002, 0), MATCH('High Growth Expenses'!$B$17, 'B. Expenditures'!$C$19:$D$19, 0)), "")</f>
        <v/>
      </c>
      <c r="C678" s="34"/>
      <c r="D678" s="16" t="s">
        <v>29</v>
      </c>
      <c r="F678" s="41"/>
      <c r="G678" s="42" t="str">
        <f>IF($F678&lt;&gt;"", SUMIFS('B. Expenditures'!E$20:E$1002, 'B. Expenditures'!$C$20:$C$1002, 'High Growth Expenses'!$F678), "")</f>
        <v/>
      </c>
      <c r="H678" s="14" t="str">
        <f>IF($F678&lt;&gt;"", SUMIFS('B. Expenditures'!F$20:F$1002, 'B. Expenditures'!$C$20:$C$1002, 'High Growth Expenses'!$F678), "")</f>
        <v/>
      </c>
      <c r="I678" s="14" t="str">
        <f>IF($F678&lt;&gt;"", SUMIFS('B. Expenditures'!G$20:G$1002, 'B. Expenditures'!$C$20:$C$1002, 'High Growth Expenses'!$F678), "")</f>
        <v/>
      </c>
      <c r="J678" s="16" t="str">
        <f t="shared" si="10"/>
        <v/>
      </c>
    </row>
    <row r="679" spans="2:10" x14ac:dyDescent="0.35">
      <c r="B679" s="34" t="str">
        <f>IFERROR(INDEX('B. Expenditures'!$C$20:$D$1002, MATCH('High Growth Expenses'!$C679, 'B. Expenditures'!$D$20:$D$1002, 0), MATCH('High Growth Expenses'!$B$17, 'B. Expenditures'!$C$19:$D$19, 0)), "")</f>
        <v/>
      </c>
      <c r="C679" s="34"/>
      <c r="D679" s="16" t="s">
        <v>29</v>
      </c>
      <c r="F679" s="41"/>
      <c r="G679" s="42" t="str">
        <f>IF($F679&lt;&gt;"", SUMIFS('B. Expenditures'!E$20:E$1002, 'B. Expenditures'!$C$20:$C$1002, 'High Growth Expenses'!$F679), "")</f>
        <v/>
      </c>
      <c r="H679" s="14" t="str">
        <f>IF($F679&lt;&gt;"", SUMIFS('B. Expenditures'!F$20:F$1002, 'B. Expenditures'!$C$20:$C$1002, 'High Growth Expenses'!$F679), "")</f>
        <v/>
      </c>
      <c r="I679" s="14" t="str">
        <f>IF($F679&lt;&gt;"", SUMIFS('B. Expenditures'!G$20:G$1002, 'B. Expenditures'!$C$20:$C$1002, 'High Growth Expenses'!$F679), "")</f>
        <v/>
      </c>
      <c r="J679" s="16" t="str">
        <f t="shared" si="10"/>
        <v/>
      </c>
    </row>
    <row r="680" spans="2:10" x14ac:dyDescent="0.35">
      <c r="B680" s="34" t="str">
        <f>IFERROR(INDEX('B. Expenditures'!$C$20:$D$1002, MATCH('High Growth Expenses'!$C680, 'B. Expenditures'!$D$20:$D$1002, 0), MATCH('High Growth Expenses'!$B$17, 'B. Expenditures'!$C$19:$D$19, 0)), "")</f>
        <v/>
      </c>
      <c r="C680" s="34"/>
      <c r="D680" s="16" t="s">
        <v>29</v>
      </c>
      <c r="F680" s="41"/>
      <c r="G680" s="42" t="str">
        <f>IF($F680&lt;&gt;"", SUMIFS('B. Expenditures'!E$20:E$1002, 'B. Expenditures'!$C$20:$C$1002, 'High Growth Expenses'!$F680), "")</f>
        <v/>
      </c>
      <c r="H680" s="14" t="str">
        <f>IF($F680&lt;&gt;"", SUMIFS('B. Expenditures'!F$20:F$1002, 'B. Expenditures'!$C$20:$C$1002, 'High Growth Expenses'!$F680), "")</f>
        <v/>
      </c>
      <c r="I680" s="14" t="str">
        <f>IF($F680&lt;&gt;"", SUMIFS('B. Expenditures'!G$20:G$1002, 'B. Expenditures'!$C$20:$C$1002, 'High Growth Expenses'!$F680), "")</f>
        <v/>
      </c>
      <c r="J680" s="16" t="str">
        <f t="shared" si="10"/>
        <v/>
      </c>
    </row>
    <row r="681" spans="2:10" x14ac:dyDescent="0.35">
      <c r="B681" s="34" t="str">
        <f>IFERROR(INDEX('B. Expenditures'!$C$20:$D$1002, MATCH('High Growth Expenses'!$C681, 'B. Expenditures'!$D$20:$D$1002, 0), MATCH('High Growth Expenses'!$B$17, 'B. Expenditures'!$C$19:$D$19, 0)), "")</f>
        <v/>
      </c>
      <c r="C681" s="34"/>
      <c r="D681" s="16" t="s">
        <v>29</v>
      </c>
      <c r="F681" s="41"/>
      <c r="G681" s="42" t="str">
        <f>IF($F681&lt;&gt;"", SUMIFS('B. Expenditures'!E$20:E$1002, 'B. Expenditures'!$C$20:$C$1002, 'High Growth Expenses'!$F681), "")</f>
        <v/>
      </c>
      <c r="H681" s="14" t="str">
        <f>IF($F681&lt;&gt;"", SUMIFS('B. Expenditures'!F$20:F$1002, 'B. Expenditures'!$C$20:$C$1002, 'High Growth Expenses'!$F681), "")</f>
        <v/>
      </c>
      <c r="I681" s="14" t="str">
        <f>IF($F681&lt;&gt;"", SUMIFS('B. Expenditures'!G$20:G$1002, 'B. Expenditures'!$C$20:$C$1002, 'High Growth Expenses'!$F681), "")</f>
        <v/>
      </c>
      <c r="J681" s="16" t="str">
        <f t="shared" si="10"/>
        <v/>
      </c>
    </row>
    <row r="682" spans="2:10" x14ac:dyDescent="0.35">
      <c r="B682" s="34" t="str">
        <f>IFERROR(INDEX('B. Expenditures'!$C$20:$D$1002, MATCH('High Growth Expenses'!$C682, 'B. Expenditures'!$D$20:$D$1002, 0), MATCH('High Growth Expenses'!$B$17, 'B. Expenditures'!$C$19:$D$19, 0)), "")</f>
        <v/>
      </c>
      <c r="C682" s="34"/>
      <c r="D682" s="16" t="s">
        <v>29</v>
      </c>
      <c r="F682" s="41"/>
      <c r="G682" s="42" t="str">
        <f>IF($F682&lt;&gt;"", SUMIFS('B. Expenditures'!E$20:E$1002, 'B. Expenditures'!$C$20:$C$1002, 'High Growth Expenses'!$F682), "")</f>
        <v/>
      </c>
      <c r="H682" s="14" t="str">
        <f>IF($F682&lt;&gt;"", SUMIFS('B. Expenditures'!F$20:F$1002, 'B. Expenditures'!$C$20:$C$1002, 'High Growth Expenses'!$F682), "")</f>
        <v/>
      </c>
      <c r="I682" s="14" t="str">
        <f>IF($F682&lt;&gt;"", SUMIFS('B. Expenditures'!G$20:G$1002, 'B. Expenditures'!$C$20:$C$1002, 'High Growth Expenses'!$F682), "")</f>
        <v/>
      </c>
      <c r="J682" s="16" t="str">
        <f t="shared" si="10"/>
        <v/>
      </c>
    </row>
    <row r="683" spans="2:10" x14ac:dyDescent="0.35">
      <c r="B683" s="34" t="str">
        <f>IFERROR(INDEX('B. Expenditures'!$C$20:$D$1002, MATCH('High Growth Expenses'!$C683, 'B. Expenditures'!$D$20:$D$1002, 0), MATCH('High Growth Expenses'!$B$17, 'B. Expenditures'!$C$19:$D$19, 0)), "")</f>
        <v/>
      </c>
      <c r="C683" s="34"/>
      <c r="D683" s="16" t="s">
        <v>29</v>
      </c>
      <c r="F683" s="41"/>
      <c r="G683" s="42" t="str">
        <f>IF($F683&lt;&gt;"", SUMIFS('B. Expenditures'!E$20:E$1002, 'B. Expenditures'!$C$20:$C$1002, 'High Growth Expenses'!$F683), "")</f>
        <v/>
      </c>
      <c r="H683" s="14" t="str">
        <f>IF($F683&lt;&gt;"", SUMIFS('B. Expenditures'!F$20:F$1002, 'B. Expenditures'!$C$20:$C$1002, 'High Growth Expenses'!$F683), "")</f>
        <v/>
      </c>
      <c r="I683" s="14" t="str">
        <f>IF($F683&lt;&gt;"", SUMIFS('B. Expenditures'!G$20:G$1002, 'B. Expenditures'!$C$20:$C$1002, 'High Growth Expenses'!$F683), "")</f>
        <v/>
      </c>
      <c r="J683" s="16" t="str">
        <f t="shared" si="10"/>
        <v/>
      </c>
    </row>
    <row r="684" spans="2:10" x14ac:dyDescent="0.35">
      <c r="B684" s="34" t="str">
        <f>IFERROR(INDEX('B. Expenditures'!$C$20:$D$1002, MATCH('High Growth Expenses'!$C684, 'B. Expenditures'!$D$20:$D$1002, 0), MATCH('High Growth Expenses'!$B$17, 'B. Expenditures'!$C$19:$D$19, 0)), "")</f>
        <v/>
      </c>
      <c r="C684" s="34"/>
      <c r="D684" s="16" t="s">
        <v>29</v>
      </c>
      <c r="F684" s="41"/>
      <c r="G684" s="42" t="str">
        <f>IF($F684&lt;&gt;"", SUMIFS('B. Expenditures'!E$20:E$1002, 'B. Expenditures'!$C$20:$C$1002, 'High Growth Expenses'!$F684), "")</f>
        <v/>
      </c>
      <c r="H684" s="14" t="str">
        <f>IF($F684&lt;&gt;"", SUMIFS('B. Expenditures'!F$20:F$1002, 'B. Expenditures'!$C$20:$C$1002, 'High Growth Expenses'!$F684), "")</f>
        <v/>
      </c>
      <c r="I684" s="14" t="str">
        <f>IF($F684&lt;&gt;"", SUMIFS('B. Expenditures'!G$20:G$1002, 'B. Expenditures'!$C$20:$C$1002, 'High Growth Expenses'!$F684), "")</f>
        <v/>
      </c>
      <c r="J684" s="16" t="str">
        <f t="shared" si="10"/>
        <v/>
      </c>
    </row>
    <row r="685" spans="2:10" x14ac:dyDescent="0.35">
      <c r="B685" s="34" t="str">
        <f>IFERROR(INDEX('B. Expenditures'!$C$20:$D$1002, MATCH('High Growth Expenses'!$C685, 'B. Expenditures'!$D$20:$D$1002, 0), MATCH('High Growth Expenses'!$B$17, 'B. Expenditures'!$C$19:$D$19, 0)), "")</f>
        <v/>
      </c>
      <c r="C685" s="34"/>
      <c r="D685" s="16" t="s">
        <v>29</v>
      </c>
      <c r="F685" s="41"/>
      <c r="G685" s="42" t="str">
        <f>IF($F685&lt;&gt;"", SUMIFS('B. Expenditures'!E$20:E$1002, 'B. Expenditures'!$C$20:$C$1002, 'High Growth Expenses'!$F685), "")</f>
        <v/>
      </c>
      <c r="H685" s="14" t="str">
        <f>IF($F685&lt;&gt;"", SUMIFS('B. Expenditures'!F$20:F$1002, 'B. Expenditures'!$C$20:$C$1002, 'High Growth Expenses'!$F685), "")</f>
        <v/>
      </c>
      <c r="I685" s="14" t="str">
        <f>IF($F685&lt;&gt;"", SUMIFS('B. Expenditures'!G$20:G$1002, 'B. Expenditures'!$C$20:$C$1002, 'High Growth Expenses'!$F685), "")</f>
        <v/>
      </c>
      <c r="J685" s="16" t="str">
        <f t="shared" si="10"/>
        <v/>
      </c>
    </row>
    <row r="686" spans="2:10" x14ac:dyDescent="0.35">
      <c r="B686" s="34" t="str">
        <f>IFERROR(INDEX('B. Expenditures'!$C$20:$D$1002, MATCH('High Growth Expenses'!$C686, 'B. Expenditures'!$D$20:$D$1002, 0), MATCH('High Growth Expenses'!$B$17, 'B. Expenditures'!$C$19:$D$19, 0)), "")</f>
        <v/>
      </c>
      <c r="C686" s="34"/>
      <c r="D686" s="16" t="s">
        <v>29</v>
      </c>
      <c r="F686" s="41"/>
      <c r="G686" s="42" t="str">
        <f>IF($F686&lt;&gt;"", SUMIFS('B. Expenditures'!E$20:E$1002, 'B. Expenditures'!$C$20:$C$1002, 'High Growth Expenses'!$F686), "")</f>
        <v/>
      </c>
      <c r="H686" s="14" t="str">
        <f>IF($F686&lt;&gt;"", SUMIFS('B. Expenditures'!F$20:F$1002, 'B. Expenditures'!$C$20:$C$1002, 'High Growth Expenses'!$F686), "")</f>
        <v/>
      </c>
      <c r="I686" s="14" t="str">
        <f>IF($F686&lt;&gt;"", SUMIFS('B. Expenditures'!G$20:G$1002, 'B. Expenditures'!$C$20:$C$1002, 'High Growth Expenses'!$F686), "")</f>
        <v/>
      </c>
      <c r="J686" s="16" t="str">
        <f t="shared" si="10"/>
        <v/>
      </c>
    </row>
    <row r="687" spans="2:10" x14ac:dyDescent="0.35">
      <c r="B687" s="34" t="str">
        <f>IFERROR(INDEX('B. Expenditures'!$C$20:$D$1002, MATCH('High Growth Expenses'!$C687, 'B. Expenditures'!$D$20:$D$1002, 0), MATCH('High Growth Expenses'!$B$17, 'B. Expenditures'!$C$19:$D$19, 0)), "")</f>
        <v/>
      </c>
      <c r="C687" s="34"/>
      <c r="D687" s="16" t="s">
        <v>29</v>
      </c>
      <c r="F687" s="41"/>
      <c r="G687" s="42" t="str">
        <f>IF($F687&lt;&gt;"", SUMIFS('B. Expenditures'!E$20:E$1002, 'B. Expenditures'!$C$20:$C$1002, 'High Growth Expenses'!$F687), "")</f>
        <v/>
      </c>
      <c r="H687" s="14" t="str">
        <f>IF($F687&lt;&gt;"", SUMIFS('B. Expenditures'!F$20:F$1002, 'B. Expenditures'!$C$20:$C$1002, 'High Growth Expenses'!$F687), "")</f>
        <v/>
      </c>
      <c r="I687" s="14" t="str">
        <f>IF($F687&lt;&gt;"", SUMIFS('B. Expenditures'!G$20:G$1002, 'B. Expenditures'!$C$20:$C$1002, 'High Growth Expenses'!$F687), "")</f>
        <v/>
      </c>
      <c r="J687" s="16" t="str">
        <f t="shared" si="10"/>
        <v/>
      </c>
    </row>
    <row r="688" spans="2:10" x14ac:dyDescent="0.35">
      <c r="B688" s="34" t="str">
        <f>IFERROR(INDEX('B. Expenditures'!$C$20:$D$1002, MATCH('High Growth Expenses'!$C688, 'B. Expenditures'!$D$20:$D$1002, 0), MATCH('High Growth Expenses'!$B$17, 'B. Expenditures'!$C$19:$D$19, 0)), "")</f>
        <v/>
      </c>
      <c r="C688" s="34"/>
      <c r="D688" s="16" t="s">
        <v>29</v>
      </c>
      <c r="F688" s="41"/>
      <c r="G688" s="42" t="str">
        <f>IF($F688&lt;&gt;"", SUMIFS('B. Expenditures'!E$20:E$1002, 'B. Expenditures'!$C$20:$C$1002, 'High Growth Expenses'!$F688), "")</f>
        <v/>
      </c>
      <c r="H688" s="14" t="str">
        <f>IF($F688&lt;&gt;"", SUMIFS('B. Expenditures'!F$20:F$1002, 'B. Expenditures'!$C$20:$C$1002, 'High Growth Expenses'!$F688), "")</f>
        <v/>
      </c>
      <c r="I688" s="14" t="str">
        <f>IF($F688&lt;&gt;"", SUMIFS('B. Expenditures'!G$20:G$1002, 'B. Expenditures'!$C$20:$C$1002, 'High Growth Expenses'!$F688), "")</f>
        <v/>
      </c>
      <c r="J688" s="16" t="str">
        <f t="shared" si="10"/>
        <v/>
      </c>
    </row>
    <row r="689" spans="2:10" x14ac:dyDescent="0.35">
      <c r="B689" s="34" t="str">
        <f>IFERROR(INDEX('B. Expenditures'!$C$20:$D$1002, MATCH('High Growth Expenses'!$C689, 'B. Expenditures'!$D$20:$D$1002, 0), MATCH('High Growth Expenses'!$B$17, 'B. Expenditures'!$C$19:$D$19, 0)), "")</f>
        <v/>
      </c>
      <c r="C689" s="34"/>
      <c r="D689" s="16" t="s">
        <v>29</v>
      </c>
      <c r="F689" s="41"/>
      <c r="G689" s="42" t="str">
        <f>IF($F689&lt;&gt;"", SUMIFS('B. Expenditures'!E$20:E$1002, 'B. Expenditures'!$C$20:$C$1002, 'High Growth Expenses'!$F689), "")</f>
        <v/>
      </c>
      <c r="H689" s="14" t="str">
        <f>IF($F689&lt;&gt;"", SUMIFS('B. Expenditures'!F$20:F$1002, 'B. Expenditures'!$C$20:$C$1002, 'High Growth Expenses'!$F689), "")</f>
        <v/>
      </c>
      <c r="I689" s="14" t="str">
        <f>IF($F689&lt;&gt;"", SUMIFS('B. Expenditures'!G$20:G$1002, 'B. Expenditures'!$C$20:$C$1002, 'High Growth Expenses'!$F689), "")</f>
        <v/>
      </c>
      <c r="J689" s="16" t="str">
        <f t="shared" si="10"/>
        <v/>
      </c>
    </row>
    <row r="690" spans="2:10" x14ac:dyDescent="0.35">
      <c r="B690" s="34" t="str">
        <f>IFERROR(INDEX('B. Expenditures'!$C$20:$D$1002, MATCH('High Growth Expenses'!$C690, 'B. Expenditures'!$D$20:$D$1002, 0), MATCH('High Growth Expenses'!$B$17, 'B. Expenditures'!$C$19:$D$19, 0)), "")</f>
        <v/>
      </c>
      <c r="C690" s="34"/>
      <c r="D690" s="16" t="s">
        <v>29</v>
      </c>
      <c r="F690" s="41"/>
      <c r="G690" s="42" t="str">
        <f>IF($F690&lt;&gt;"", SUMIFS('B. Expenditures'!E$20:E$1002, 'B. Expenditures'!$C$20:$C$1002, 'High Growth Expenses'!$F690), "")</f>
        <v/>
      </c>
      <c r="H690" s="14" t="str">
        <f>IF($F690&lt;&gt;"", SUMIFS('B. Expenditures'!F$20:F$1002, 'B. Expenditures'!$C$20:$C$1002, 'High Growth Expenses'!$F690), "")</f>
        <v/>
      </c>
      <c r="I690" s="14" t="str">
        <f>IF($F690&lt;&gt;"", SUMIFS('B. Expenditures'!G$20:G$1002, 'B. Expenditures'!$C$20:$C$1002, 'High Growth Expenses'!$F690), "")</f>
        <v/>
      </c>
      <c r="J690" s="16" t="str">
        <f t="shared" si="10"/>
        <v/>
      </c>
    </row>
    <row r="691" spans="2:10" x14ac:dyDescent="0.35">
      <c r="B691" s="34" t="str">
        <f>IFERROR(INDEX('B. Expenditures'!$C$20:$D$1002, MATCH('High Growth Expenses'!$C691, 'B. Expenditures'!$D$20:$D$1002, 0), MATCH('High Growth Expenses'!$B$17, 'B. Expenditures'!$C$19:$D$19, 0)), "")</f>
        <v/>
      </c>
      <c r="C691" s="34"/>
      <c r="D691" s="16" t="s">
        <v>29</v>
      </c>
      <c r="F691" s="41"/>
      <c r="G691" s="42" t="str">
        <f>IF($F691&lt;&gt;"", SUMIFS('B. Expenditures'!E$20:E$1002, 'B. Expenditures'!$C$20:$C$1002, 'High Growth Expenses'!$F691), "")</f>
        <v/>
      </c>
      <c r="H691" s="14" t="str">
        <f>IF($F691&lt;&gt;"", SUMIFS('B. Expenditures'!F$20:F$1002, 'B. Expenditures'!$C$20:$C$1002, 'High Growth Expenses'!$F691), "")</f>
        <v/>
      </c>
      <c r="I691" s="14" t="str">
        <f>IF($F691&lt;&gt;"", SUMIFS('B. Expenditures'!G$20:G$1002, 'B. Expenditures'!$C$20:$C$1002, 'High Growth Expenses'!$F691), "")</f>
        <v/>
      </c>
      <c r="J691" s="16" t="str">
        <f t="shared" si="10"/>
        <v/>
      </c>
    </row>
    <row r="692" spans="2:10" x14ac:dyDescent="0.35">
      <c r="B692" s="34" t="str">
        <f>IFERROR(INDEX('B. Expenditures'!$C$20:$D$1002, MATCH('High Growth Expenses'!$C692, 'B. Expenditures'!$D$20:$D$1002, 0), MATCH('High Growth Expenses'!$B$17, 'B. Expenditures'!$C$19:$D$19, 0)), "")</f>
        <v/>
      </c>
      <c r="C692" s="34"/>
      <c r="D692" s="16" t="s">
        <v>29</v>
      </c>
      <c r="F692" s="41"/>
      <c r="G692" s="42" t="str">
        <f>IF($F692&lt;&gt;"", SUMIFS('B. Expenditures'!E$20:E$1002, 'B. Expenditures'!$C$20:$C$1002, 'High Growth Expenses'!$F692), "")</f>
        <v/>
      </c>
      <c r="H692" s="14" t="str">
        <f>IF($F692&lt;&gt;"", SUMIFS('B. Expenditures'!F$20:F$1002, 'B. Expenditures'!$C$20:$C$1002, 'High Growth Expenses'!$F692), "")</f>
        <v/>
      </c>
      <c r="I692" s="14" t="str">
        <f>IF($F692&lt;&gt;"", SUMIFS('B. Expenditures'!G$20:G$1002, 'B. Expenditures'!$C$20:$C$1002, 'High Growth Expenses'!$F692), "")</f>
        <v/>
      </c>
      <c r="J692" s="16" t="str">
        <f t="shared" si="10"/>
        <v/>
      </c>
    </row>
    <row r="693" spans="2:10" x14ac:dyDescent="0.35">
      <c r="B693" s="34" t="str">
        <f>IFERROR(INDEX('B. Expenditures'!$C$20:$D$1002, MATCH('High Growth Expenses'!$C693, 'B. Expenditures'!$D$20:$D$1002, 0), MATCH('High Growth Expenses'!$B$17, 'B. Expenditures'!$C$19:$D$19, 0)), "")</f>
        <v/>
      </c>
      <c r="C693" s="34"/>
      <c r="D693" s="16" t="s">
        <v>29</v>
      </c>
      <c r="F693" s="41"/>
      <c r="G693" s="42" t="str">
        <f>IF($F693&lt;&gt;"", SUMIFS('B. Expenditures'!E$20:E$1002, 'B. Expenditures'!$C$20:$C$1002, 'High Growth Expenses'!$F693), "")</f>
        <v/>
      </c>
      <c r="H693" s="14" t="str">
        <f>IF($F693&lt;&gt;"", SUMIFS('B. Expenditures'!F$20:F$1002, 'B. Expenditures'!$C$20:$C$1002, 'High Growth Expenses'!$F693), "")</f>
        <v/>
      </c>
      <c r="I693" s="14" t="str">
        <f>IF($F693&lt;&gt;"", SUMIFS('B. Expenditures'!G$20:G$1002, 'B. Expenditures'!$C$20:$C$1002, 'High Growth Expenses'!$F693), "")</f>
        <v/>
      </c>
      <c r="J693" s="16" t="str">
        <f t="shared" si="10"/>
        <v/>
      </c>
    </row>
    <row r="694" spans="2:10" x14ac:dyDescent="0.35">
      <c r="B694" s="34" t="str">
        <f>IFERROR(INDEX('B. Expenditures'!$C$20:$D$1002, MATCH('High Growth Expenses'!$C694, 'B. Expenditures'!$D$20:$D$1002, 0), MATCH('High Growth Expenses'!$B$17, 'B. Expenditures'!$C$19:$D$19, 0)), "")</f>
        <v/>
      </c>
      <c r="C694" s="34"/>
      <c r="D694" s="16" t="s">
        <v>29</v>
      </c>
      <c r="F694" s="41"/>
      <c r="G694" s="42" t="str">
        <f>IF($F694&lt;&gt;"", SUMIFS('B. Expenditures'!E$20:E$1002, 'B. Expenditures'!$C$20:$C$1002, 'High Growth Expenses'!$F694), "")</f>
        <v/>
      </c>
      <c r="H694" s="14" t="str">
        <f>IF($F694&lt;&gt;"", SUMIFS('B. Expenditures'!F$20:F$1002, 'B. Expenditures'!$C$20:$C$1002, 'High Growth Expenses'!$F694), "")</f>
        <v/>
      </c>
      <c r="I694" s="14" t="str">
        <f>IF($F694&lt;&gt;"", SUMIFS('B. Expenditures'!G$20:G$1002, 'B. Expenditures'!$C$20:$C$1002, 'High Growth Expenses'!$F694), "")</f>
        <v/>
      </c>
      <c r="J694" s="16" t="str">
        <f t="shared" si="10"/>
        <v/>
      </c>
    </row>
    <row r="695" spans="2:10" x14ac:dyDescent="0.35">
      <c r="B695" s="34" t="str">
        <f>IFERROR(INDEX('B. Expenditures'!$C$20:$D$1002, MATCH('High Growth Expenses'!$C695, 'B. Expenditures'!$D$20:$D$1002, 0), MATCH('High Growth Expenses'!$B$17, 'B. Expenditures'!$C$19:$D$19, 0)), "")</f>
        <v/>
      </c>
      <c r="C695" s="34"/>
      <c r="D695" s="16" t="s">
        <v>29</v>
      </c>
      <c r="F695" s="41"/>
      <c r="G695" s="42" t="str">
        <f>IF($F695&lt;&gt;"", SUMIFS('B. Expenditures'!E$20:E$1002, 'B. Expenditures'!$C$20:$C$1002, 'High Growth Expenses'!$F695), "")</f>
        <v/>
      </c>
      <c r="H695" s="14" t="str">
        <f>IF($F695&lt;&gt;"", SUMIFS('B. Expenditures'!F$20:F$1002, 'B. Expenditures'!$C$20:$C$1002, 'High Growth Expenses'!$F695), "")</f>
        <v/>
      </c>
      <c r="I695" s="14" t="str">
        <f>IF($F695&lt;&gt;"", SUMIFS('B. Expenditures'!G$20:G$1002, 'B. Expenditures'!$C$20:$C$1002, 'High Growth Expenses'!$F695), "")</f>
        <v/>
      </c>
      <c r="J695" s="16" t="str">
        <f t="shared" si="10"/>
        <v/>
      </c>
    </row>
    <row r="696" spans="2:10" x14ac:dyDescent="0.35">
      <c r="B696" s="34" t="str">
        <f>IFERROR(INDEX('B. Expenditures'!$C$20:$D$1002, MATCH('High Growth Expenses'!$C696, 'B. Expenditures'!$D$20:$D$1002, 0), MATCH('High Growth Expenses'!$B$17, 'B. Expenditures'!$C$19:$D$19, 0)), "")</f>
        <v/>
      </c>
      <c r="C696" s="34"/>
      <c r="D696" s="16" t="s">
        <v>29</v>
      </c>
      <c r="F696" s="41"/>
      <c r="G696" s="42" t="str">
        <f>IF($F696&lt;&gt;"", SUMIFS('B. Expenditures'!E$20:E$1002, 'B. Expenditures'!$C$20:$C$1002, 'High Growth Expenses'!$F696), "")</f>
        <v/>
      </c>
      <c r="H696" s="14" t="str">
        <f>IF($F696&lt;&gt;"", SUMIFS('B. Expenditures'!F$20:F$1002, 'B. Expenditures'!$C$20:$C$1002, 'High Growth Expenses'!$F696), "")</f>
        <v/>
      </c>
      <c r="I696" s="14" t="str">
        <f>IF($F696&lt;&gt;"", SUMIFS('B. Expenditures'!G$20:G$1002, 'B. Expenditures'!$C$20:$C$1002, 'High Growth Expenses'!$F696), "")</f>
        <v/>
      </c>
      <c r="J696" s="16" t="str">
        <f t="shared" si="10"/>
        <v/>
      </c>
    </row>
    <row r="697" spans="2:10" x14ac:dyDescent="0.35">
      <c r="B697" s="34" t="str">
        <f>IFERROR(INDEX('B. Expenditures'!$C$20:$D$1002, MATCH('High Growth Expenses'!$C697, 'B. Expenditures'!$D$20:$D$1002, 0), MATCH('High Growth Expenses'!$B$17, 'B. Expenditures'!$C$19:$D$19, 0)), "")</f>
        <v/>
      </c>
      <c r="C697" s="34"/>
      <c r="D697" s="16" t="s">
        <v>29</v>
      </c>
      <c r="F697" s="41"/>
      <c r="G697" s="42" t="str">
        <f>IF($F697&lt;&gt;"", SUMIFS('B. Expenditures'!E$20:E$1002, 'B. Expenditures'!$C$20:$C$1002, 'High Growth Expenses'!$F697), "")</f>
        <v/>
      </c>
      <c r="H697" s="14" t="str">
        <f>IF($F697&lt;&gt;"", SUMIFS('B. Expenditures'!F$20:F$1002, 'B. Expenditures'!$C$20:$C$1002, 'High Growth Expenses'!$F697), "")</f>
        <v/>
      </c>
      <c r="I697" s="14" t="str">
        <f>IF($F697&lt;&gt;"", SUMIFS('B. Expenditures'!G$20:G$1002, 'B. Expenditures'!$C$20:$C$1002, 'High Growth Expenses'!$F697), "")</f>
        <v/>
      </c>
      <c r="J697" s="16" t="str">
        <f t="shared" si="10"/>
        <v/>
      </c>
    </row>
    <row r="698" spans="2:10" x14ac:dyDescent="0.35">
      <c r="B698" s="34" t="str">
        <f>IFERROR(INDEX('B. Expenditures'!$C$20:$D$1002, MATCH('High Growth Expenses'!$C698, 'B. Expenditures'!$D$20:$D$1002, 0), MATCH('High Growth Expenses'!$B$17, 'B. Expenditures'!$C$19:$D$19, 0)), "")</f>
        <v/>
      </c>
      <c r="C698" s="34"/>
      <c r="D698" s="16" t="s">
        <v>29</v>
      </c>
      <c r="F698" s="41"/>
      <c r="G698" s="42" t="str">
        <f>IF($F698&lt;&gt;"", SUMIFS('B. Expenditures'!E$20:E$1002, 'B. Expenditures'!$C$20:$C$1002, 'High Growth Expenses'!$F698), "")</f>
        <v/>
      </c>
      <c r="H698" s="14" t="str">
        <f>IF($F698&lt;&gt;"", SUMIFS('B. Expenditures'!F$20:F$1002, 'B. Expenditures'!$C$20:$C$1002, 'High Growth Expenses'!$F698), "")</f>
        <v/>
      </c>
      <c r="I698" s="14" t="str">
        <f>IF($F698&lt;&gt;"", SUMIFS('B. Expenditures'!G$20:G$1002, 'B. Expenditures'!$C$20:$C$1002, 'High Growth Expenses'!$F698), "")</f>
        <v/>
      </c>
      <c r="J698" s="16" t="str">
        <f t="shared" si="10"/>
        <v/>
      </c>
    </row>
    <row r="699" spans="2:10" x14ac:dyDescent="0.35">
      <c r="B699" s="34" t="str">
        <f>IFERROR(INDEX('B. Expenditures'!$C$20:$D$1002, MATCH('High Growth Expenses'!$C699, 'B. Expenditures'!$D$20:$D$1002, 0), MATCH('High Growth Expenses'!$B$17, 'B. Expenditures'!$C$19:$D$19, 0)), "")</f>
        <v/>
      </c>
      <c r="C699" s="34"/>
      <c r="D699" s="16" t="s">
        <v>29</v>
      </c>
      <c r="F699" s="41"/>
      <c r="G699" s="42" t="str">
        <f>IF($F699&lt;&gt;"", SUMIFS('B. Expenditures'!E$20:E$1002, 'B. Expenditures'!$C$20:$C$1002, 'High Growth Expenses'!$F699), "")</f>
        <v/>
      </c>
      <c r="H699" s="14" t="str">
        <f>IF($F699&lt;&gt;"", SUMIFS('B. Expenditures'!F$20:F$1002, 'B. Expenditures'!$C$20:$C$1002, 'High Growth Expenses'!$F699), "")</f>
        <v/>
      </c>
      <c r="I699" s="14" t="str">
        <f>IF($F699&lt;&gt;"", SUMIFS('B. Expenditures'!G$20:G$1002, 'B. Expenditures'!$C$20:$C$1002, 'High Growth Expenses'!$F699), "")</f>
        <v/>
      </c>
      <c r="J699" s="16" t="str">
        <f t="shared" si="10"/>
        <v/>
      </c>
    </row>
    <row r="700" spans="2:10" x14ac:dyDescent="0.35">
      <c r="B700" s="34" t="str">
        <f>IFERROR(INDEX('B. Expenditures'!$C$20:$D$1002, MATCH('High Growth Expenses'!$C700, 'B. Expenditures'!$D$20:$D$1002, 0), MATCH('High Growth Expenses'!$B$17, 'B. Expenditures'!$C$19:$D$19, 0)), "")</f>
        <v/>
      </c>
      <c r="C700" s="34"/>
      <c r="D700" s="16" t="s">
        <v>29</v>
      </c>
      <c r="F700" s="41"/>
      <c r="G700" s="42" t="str">
        <f>IF($F700&lt;&gt;"", SUMIFS('B. Expenditures'!E$20:E$1002, 'B. Expenditures'!$C$20:$C$1002, 'High Growth Expenses'!$F700), "")</f>
        <v/>
      </c>
      <c r="H700" s="14" t="str">
        <f>IF($F700&lt;&gt;"", SUMIFS('B. Expenditures'!F$20:F$1002, 'B. Expenditures'!$C$20:$C$1002, 'High Growth Expenses'!$F700), "")</f>
        <v/>
      </c>
      <c r="I700" s="14" t="str">
        <f>IF($F700&lt;&gt;"", SUMIFS('B. Expenditures'!G$20:G$1002, 'B. Expenditures'!$C$20:$C$1002, 'High Growth Expenses'!$F700), "")</f>
        <v/>
      </c>
      <c r="J700" s="16" t="str">
        <f t="shared" si="10"/>
        <v/>
      </c>
    </row>
    <row r="701" spans="2:10" x14ac:dyDescent="0.35">
      <c r="B701" s="34" t="str">
        <f>IFERROR(INDEX('B. Expenditures'!$C$20:$D$1002, MATCH('High Growth Expenses'!$C701, 'B. Expenditures'!$D$20:$D$1002, 0), MATCH('High Growth Expenses'!$B$17, 'B. Expenditures'!$C$19:$D$19, 0)), "")</f>
        <v/>
      </c>
      <c r="C701" s="34"/>
      <c r="D701" s="16" t="s">
        <v>29</v>
      </c>
      <c r="F701" s="41"/>
      <c r="G701" s="42" t="str">
        <f>IF($F701&lt;&gt;"", SUMIFS('B. Expenditures'!E$20:E$1002, 'B. Expenditures'!$C$20:$C$1002, 'High Growth Expenses'!$F701), "")</f>
        <v/>
      </c>
      <c r="H701" s="14" t="str">
        <f>IF($F701&lt;&gt;"", SUMIFS('B. Expenditures'!F$20:F$1002, 'B. Expenditures'!$C$20:$C$1002, 'High Growth Expenses'!$F701), "")</f>
        <v/>
      </c>
      <c r="I701" s="14" t="str">
        <f>IF($F701&lt;&gt;"", SUMIFS('B. Expenditures'!G$20:G$1002, 'B. Expenditures'!$C$20:$C$1002, 'High Growth Expenses'!$F701), "")</f>
        <v/>
      </c>
      <c r="J701" s="16" t="str">
        <f t="shared" si="10"/>
        <v/>
      </c>
    </row>
    <row r="702" spans="2:10" x14ac:dyDescent="0.35">
      <c r="B702" s="34" t="str">
        <f>IFERROR(INDEX('B. Expenditures'!$C$20:$D$1002, MATCH('High Growth Expenses'!$C702, 'B. Expenditures'!$D$20:$D$1002, 0), MATCH('High Growth Expenses'!$B$17, 'B. Expenditures'!$C$19:$D$19, 0)), "")</f>
        <v/>
      </c>
      <c r="C702" s="34"/>
      <c r="D702" s="16" t="s">
        <v>29</v>
      </c>
      <c r="F702" s="41"/>
      <c r="G702" s="42" t="str">
        <f>IF($F702&lt;&gt;"", SUMIFS('B. Expenditures'!E$20:E$1002, 'B. Expenditures'!$C$20:$C$1002, 'High Growth Expenses'!$F702), "")</f>
        <v/>
      </c>
      <c r="H702" s="14" t="str">
        <f>IF($F702&lt;&gt;"", SUMIFS('B. Expenditures'!F$20:F$1002, 'B. Expenditures'!$C$20:$C$1002, 'High Growth Expenses'!$F702), "")</f>
        <v/>
      </c>
      <c r="I702" s="14" t="str">
        <f>IF($F702&lt;&gt;"", SUMIFS('B. Expenditures'!G$20:G$1002, 'B. Expenditures'!$C$20:$C$1002, 'High Growth Expenses'!$F702), "")</f>
        <v/>
      </c>
      <c r="J702" s="16" t="str">
        <f t="shared" si="10"/>
        <v/>
      </c>
    </row>
    <row r="703" spans="2:10" x14ac:dyDescent="0.35">
      <c r="B703" s="34" t="str">
        <f>IFERROR(INDEX('B. Expenditures'!$C$20:$D$1002, MATCH('High Growth Expenses'!$C703, 'B. Expenditures'!$D$20:$D$1002, 0), MATCH('High Growth Expenses'!$B$17, 'B. Expenditures'!$C$19:$D$19, 0)), "")</f>
        <v/>
      </c>
      <c r="C703" s="34"/>
      <c r="D703" s="16" t="s">
        <v>29</v>
      </c>
      <c r="F703" s="41"/>
      <c r="G703" s="42" t="str">
        <f>IF($F703&lt;&gt;"", SUMIFS('B. Expenditures'!E$20:E$1002, 'B. Expenditures'!$C$20:$C$1002, 'High Growth Expenses'!$F703), "")</f>
        <v/>
      </c>
      <c r="H703" s="14" t="str">
        <f>IF($F703&lt;&gt;"", SUMIFS('B. Expenditures'!F$20:F$1002, 'B. Expenditures'!$C$20:$C$1002, 'High Growth Expenses'!$F703), "")</f>
        <v/>
      </c>
      <c r="I703" s="14" t="str">
        <f>IF($F703&lt;&gt;"", SUMIFS('B. Expenditures'!G$20:G$1002, 'B. Expenditures'!$C$20:$C$1002, 'High Growth Expenses'!$F703), "")</f>
        <v/>
      </c>
      <c r="J703" s="16" t="str">
        <f t="shared" si="10"/>
        <v/>
      </c>
    </row>
    <row r="704" spans="2:10" x14ac:dyDescent="0.35">
      <c r="B704" s="34" t="str">
        <f>IFERROR(INDEX('B. Expenditures'!$C$20:$D$1002, MATCH('High Growth Expenses'!$C704, 'B. Expenditures'!$D$20:$D$1002, 0), MATCH('High Growth Expenses'!$B$17, 'B. Expenditures'!$C$19:$D$19, 0)), "")</f>
        <v/>
      </c>
      <c r="C704" s="34"/>
      <c r="D704" s="16" t="s">
        <v>29</v>
      </c>
      <c r="F704" s="41"/>
      <c r="G704" s="42" t="str">
        <f>IF($F704&lt;&gt;"", SUMIFS('B. Expenditures'!E$20:E$1002, 'B. Expenditures'!$C$20:$C$1002, 'High Growth Expenses'!$F704), "")</f>
        <v/>
      </c>
      <c r="H704" s="14" t="str">
        <f>IF($F704&lt;&gt;"", SUMIFS('B. Expenditures'!F$20:F$1002, 'B. Expenditures'!$C$20:$C$1002, 'High Growth Expenses'!$F704), "")</f>
        <v/>
      </c>
      <c r="I704" s="14" t="str">
        <f>IF($F704&lt;&gt;"", SUMIFS('B. Expenditures'!G$20:G$1002, 'B. Expenditures'!$C$20:$C$1002, 'High Growth Expenses'!$F704), "")</f>
        <v/>
      </c>
      <c r="J704" s="16" t="str">
        <f t="shared" si="10"/>
        <v/>
      </c>
    </row>
    <row r="705" spans="2:10" x14ac:dyDescent="0.35">
      <c r="B705" s="34" t="str">
        <f>IFERROR(INDEX('B. Expenditures'!$C$20:$D$1002, MATCH('High Growth Expenses'!$C705, 'B. Expenditures'!$D$20:$D$1002, 0), MATCH('High Growth Expenses'!$B$17, 'B. Expenditures'!$C$19:$D$19, 0)), "")</f>
        <v/>
      </c>
      <c r="C705" s="34"/>
      <c r="D705" s="16" t="s">
        <v>29</v>
      </c>
      <c r="F705" s="41"/>
      <c r="G705" s="42" t="str">
        <f>IF($F705&lt;&gt;"", SUMIFS('B. Expenditures'!E$20:E$1002, 'B. Expenditures'!$C$20:$C$1002, 'High Growth Expenses'!$F705), "")</f>
        <v/>
      </c>
      <c r="H705" s="14" t="str">
        <f>IF($F705&lt;&gt;"", SUMIFS('B. Expenditures'!F$20:F$1002, 'B. Expenditures'!$C$20:$C$1002, 'High Growth Expenses'!$F705), "")</f>
        <v/>
      </c>
      <c r="I705" s="14" t="str">
        <f>IF($F705&lt;&gt;"", SUMIFS('B. Expenditures'!G$20:G$1002, 'B. Expenditures'!$C$20:$C$1002, 'High Growth Expenses'!$F705), "")</f>
        <v/>
      </c>
      <c r="J705" s="16" t="str">
        <f t="shared" si="10"/>
        <v/>
      </c>
    </row>
    <row r="706" spans="2:10" x14ac:dyDescent="0.35">
      <c r="B706" s="34" t="str">
        <f>IFERROR(INDEX('B. Expenditures'!$C$20:$D$1002, MATCH('High Growth Expenses'!$C706, 'B. Expenditures'!$D$20:$D$1002, 0), MATCH('High Growth Expenses'!$B$17, 'B. Expenditures'!$C$19:$D$19, 0)), "")</f>
        <v/>
      </c>
      <c r="C706" s="34"/>
      <c r="D706" s="16" t="s">
        <v>29</v>
      </c>
      <c r="F706" s="41"/>
      <c r="G706" s="42" t="str">
        <f>IF($F706&lt;&gt;"", SUMIFS('B. Expenditures'!E$20:E$1002, 'B. Expenditures'!$C$20:$C$1002, 'High Growth Expenses'!$F706), "")</f>
        <v/>
      </c>
      <c r="H706" s="14" t="str">
        <f>IF($F706&lt;&gt;"", SUMIFS('B. Expenditures'!F$20:F$1002, 'B. Expenditures'!$C$20:$C$1002, 'High Growth Expenses'!$F706), "")</f>
        <v/>
      </c>
      <c r="I706" s="14" t="str">
        <f>IF($F706&lt;&gt;"", SUMIFS('B. Expenditures'!G$20:G$1002, 'B. Expenditures'!$C$20:$C$1002, 'High Growth Expenses'!$F706), "")</f>
        <v/>
      </c>
      <c r="J706" s="16" t="str">
        <f t="shared" si="10"/>
        <v/>
      </c>
    </row>
    <row r="707" spans="2:10" x14ac:dyDescent="0.35">
      <c r="B707" s="34" t="str">
        <f>IFERROR(INDEX('B. Expenditures'!$C$20:$D$1002, MATCH('High Growth Expenses'!$C707, 'B. Expenditures'!$D$20:$D$1002, 0), MATCH('High Growth Expenses'!$B$17, 'B. Expenditures'!$C$19:$D$19, 0)), "")</f>
        <v/>
      </c>
      <c r="C707" s="34"/>
      <c r="D707" s="16" t="s">
        <v>29</v>
      </c>
      <c r="F707" s="41"/>
      <c r="G707" s="42" t="str">
        <f>IF($F707&lt;&gt;"", SUMIFS('B. Expenditures'!E$20:E$1002, 'B. Expenditures'!$C$20:$C$1002, 'High Growth Expenses'!$F707), "")</f>
        <v/>
      </c>
      <c r="H707" s="14" t="str">
        <f>IF($F707&lt;&gt;"", SUMIFS('B. Expenditures'!F$20:F$1002, 'B. Expenditures'!$C$20:$C$1002, 'High Growth Expenses'!$F707), "")</f>
        <v/>
      </c>
      <c r="I707" s="14" t="str">
        <f>IF($F707&lt;&gt;"", SUMIFS('B. Expenditures'!G$20:G$1002, 'B. Expenditures'!$C$20:$C$1002, 'High Growth Expenses'!$F707), "")</f>
        <v/>
      </c>
      <c r="J707" s="16" t="str">
        <f t="shared" si="10"/>
        <v/>
      </c>
    </row>
    <row r="708" spans="2:10" x14ac:dyDescent="0.35">
      <c r="B708" s="34" t="str">
        <f>IFERROR(INDEX('B. Expenditures'!$C$20:$D$1002, MATCH('High Growth Expenses'!$C708, 'B. Expenditures'!$D$20:$D$1002, 0), MATCH('High Growth Expenses'!$B$17, 'B. Expenditures'!$C$19:$D$19, 0)), "")</f>
        <v/>
      </c>
      <c r="C708" s="34"/>
      <c r="D708" s="16" t="s">
        <v>29</v>
      </c>
      <c r="F708" s="41"/>
      <c r="G708" s="42" t="str">
        <f>IF($F708&lt;&gt;"", SUMIFS('B. Expenditures'!E$20:E$1002, 'B. Expenditures'!$C$20:$C$1002, 'High Growth Expenses'!$F708), "")</f>
        <v/>
      </c>
      <c r="H708" s="14" t="str">
        <f>IF($F708&lt;&gt;"", SUMIFS('B. Expenditures'!F$20:F$1002, 'B. Expenditures'!$C$20:$C$1002, 'High Growth Expenses'!$F708), "")</f>
        <v/>
      </c>
      <c r="I708" s="14" t="str">
        <f>IF($F708&lt;&gt;"", SUMIFS('B. Expenditures'!G$20:G$1002, 'B. Expenditures'!$C$20:$C$1002, 'High Growth Expenses'!$F708), "")</f>
        <v/>
      </c>
      <c r="J708" s="16" t="str">
        <f t="shared" si="10"/>
        <v/>
      </c>
    </row>
    <row r="709" spans="2:10" x14ac:dyDescent="0.35">
      <c r="B709" s="34" t="str">
        <f>IFERROR(INDEX('B. Expenditures'!$C$20:$D$1002, MATCH('High Growth Expenses'!$C709, 'B. Expenditures'!$D$20:$D$1002, 0), MATCH('High Growth Expenses'!$B$17, 'B. Expenditures'!$C$19:$D$19, 0)), "")</f>
        <v/>
      </c>
      <c r="C709" s="34"/>
      <c r="D709" s="16" t="s">
        <v>29</v>
      </c>
      <c r="F709" s="41"/>
      <c r="G709" s="42" t="str">
        <f>IF($F709&lt;&gt;"", SUMIFS('B. Expenditures'!E$20:E$1002, 'B. Expenditures'!$C$20:$C$1002, 'High Growth Expenses'!$F709), "")</f>
        <v/>
      </c>
      <c r="H709" s="14" t="str">
        <f>IF($F709&lt;&gt;"", SUMIFS('B. Expenditures'!F$20:F$1002, 'B. Expenditures'!$C$20:$C$1002, 'High Growth Expenses'!$F709), "")</f>
        <v/>
      </c>
      <c r="I709" s="14" t="str">
        <f>IF($F709&lt;&gt;"", SUMIFS('B. Expenditures'!G$20:G$1002, 'B. Expenditures'!$C$20:$C$1002, 'High Growth Expenses'!$F709), "")</f>
        <v/>
      </c>
      <c r="J709" s="16" t="str">
        <f t="shared" si="10"/>
        <v/>
      </c>
    </row>
    <row r="710" spans="2:10" x14ac:dyDescent="0.35">
      <c r="B710" s="34" t="str">
        <f>IFERROR(INDEX('B. Expenditures'!$C$20:$D$1002, MATCH('High Growth Expenses'!$C710, 'B. Expenditures'!$D$20:$D$1002, 0), MATCH('High Growth Expenses'!$B$17, 'B. Expenditures'!$C$19:$D$19, 0)), "")</f>
        <v/>
      </c>
      <c r="C710" s="34"/>
      <c r="D710" s="16" t="s">
        <v>29</v>
      </c>
      <c r="F710" s="41"/>
      <c r="G710" s="42" t="str">
        <f>IF($F710&lt;&gt;"", SUMIFS('B. Expenditures'!E$20:E$1002, 'B. Expenditures'!$C$20:$C$1002, 'High Growth Expenses'!$F710), "")</f>
        <v/>
      </c>
      <c r="H710" s="14" t="str">
        <f>IF($F710&lt;&gt;"", SUMIFS('B. Expenditures'!F$20:F$1002, 'B. Expenditures'!$C$20:$C$1002, 'High Growth Expenses'!$F710), "")</f>
        <v/>
      </c>
      <c r="I710" s="14" t="str">
        <f>IF($F710&lt;&gt;"", SUMIFS('B. Expenditures'!G$20:G$1002, 'B. Expenditures'!$C$20:$C$1002, 'High Growth Expenses'!$F710), "")</f>
        <v/>
      </c>
      <c r="J710" s="16" t="str">
        <f t="shared" si="10"/>
        <v/>
      </c>
    </row>
    <row r="711" spans="2:10" x14ac:dyDescent="0.35">
      <c r="B711" s="34" t="str">
        <f>IFERROR(INDEX('B. Expenditures'!$C$20:$D$1002, MATCH('High Growth Expenses'!$C711, 'B. Expenditures'!$D$20:$D$1002, 0), MATCH('High Growth Expenses'!$B$17, 'B. Expenditures'!$C$19:$D$19, 0)), "")</f>
        <v/>
      </c>
      <c r="C711" s="34"/>
      <c r="D711" s="16" t="s">
        <v>29</v>
      </c>
      <c r="F711" s="41"/>
      <c r="G711" s="42" t="str">
        <f>IF($F711&lt;&gt;"", SUMIFS('B. Expenditures'!E$20:E$1002, 'B. Expenditures'!$C$20:$C$1002, 'High Growth Expenses'!$F711), "")</f>
        <v/>
      </c>
      <c r="H711" s="14" t="str">
        <f>IF($F711&lt;&gt;"", SUMIFS('B. Expenditures'!F$20:F$1002, 'B. Expenditures'!$C$20:$C$1002, 'High Growth Expenses'!$F711), "")</f>
        <v/>
      </c>
      <c r="I711" s="14" t="str">
        <f>IF($F711&lt;&gt;"", SUMIFS('B. Expenditures'!G$20:G$1002, 'B. Expenditures'!$C$20:$C$1002, 'High Growth Expenses'!$F711), "")</f>
        <v/>
      </c>
      <c r="J711" s="16" t="str">
        <f t="shared" si="10"/>
        <v/>
      </c>
    </row>
    <row r="712" spans="2:10" x14ac:dyDescent="0.35">
      <c r="B712" s="34" t="str">
        <f>IFERROR(INDEX('B. Expenditures'!$C$20:$D$1002, MATCH('High Growth Expenses'!$C712, 'B. Expenditures'!$D$20:$D$1002, 0), MATCH('High Growth Expenses'!$B$17, 'B. Expenditures'!$C$19:$D$19, 0)), "")</f>
        <v/>
      </c>
      <c r="C712" s="34"/>
      <c r="D712" s="16" t="s">
        <v>29</v>
      </c>
      <c r="F712" s="41"/>
      <c r="G712" s="42" t="str">
        <f>IF($F712&lt;&gt;"", SUMIFS('B. Expenditures'!E$20:E$1002, 'B. Expenditures'!$C$20:$C$1002, 'High Growth Expenses'!$F712), "")</f>
        <v/>
      </c>
      <c r="H712" s="14" t="str">
        <f>IF($F712&lt;&gt;"", SUMIFS('B. Expenditures'!F$20:F$1002, 'B. Expenditures'!$C$20:$C$1002, 'High Growth Expenses'!$F712), "")</f>
        <v/>
      </c>
      <c r="I712" s="14" t="str">
        <f>IF($F712&lt;&gt;"", SUMIFS('B. Expenditures'!G$20:G$1002, 'B. Expenditures'!$C$20:$C$1002, 'High Growth Expenses'!$F712), "")</f>
        <v/>
      </c>
      <c r="J712" s="16" t="str">
        <f t="shared" si="10"/>
        <v/>
      </c>
    </row>
    <row r="713" spans="2:10" x14ac:dyDescent="0.35">
      <c r="B713" s="34" t="str">
        <f>IFERROR(INDEX('B. Expenditures'!$C$20:$D$1002, MATCH('High Growth Expenses'!$C713, 'B. Expenditures'!$D$20:$D$1002, 0), MATCH('High Growth Expenses'!$B$17, 'B. Expenditures'!$C$19:$D$19, 0)), "")</f>
        <v/>
      </c>
      <c r="C713" s="34"/>
      <c r="D713" s="16" t="s">
        <v>29</v>
      </c>
      <c r="F713" s="41"/>
      <c r="G713" s="42" t="str">
        <f>IF($F713&lt;&gt;"", SUMIFS('B. Expenditures'!E$20:E$1002, 'B. Expenditures'!$C$20:$C$1002, 'High Growth Expenses'!$F713), "")</f>
        <v/>
      </c>
      <c r="H713" s="14" t="str">
        <f>IF($F713&lt;&gt;"", SUMIFS('B. Expenditures'!F$20:F$1002, 'B. Expenditures'!$C$20:$C$1002, 'High Growth Expenses'!$F713), "")</f>
        <v/>
      </c>
      <c r="I713" s="14" t="str">
        <f>IF($F713&lt;&gt;"", SUMIFS('B. Expenditures'!G$20:G$1002, 'B. Expenditures'!$C$20:$C$1002, 'High Growth Expenses'!$F713), "")</f>
        <v/>
      </c>
      <c r="J713" s="16" t="str">
        <f t="shared" si="10"/>
        <v/>
      </c>
    </row>
    <row r="714" spans="2:10" x14ac:dyDescent="0.35">
      <c r="B714" s="34" t="str">
        <f>IFERROR(INDEX('B. Expenditures'!$C$20:$D$1002, MATCH('High Growth Expenses'!$C714, 'B. Expenditures'!$D$20:$D$1002, 0), MATCH('High Growth Expenses'!$B$17, 'B. Expenditures'!$C$19:$D$19, 0)), "")</f>
        <v/>
      </c>
      <c r="C714" s="34"/>
      <c r="D714" s="16" t="s">
        <v>29</v>
      </c>
      <c r="F714" s="41"/>
      <c r="G714" s="42" t="str">
        <f>IF($F714&lt;&gt;"", SUMIFS('B. Expenditures'!E$20:E$1002, 'B. Expenditures'!$C$20:$C$1002, 'High Growth Expenses'!$F714), "")</f>
        <v/>
      </c>
      <c r="H714" s="14" t="str">
        <f>IF($F714&lt;&gt;"", SUMIFS('B. Expenditures'!F$20:F$1002, 'B. Expenditures'!$C$20:$C$1002, 'High Growth Expenses'!$F714), "")</f>
        <v/>
      </c>
      <c r="I714" s="14" t="str">
        <f>IF($F714&lt;&gt;"", SUMIFS('B. Expenditures'!G$20:G$1002, 'B. Expenditures'!$C$20:$C$1002, 'High Growth Expenses'!$F714), "")</f>
        <v/>
      </c>
      <c r="J714" s="16" t="str">
        <f t="shared" si="10"/>
        <v/>
      </c>
    </row>
    <row r="715" spans="2:10" x14ac:dyDescent="0.35">
      <c r="B715" s="34" t="str">
        <f>IFERROR(INDEX('B. Expenditures'!$C$20:$D$1002, MATCH('High Growth Expenses'!$C715, 'B. Expenditures'!$D$20:$D$1002, 0), MATCH('High Growth Expenses'!$B$17, 'B. Expenditures'!$C$19:$D$19, 0)), "")</f>
        <v/>
      </c>
      <c r="C715" s="34"/>
      <c r="D715" s="16" t="s">
        <v>29</v>
      </c>
      <c r="F715" s="41"/>
      <c r="G715" s="42" t="str">
        <f>IF($F715&lt;&gt;"", SUMIFS('B. Expenditures'!E$20:E$1002, 'B. Expenditures'!$C$20:$C$1002, 'High Growth Expenses'!$F715), "")</f>
        <v/>
      </c>
      <c r="H715" s="14" t="str">
        <f>IF($F715&lt;&gt;"", SUMIFS('B. Expenditures'!F$20:F$1002, 'B. Expenditures'!$C$20:$C$1002, 'High Growth Expenses'!$F715), "")</f>
        <v/>
      </c>
      <c r="I715" s="14" t="str">
        <f>IF($F715&lt;&gt;"", SUMIFS('B. Expenditures'!G$20:G$1002, 'B. Expenditures'!$C$20:$C$1002, 'High Growth Expenses'!$F715), "")</f>
        <v/>
      </c>
      <c r="J715" s="16" t="str">
        <f t="shared" si="10"/>
        <v/>
      </c>
    </row>
    <row r="716" spans="2:10" x14ac:dyDescent="0.35">
      <c r="B716" s="34" t="str">
        <f>IFERROR(INDEX('B. Expenditures'!$C$20:$D$1002, MATCH('High Growth Expenses'!$C716, 'B. Expenditures'!$D$20:$D$1002, 0), MATCH('High Growth Expenses'!$B$17, 'B. Expenditures'!$C$19:$D$19, 0)), "")</f>
        <v/>
      </c>
      <c r="C716" s="34"/>
      <c r="D716" s="16" t="s">
        <v>29</v>
      </c>
      <c r="F716" s="41"/>
      <c r="G716" s="42" t="str">
        <f>IF($F716&lt;&gt;"", SUMIFS('B. Expenditures'!E$20:E$1002, 'B. Expenditures'!$C$20:$C$1002, 'High Growth Expenses'!$F716), "")</f>
        <v/>
      </c>
      <c r="H716" s="14" t="str">
        <f>IF($F716&lt;&gt;"", SUMIFS('B. Expenditures'!F$20:F$1002, 'B. Expenditures'!$C$20:$C$1002, 'High Growth Expenses'!$F716), "")</f>
        <v/>
      </c>
      <c r="I716" s="14" t="str">
        <f>IF($F716&lt;&gt;"", SUMIFS('B. Expenditures'!G$20:G$1002, 'B. Expenditures'!$C$20:$C$1002, 'High Growth Expenses'!$F716), "")</f>
        <v/>
      </c>
      <c r="J716" s="16" t="str">
        <f t="shared" si="10"/>
        <v/>
      </c>
    </row>
    <row r="717" spans="2:10" x14ac:dyDescent="0.35">
      <c r="B717" s="34" t="str">
        <f>IFERROR(INDEX('B. Expenditures'!$C$20:$D$1002, MATCH('High Growth Expenses'!$C717, 'B. Expenditures'!$D$20:$D$1002, 0), MATCH('High Growth Expenses'!$B$17, 'B. Expenditures'!$C$19:$D$19, 0)), "")</f>
        <v/>
      </c>
      <c r="C717" s="34"/>
      <c r="D717" s="16" t="s">
        <v>29</v>
      </c>
      <c r="F717" s="41"/>
      <c r="G717" s="42" t="str">
        <f>IF($F717&lt;&gt;"", SUMIFS('B. Expenditures'!E$20:E$1002, 'B. Expenditures'!$C$20:$C$1002, 'High Growth Expenses'!$F717), "")</f>
        <v/>
      </c>
      <c r="H717" s="14" t="str">
        <f>IF($F717&lt;&gt;"", SUMIFS('B. Expenditures'!F$20:F$1002, 'B. Expenditures'!$C$20:$C$1002, 'High Growth Expenses'!$F717), "")</f>
        <v/>
      </c>
      <c r="I717" s="14" t="str">
        <f>IF($F717&lt;&gt;"", SUMIFS('B. Expenditures'!G$20:G$1002, 'B. Expenditures'!$C$20:$C$1002, 'High Growth Expenses'!$F717), "")</f>
        <v/>
      </c>
      <c r="J717" s="16" t="str">
        <f t="shared" si="10"/>
        <v/>
      </c>
    </row>
    <row r="718" spans="2:10" x14ac:dyDescent="0.35">
      <c r="B718" s="34" t="str">
        <f>IFERROR(INDEX('B. Expenditures'!$C$20:$D$1002, MATCH('High Growth Expenses'!$C718, 'B. Expenditures'!$D$20:$D$1002, 0), MATCH('High Growth Expenses'!$B$17, 'B. Expenditures'!$C$19:$D$19, 0)), "")</f>
        <v/>
      </c>
      <c r="C718" s="34"/>
      <c r="D718" s="16" t="s">
        <v>29</v>
      </c>
      <c r="F718" s="41"/>
      <c r="G718" s="42" t="str">
        <f>IF($F718&lt;&gt;"", SUMIFS('B. Expenditures'!E$20:E$1002, 'B. Expenditures'!$C$20:$C$1002, 'High Growth Expenses'!$F718), "")</f>
        <v/>
      </c>
      <c r="H718" s="14" t="str">
        <f>IF($F718&lt;&gt;"", SUMIFS('B. Expenditures'!F$20:F$1002, 'B. Expenditures'!$C$20:$C$1002, 'High Growth Expenses'!$F718), "")</f>
        <v/>
      </c>
      <c r="I718" s="14" t="str">
        <f>IF($F718&lt;&gt;"", SUMIFS('B. Expenditures'!G$20:G$1002, 'B. Expenditures'!$C$20:$C$1002, 'High Growth Expenses'!$F718), "")</f>
        <v/>
      </c>
      <c r="J718" s="16" t="str">
        <f t="shared" si="10"/>
        <v/>
      </c>
    </row>
    <row r="719" spans="2:10" x14ac:dyDescent="0.35">
      <c r="B719" s="34" t="str">
        <f>IFERROR(INDEX('B. Expenditures'!$C$20:$D$1002, MATCH('High Growth Expenses'!$C719, 'B. Expenditures'!$D$20:$D$1002, 0), MATCH('High Growth Expenses'!$B$17, 'B. Expenditures'!$C$19:$D$19, 0)), "")</f>
        <v/>
      </c>
      <c r="C719" s="34"/>
      <c r="D719" s="16" t="s">
        <v>29</v>
      </c>
      <c r="F719" s="41"/>
      <c r="G719" s="42" t="str">
        <f>IF($F719&lt;&gt;"", SUMIFS('B. Expenditures'!E$20:E$1002, 'B. Expenditures'!$C$20:$C$1002, 'High Growth Expenses'!$F719), "")</f>
        <v/>
      </c>
      <c r="H719" s="14" t="str">
        <f>IF($F719&lt;&gt;"", SUMIFS('B. Expenditures'!F$20:F$1002, 'B. Expenditures'!$C$20:$C$1002, 'High Growth Expenses'!$F719), "")</f>
        <v/>
      </c>
      <c r="I719" s="14" t="str">
        <f>IF($F719&lt;&gt;"", SUMIFS('B. Expenditures'!G$20:G$1002, 'B. Expenditures'!$C$20:$C$1002, 'High Growth Expenses'!$F719), "")</f>
        <v/>
      </c>
      <c r="J719" s="16" t="str">
        <f t="shared" si="10"/>
        <v/>
      </c>
    </row>
    <row r="720" spans="2:10" x14ac:dyDescent="0.35">
      <c r="B720" s="34" t="str">
        <f>IFERROR(INDEX('B. Expenditures'!$C$20:$D$1002, MATCH('High Growth Expenses'!$C720, 'B. Expenditures'!$D$20:$D$1002, 0), MATCH('High Growth Expenses'!$B$17, 'B. Expenditures'!$C$19:$D$19, 0)), "")</f>
        <v/>
      </c>
      <c r="C720" s="34"/>
      <c r="D720" s="16" t="s">
        <v>29</v>
      </c>
      <c r="F720" s="41"/>
      <c r="G720" s="42" t="str">
        <f>IF($F720&lt;&gt;"", SUMIFS('B. Expenditures'!E$20:E$1002, 'B. Expenditures'!$C$20:$C$1002, 'High Growth Expenses'!$F720), "")</f>
        <v/>
      </c>
      <c r="H720" s="14" t="str">
        <f>IF($F720&lt;&gt;"", SUMIFS('B. Expenditures'!F$20:F$1002, 'B. Expenditures'!$C$20:$C$1002, 'High Growth Expenses'!$F720), "")</f>
        <v/>
      </c>
      <c r="I720" s="14" t="str">
        <f>IF($F720&lt;&gt;"", SUMIFS('B. Expenditures'!G$20:G$1002, 'B. Expenditures'!$C$20:$C$1002, 'High Growth Expenses'!$F720), "")</f>
        <v/>
      </c>
      <c r="J720" s="16" t="str">
        <f t="shared" si="10"/>
        <v/>
      </c>
    </row>
    <row r="721" spans="2:10" x14ac:dyDescent="0.35">
      <c r="B721" s="34" t="str">
        <f>IFERROR(INDEX('B. Expenditures'!$C$20:$D$1002, MATCH('High Growth Expenses'!$C721, 'B. Expenditures'!$D$20:$D$1002, 0), MATCH('High Growth Expenses'!$B$17, 'B. Expenditures'!$C$19:$D$19, 0)), "")</f>
        <v/>
      </c>
      <c r="C721" s="34"/>
      <c r="D721" s="16" t="s">
        <v>29</v>
      </c>
      <c r="F721" s="41"/>
      <c r="G721" s="42" t="str">
        <f>IF($F721&lt;&gt;"", SUMIFS('B. Expenditures'!E$20:E$1002, 'B. Expenditures'!$C$20:$C$1002, 'High Growth Expenses'!$F721), "")</f>
        <v/>
      </c>
      <c r="H721" s="14" t="str">
        <f>IF($F721&lt;&gt;"", SUMIFS('B. Expenditures'!F$20:F$1002, 'B. Expenditures'!$C$20:$C$1002, 'High Growth Expenses'!$F721), "")</f>
        <v/>
      </c>
      <c r="I721" s="14" t="str">
        <f>IF($F721&lt;&gt;"", SUMIFS('B. Expenditures'!G$20:G$1002, 'B. Expenditures'!$C$20:$C$1002, 'High Growth Expenses'!$F721), "")</f>
        <v/>
      </c>
      <c r="J721" s="16" t="str">
        <f t="shared" si="10"/>
        <v/>
      </c>
    </row>
    <row r="722" spans="2:10" x14ac:dyDescent="0.35">
      <c r="B722" s="34" t="str">
        <f>IFERROR(INDEX('B. Expenditures'!$C$20:$D$1002, MATCH('High Growth Expenses'!$C722, 'B. Expenditures'!$D$20:$D$1002, 0), MATCH('High Growth Expenses'!$B$17, 'B. Expenditures'!$C$19:$D$19, 0)), "")</f>
        <v/>
      </c>
      <c r="C722" s="34"/>
      <c r="D722" s="16" t="s">
        <v>29</v>
      </c>
      <c r="F722" s="41"/>
      <c r="G722" s="42" t="str">
        <f>IF($F722&lt;&gt;"", SUMIFS('B. Expenditures'!E$20:E$1002, 'B. Expenditures'!$C$20:$C$1002, 'High Growth Expenses'!$F722), "")</f>
        <v/>
      </c>
      <c r="H722" s="14" t="str">
        <f>IF($F722&lt;&gt;"", SUMIFS('B. Expenditures'!F$20:F$1002, 'B. Expenditures'!$C$20:$C$1002, 'High Growth Expenses'!$F722), "")</f>
        <v/>
      </c>
      <c r="I722" s="14" t="str">
        <f>IF($F722&lt;&gt;"", SUMIFS('B. Expenditures'!G$20:G$1002, 'B. Expenditures'!$C$20:$C$1002, 'High Growth Expenses'!$F722), "")</f>
        <v/>
      </c>
      <c r="J722" s="16" t="str">
        <f t="shared" ref="J722:J785" si="11">IFERROR(RATE(2,,-G722,I722), "")</f>
        <v/>
      </c>
    </row>
    <row r="723" spans="2:10" x14ac:dyDescent="0.35">
      <c r="B723" s="34" t="str">
        <f>IFERROR(INDEX('B. Expenditures'!$C$20:$D$1002, MATCH('High Growth Expenses'!$C723, 'B. Expenditures'!$D$20:$D$1002, 0), MATCH('High Growth Expenses'!$B$17, 'B. Expenditures'!$C$19:$D$19, 0)), "")</f>
        <v/>
      </c>
      <c r="C723" s="34"/>
      <c r="D723" s="16" t="s">
        <v>29</v>
      </c>
      <c r="F723" s="41"/>
      <c r="G723" s="42" t="str">
        <f>IF($F723&lt;&gt;"", SUMIFS('B. Expenditures'!E$20:E$1002, 'B. Expenditures'!$C$20:$C$1002, 'High Growth Expenses'!$F723), "")</f>
        <v/>
      </c>
      <c r="H723" s="14" t="str">
        <f>IF($F723&lt;&gt;"", SUMIFS('B. Expenditures'!F$20:F$1002, 'B. Expenditures'!$C$20:$C$1002, 'High Growth Expenses'!$F723), "")</f>
        <v/>
      </c>
      <c r="I723" s="14" t="str">
        <f>IF($F723&lt;&gt;"", SUMIFS('B. Expenditures'!G$20:G$1002, 'B. Expenditures'!$C$20:$C$1002, 'High Growth Expenses'!$F723), "")</f>
        <v/>
      </c>
      <c r="J723" s="16" t="str">
        <f t="shared" si="11"/>
        <v/>
      </c>
    </row>
    <row r="724" spans="2:10" x14ac:dyDescent="0.35">
      <c r="B724" s="34" t="str">
        <f>IFERROR(INDEX('B. Expenditures'!$C$20:$D$1002, MATCH('High Growth Expenses'!$C724, 'B. Expenditures'!$D$20:$D$1002, 0), MATCH('High Growth Expenses'!$B$17, 'B. Expenditures'!$C$19:$D$19, 0)), "")</f>
        <v/>
      </c>
      <c r="C724" s="34"/>
      <c r="D724" s="16" t="s">
        <v>29</v>
      </c>
      <c r="F724" s="41"/>
      <c r="G724" s="42" t="str">
        <f>IF($F724&lt;&gt;"", SUMIFS('B. Expenditures'!E$20:E$1002, 'B. Expenditures'!$C$20:$C$1002, 'High Growth Expenses'!$F724), "")</f>
        <v/>
      </c>
      <c r="H724" s="14" t="str">
        <f>IF($F724&lt;&gt;"", SUMIFS('B. Expenditures'!F$20:F$1002, 'B. Expenditures'!$C$20:$C$1002, 'High Growth Expenses'!$F724), "")</f>
        <v/>
      </c>
      <c r="I724" s="14" t="str">
        <f>IF($F724&lt;&gt;"", SUMIFS('B. Expenditures'!G$20:G$1002, 'B. Expenditures'!$C$20:$C$1002, 'High Growth Expenses'!$F724), "")</f>
        <v/>
      </c>
      <c r="J724" s="16" t="str">
        <f t="shared" si="11"/>
        <v/>
      </c>
    </row>
    <row r="725" spans="2:10" x14ac:dyDescent="0.35">
      <c r="B725" s="34" t="str">
        <f>IFERROR(INDEX('B. Expenditures'!$C$20:$D$1002, MATCH('High Growth Expenses'!$C725, 'B. Expenditures'!$D$20:$D$1002, 0), MATCH('High Growth Expenses'!$B$17, 'B. Expenditures'!$C$19:$D$19, 0)), "")</f>
        <v/>
      </c>
      <c r="C725" s="34"/>
      <c r="D725" s="16" t="s">
        <v>29</v>
      </c>
      <c r="F725" s="41"/>
      <c r="G725" s="42" t="str">
        <f>IF($F725&lt;&gt;"", SUMIFS('B. Expenditures'!E$20:E$1002, 'B. Expenditures'!$C$20:$C$1002, 'High Growth Expenses'!$F725), "")</f>
        <v/>
      </c>
      <c r="H725" s="14" t="str">
        <f>IF($F725&lt;&gt;"", SUMIFS('B. Expenditures'!F$20:F$1002, 'B. Expenditures'!$C$20:$C$1002, 'High Growth Expenses'!$F725), "")</f>
        <v/>
      </c>
      <c r="I725" s="14" t="str">
        <f>IF($F725&lt;&gt;"", SUMIFS('B. Expenditures'!G$20:G$1002, 'B. Expenditures'!$C$20:$C$1002, 'High Growth Expenses'!$F725), "")</f>
        <v/>
      </c>
      <c r="J725" s="16" t="str">
        <f t="shared" si="11"/>
        <v/>
      </c>
    </row>
    <row r="726" spans="2:10" x14ac:dyDescent="0.35">
      <c r="B726" s="34" t="str">
        <f>IFERROR(INDEX('B. Expenditures'!$C$20:$D$1002, MATCH('High Growth Expenses'!$C726, 'B. Expenditures'!$D$20:$D$1002, 0), MATCH('High Growth Expenses'!$B$17, 'B. Expenditures'!$C$19:$D$19, 0)), "")</f>
        <v/>
      </c>
      <c r="C726" s="34"/>
      <c r="D726" s="16" t="s">
        <v>29</v>
      </c>
      <c r="F726" s="41"/>
      <c r="G726" s="42" t="str">
        <f>IF($F726&lt;&gt;"", SUMIFS('B. Expenditures'!E$20:E$1002, 'B. Expenditures'!$C$20:$C$1002, 'High Growth Expenses'!$F726), "")</f>
        <v/>
      </c>
      <c r="H726" s="14" t="str">
        <f>IF($F726&lt;&gt;"", SUMIFS('B. Expenditures'!F$20:F$1002, 'B. Expenditures'!$C$20:$C$1002, 'High Growth Expenses'!$F726), "")</f>
        <v/>
      </c>
      <c r="I726" s="14" t="str">
        <f>IF($F726&lt;&gt;"", SUMIFS('B. Expenditures'!G$20:G$1002, 'B. Expenditures'!$C$20:$C$1002, 'High Growth Expenses'!$F726), "")</f>
        <v/>
      </c>
      <c r="J726" s="16" t="str">
        <f t="shared" si="11"/>
        <v/>
      </c>
    </row>
    <row r="727" spans="2:10" x14ac:dyDescent="0.35">
      <c r="B727" s="34" t="str">
        <f>IFERROR(INDEX('B. Expenditures'!$C$20:$D$1002, MATCH('High Growth Expenses'!$C727, 'B. Expenditures'!$D$20:$D$1002, 0), MATCH('High Growth Expenses'!$B$17, 'B. Expenditures'!$C$19:$D$19, 0)), "")</f>
        <v/>
      </c>
      <c r="C727" s="34"/>
      <c r="D727" s="16" t="s">
        <v>29</v>
      </c>
      <c r="F727" s="41"/>
      <c r="G727" s="42" t="str">
        <f>IF($F727&lt;&gt;"", SUMIFS('B. Expenditures'!E$20:E$1002, 'B. Expenditures'!$C$20:$C$1002, 'High Growth Expenses'!$F727), "")</f>
        <v/>
      </c>
      <c r="H727" s="14" t="str">
        <f>IF($F727&lt;&gt;"", SUMIFS('B. Expenditures'!F$20:F$1002, 'B. Expenditures'!$C$20:$C$1002, 'High Growth Expenses'!$F727), "")</f>
        <v/>
      </c>
      <c r="I727" s="14" t="str">
        <f>IF($F727&lt;&gt;"", SUMIFS('B. Expenditures'!G$20:G$1002, 'B. Expenditures'!$C$20:$C$1002, 'High Growth Expenses'!$F727), "")</f>
        <v/>
      </c>
      <c r="J727" s="16" t="str">
        <f t="shared" si="11"/>
        <v/>
      </c>
    </row>
    <row r="728" spans="2:10" x14ac:dyDescent="0.35">
      <c r="B728" s="34" t="str">
        <f>IFERROR(INDEX('B. Expenditures'!$C$20:$D$1002, MATCH('High Growth Expenses'!$C728, 'B. Expenditures'!$D$20:$D$1002, 0), MATCH('High Growth Expenses'!$B$17, 'B. Expenditures'!$C$19:$D$19, 0)), "")</f>
        <v/>
      </c>
      <c r="C728" s="34"/>
      <c r="D728" s="16" t="s">
        <v>29</v>
      </c>
      <c r="F728" s="41"/>
      <c r="G728" s="42" t="str">
        <f>IF($F728&lt;&gt;"", SUMIFS('B. Expenditures'!E$20:E$1002, 'B. Expenditures'!$C$20:$C$1002, 'High Growth Expenses'!$F728), "")</f>
        <v/>
      </c>
      <c r="H728" s="14" t="str">
        <f>IF($F728&lt;&gt;"", SUMIFS('B. Expenditures'!F$20:F$1002, 'B. Expenditures'!$C$20:$C$1002, 'High Growth Expenses'!$F728), "")</f>
        <v/>
      </c>
      <c r="I728" s="14" t="str">
        <f>IF($F728&lt;&gt;"", SUMIFS('B. Expenditures'!G$20:G$1002, 'B. Expenditures'!$C$20:$C$1002, 'High Growth Expenses'!$F728), "")</f>
        <v/>
      </c>
      <c r="J728" s="16" t="str">
        <f t="shared" si="11"/>
        <v/>
      </c>
    </row>
    <row r="729" spans="2:10" x14ac:dyDescent="0.35">
      <c r="B729" s="34" t="str">
        <f>IFERROR(INDEX('B. Expenditures'!$C$20:$D$1002, MATCH('High Growth Expenses'!$C729, 'B. Expenditures'!$D$20:$D$1002, 0), MATCH('High Growth Expenses'!$B$17, 'B. Expenditures'!$C$19:$D$19, 0)), "")</f>
        <v/>
      </c>
      <c r="C729" s="34"/>
      <c r="D729" s="16" t="s">
        <v>29</v>
      </c>
      <c r="F729" s="41"/>
      <c r="G729" s="42" t="str">
        <f>IF($F729&lt;&gt;"", SUMIFS('B. Expenditures'!E$20:E$1002, 'B. Expenditures'!$C$20:$C$1002, 'High Growth Expenses'!$F729), "")</f>
        <v/>
      </c>
      <c r="H729" s="14" t="str">
        <f>IF($F729&lt;&gt;"", SUMIFS('B. Expenditures'!F$20:F$1002, 'B. Expenditures'!$C$20:$C$1002, 'High Growth Expenses'!$F729), "")</f>
        <v/>
      </c>
      <c r="I729" s="14" t="str">
        <f>IF($F729&lt;&gt;"", SUMIFS('B. Expenditures'!G$20:G$1002, 'B. Expenditures'!$C$20:$C$1002, 'High Growth Expenses'!$F729), "")</f>
        <v/>
      </c>
      <c r="J729" s="16" t="str">
        <f t="shared" si="11"/>
        <v/>
      </c>
    </row>
    <row r="730" spans="2:10" x14ac:dyDescent="0.35">
      <c r="B730" s="34" t="str">
        <f>IFERROR(INDEX('B. Expenditures'!$C$20:$D$1002, MATCH('High Growth Expenses'!$C730, 'B. Expenditures'!$D$20:$D$1002, 0), MATCH('High Growth Expenses'!$B$17, 'B. Expenditures'!$C$19:$D$19, 0)), "")</f>
        <v/>
      </c>
      <c r="C730" s="34"/>
      <c r="D730" s="16" t="s">
        <v>29</v>
      </c>
      <c r="F730" s="41"/>
      <c r="G730" s="42" t="str">
        <f>IF($F730&lt;&gt;"", SUMIFS('B. Expenditures'!E$20:E$1002, 'B. Expenditures'!$C$20:$C$1002, 'High Growth Expenses'!$F730), "")</f>
        <v/>
      </c>
      <c r="H730" s="14" t="str">
        <f>IF($F730&lt;&gt;"", SUMIFS('B. Expenditures'!F$20:F$1002, 'B. Expenditures'!$C$20:$C$1002, 'High Growth Expenses'!$F730), "")</f>
        <v/>
      </c>
      <c r="I730" s="14" t="str">
        <f>IF($F730&lt;&gt;"", SUMIFS('B. Expenditures'!G$20:G$1002, 'B. Expenditures'!$C$20:$C$1002, 'High Growth Expenses'!$F730), "")</f>
        <v/>
      </c>
      <c r="J730" s="16" t="str">
        <f t="shared" si="11"/>
        <v/>
      </c>
    </row>
    <row r="731" spans="2:10" x14ac:dyDescent="0.35">
      <c r="B731" s="34" t="str">
        <f>IFERROR(INDEX('B. Expenditures'!$C$20:$D$1002, MATCH('High Growth Expenses'!$C731, 'B. Expenditures'!$D$20:$D$1002, 0), MATCH('High Growth Expenses'!$B$17, 'B. Expenditures'!$C$19:$D$19, 0)), "")</f>
        <v/>
      </c>
      <c r="C731" s="34"/>
      <c r="D731" s="16" t="s">
        <v>29</v>
      </c>
      <c r="F731" s="41"/>
      <c r="G731" s="42" t="str">
        <f>IF($F731&lt;&gt;"", SUMIFS('B. Expenditures'!E$20:E$1002, 'B. Expenditures'!$C$20:$C$1002, 'High Growth Expenses'!$F731), "")</f>
        <v/>
      </c>
      <c r="H731" s="14" t="str">
        <f>IF($F731&lt;&gt;"", SUMIFS('B. Expenditures'!F$20:F$1002, 'B. Expenditures'!$C$20:$C$1002, 'High Growth Expenses'!$F731), "")</f>
        <v/>
      </c>
      <c r="I731" s="14" t="str">
        <f>IF($F731&lt;&gt;"", SUMIFS('B. Expenditures'!G$20:G$1002, 'B. Expenditures'!$C$20:$C$1002, 'High Growth Expenses'!$F731), "")</f>
        <v/>
      </c>
      <c r="J731" s="16" t="str">
        <f t="shared" si="11"/>
        <v/>
      </c>
    </row>
    <row r="732" spans="2:10" x14ac:dyDescent="0.35">
      <c r="B732" s="34" t="str">
        <f>IFERROR(INDEX('B. Expenditures'!$C$20:$D$1002, MATCH('High Growth Expenses'!$C732, 'B. Expenditures'!$D$20:$D$1002, 0), MATCH('High Growth Expenses'!$B$17, 'B. Expenditures'!$C$19:$D$19, 0)), "")</f>
        <v/>
      </c>
      <c r="C732" s="34"/>
      <c r="D732" s="16" t="s">
        <v>29</v>
      </c>
      <c r="F732" s="41"/>
      <c r="G732" s="42" t="str">
        <f>IF($F732&lt;&gt;"", SUMIFS('B. Expenditures'!E$20:E$1002, 'B. Expenditures'!$C$20:$C$1002, 'High Growth Expenses'!$F732), "")</f>
        <v/>
      </c>
      <c r="H732" s="14" t="str">
        <f>IF($F732&lt;&gt;"", SUMIFS('B. Expenditures'!F$20:F$1002, 'B. Expenditures'!$C$20:$C$1002, 'High Growth Expenses'!$F732), "")</f>
        <v/>
      </c>
      <c r="I732" s="14" t="str">
        <f>IF($F732&lt;&gt;"", SUMIFS('B. Expenditures'!G$20:G$1002, 'B. Expenditures'!$C$20:$C$1002, 'High Growth Expenses'!$F732), "")</f>
        <v/>
      </c>
      <c r="J732" s="16" t="str">
        <f t="shared" si="11"/>
        <v/>
      </c>
    </row>
    <row r="733" spans="2:10" x14ac:dyDescent="0.35">
      <c r="B733" s="34" t="str">
        <f>IFERROR(INDEX('B. Expenditures'!$C$20:$D$1002, MATCH('High Growth Expenses'!$C733, 'B. Expenditures'!$D$20:$D$1002, 0), MATCH('High Growth Expenses'!$B$17, 'B. Expenditures'!$C$19:$D$19, 0)), "")</f>
        <v/>
      </c>
      <c r="C733" s="34"/>
      <c r="D733" s="16" t="s">
        <v>29</v>
      </c>
      <c r="F733" s="41"/>
      <c r="G733" s="42" t="str">
        <f>IF($F733&lt;&gt;"", SUMIFS('B. Expenditures'!E$20:E$1002, 'B. Expenditures'!$C$20:$C$1002, 'High Growth Expenses'!$F733), "")</f>
        <v/>
      </c>
      <c r="H733" s="14" t="str">
        <f>IF($F733&lt;&gt;"", SUMIFS('B. Expenditures'!F$20:F$1002, 'B. Expenditures'!$C$20:$C$1002, 'High Growth Expenses'!$F733), "")</f>
        <v/>
      </c>
      <c r="I733" s="14" t="str">
        <f>IF($F733&lt;&gt;"", SUMIFS('B. Expenditures'!G$20:G$1002, 'B. Expenditures'!$C$20:$C$1002, 'High Growth Expenses'!$F733), "")</f>
        <v/>
      </c>
      <c r="J733" s="16" t="str">
        <f t="shared" si="11"/>
        <v/>
      </c>
    </row>
    <row r="734" spans="2:10" x14ac:dyDescent="0.35">
      <c r="B734" s="34" t="str">
        <f>IFERROR(INDEX('B. Expenditures'!$C$20:$D$1002, MATCH('High Growth Expenses'!$C734, 'B. Expenditures'!$D$20:$D$1002, 0), MATCH('High Growth Expenses'!$B$17, 'B. Expenditures'!$C$19:$D$19, 0)), "")</f>
        <v/>
      </c>
      <c r="C734" s="34"/>
      <c r="D734" s="16" t="s">
        <v>29</v>
      </c>
      <c r="F734" s="41"/>
      <c r="G734" s="42" t="str">
        <f>IF($F734&lt;&gt;"", SUMIFS('B. Expenditures'!E$20:E$1002, 'B. Expenditures'!$C$20:$C$1002, 'High Growth Expenses'!$F734), "")</f>
        <v/>
      </c>
      <c r="H734" s="14" t="str">
        <f>IF($F734&lt;&gt;"", SUMIFS('B. Expenditures'!F$20:F$1002, 'B. Expenditures'!$C$20:$C$1002, 'High Growth Expenses'!$F734), "")</f>
        <v/>
      </c>
      <c r="I734" s="14" t="str">
        <f>IF($F734&lt;&gt;"", SUMIFS('B. Expenditures'!G$20:G$1002, 'B. Expenditures'!$C$20:$C$1002, 'High Growth Expenses'!$F734), "")</f>
        <v/>
      </c>
      <c r="J734" s="16" t="str">
        <f t="shared" si="11"/>
        <v/>
      </c>
    </row>
    <row r="735" spans="2:10" x14ac:dyDescent="0.35">
      <c r="B735" s="34" t="str">
        <f>IFERROR(INDEX('B. Expenditures'!$C$20:$D$1002, MATCH('High Growth Expenses'!$C735, 'B. Expenditures'!$D$20:$D$1002, 0), MATCH('High Growth Expenses'!$B$17, 'B. Expenditures'!$C$19:$D$19, 0)), "")</f>
        <v/>
      </c>
      <c r="C735" s="34"/>
      <c r="D735" s="16" t="s">
        <v>29</v>
      </c>
      <c r="F735" s="41"/>
      <c r="G735" s="42" t="str">
        <f>IF($F735&lt;&gt;"", SUMIFS('B. Expenditures'!E$20:E$1002, 'B. Expenditures'!$C$20:$C$1002, 'High Growth Expenses'!$F735), "")</f>
        <v/>
      </c>
      <c r="H735" s="14" t="str">
        <f>IF($F735&lt;&gt;"", SUMIFS('B. Expenditures'!F$20:F$1002, 'B. Expenditures'!$C$20:$C$1002, 'High Growth Expenses'!$F735), "")</f>
        <v/>
      </c>
      <c r="I735" s="14" t="str">
        <f>IF($F735&lt;&gt;"", SUMIFS('B. Expenditures'!G$20:G$1002, 'B. Expenditures'!$C$20:$C$1002, 'High Growth Expenses'!$F735), "")</f>
        <v/>
      </c>
      <c r="J735" s="16" t="str">
        <f t="shared" si="11"/>
        <v/>
      </c>
    </row>
    <row r="736" spans="2:10" x14ac:dyDescent="0.35">
      <c r="B736" s="34" t="str">
        <f>IFERROR(INDEX('B. Expenditures'!$C$20:$D$1002, MATCH('High Growth Expenses'!$C736, 'B. Expenditures'!$D$20:$D$1002, 0), MATCH('High Growth Expenses'!$B$17, 'B. Expenditures'!$C$19:$D$19, 0)), "")</f>
        <v/>
      </c>
      <c r="C736" s="34"/>
      <c r="D736" s="16" t="s">
        <v>29</v>
      </c>
      <c r="F736" s="41"/>
      <c r="G736" s="42" t="str">
        <f>IF($F736&lt;&gt;"", SUMIFS('B. Expenditures'!E$20:E$1002, 'B. Expenditures'!$C$20:$C$1002, 'High Growth Expenses'!$F736), "")</f>
        <v/>
      </c>
      <c r="H736" s="14" t="str">
        <f>IF($F736&lt;&gt;"", SUMIFS('B. Expenditures'!F$20:F$1002, 'B. Expenditures'!$C$20:$C$1002, 'High Growth Expenses'!$F736), "")</f>
        <v/>
      </c>
      <c r="I736" s="14" t="str">
        <f>IF($F736&lt;&gt;"", SUMIFS('B. Expenditures'!G$20:G$1002, 'B. Expenditures'!$C$20:$C$1002, 'High Growth Expenses'!$F736), "")</f>
        <v/>
      </c>
      <c r="J736" s="16" t="str">
        <f t="shared" si="11"/>
        <v/>
      </c>
    </row>
    <row r="737" spans="2:10" x14ac:dyDescent="0.35">
      <c r="B737" s="34" t="str">
        <f>IFERROR(INDEX('B. Expenditures'!$C$20:$D$1002, MATCH('High Growth Expenses'!$C737, 'B. Expenditures'!$D$20:$D$1002, 0), MATCH('High Growth Expenses'!$B$17, 'B. Expenditures'!$C$19:$D$19, 0)), "")</f>
        <v/>
      </c>
      <c r="C737" s="34"/>
      <c r="D737" s="16" t="s">
        <v>29</v>
      </c>
      <c r="F737" s="41"/>
      <c r="G737" s="42" t="str">
        <f>IF($F737&lt;&gt;"", SUMIFS('B. Expenditures'!E$20:E$1002, 'B. Expenditures'!$C$20:$C$1002, 'High Growth Expenses'!$F737), "")</f>
        <v/>
      </c>
      <c r="H737" s="14" t="str">
        <f>IF($F737&lt;&gt;"", SUMIFS('B. Expenditures'!F$20:F$1002, 'B. Expenditures'!$C$20:$C$1002, 'High Growth Expenses'!$F737), "")</f>
        <v/>
      </c>
      <c r="I737" s="14" t="str">
        <f>IF($F737&lt;&gt;"", SUMIFS('B. Expenditures'!G$20:G$1002, 'B. Expenditures'!$C$20:$C$1002, 'High Growth Expenses'!$F737), "")</f>
        <v/>
      </c>
      <c r="J737" s="16" t="str">
        <f t="shared" si="11"/>
        <v/>
      </c>
    </row>
    <row r="738" spans="2:10" x14ac:dyDescent="0.35">
      <c r="B738" s="34" t="str">
        <f>IFERROR(INDEX('B. Expenditures'!$C$20:$D$1002, MATCH('High Growth Expenses'!$C738, 'B. Expenditures'!$D$20:$D$1002, 0), MATCH('High Growth Expenses'!$B$17, 'B. Expenditures'!$C$19:$D$19, 0)), "")</f>
        <v/>
      </c>
      <c r="C738" s="34"/>
      <c r="D738" s="16" t="s">
        <v>29</v>
      </c>
      <c r="F738" s="41"/>
      <c r="G738" s="42" t="str">
        <f>IF($F738&lt;&gt;"", SUMIFS('B. Expenditures'!E$20:E$1002, 'B. Expenditures'!$C$20:$C$1002, 'High Growth Expenses'!$F738), "")</f>
        <v/>
      </c>
      <c r="H738" s="14" t="str">
        <f>IF($F738&lt;&gt;"", SUMIFS('B. Expenditures'!F$20:F$1002, 'B. Expenditures'!$C$20:$C$1002, 'High Growth Expenses'!$F738), "")</f>
        <v/>
      </c>
      <c r="I738" s="14" t="str">
        <f>IF($F738&lt;&gt;"", SUMIFS('B. Expenditures'!G$20:G$1002, 'B. Expenditures'!$C$20:$C$1002, 'High Growth Expenses'!$F738), "")</f>
        <v/>
      </c>
      <c r="J738" s="16" t="str">
        <f t="shared" si="11"/>
        <v/>
      </c>
    </row>
    <row r="739" spans="2:10" x14ac:dyDescent="0.35">
      <c r="B739" s="34" t="str">
        <f>IFERROR(INDEX('B. Expenditures'!$C$20:$D$1002, MATCH('High Growth Expenses'!$C739, 'B. Expenditures'!$D$20:$D$1002, 0), MATCH('High Growth Expenses'!$B$17, 'B. Expenditures'!$C$19:$D$19, 0)), "")</f>
        <v/>
      </c>
      <c r="C739" s="34"/>
      <c r="D739" s="16" t="s">
        <v>29</v>
      </c>
      <c r="F739" s="41"/>
      <c r="G739" s="42" t="str">
        <f>IF($F739&lt;&gt;"", SUMIFS('B. Expenditures'!E$20:E$1002, 'B. Expenditures'!$C$20:$C$1002, 'High Growth Expenses'!$F739), "")</f>
        <v/>
      </c>
      <c r="H739" s="14" t="str">
        <f>IF($F739&lt;&gt;"", SUMIFS('B. Expenditures'!F$20:F$1002, 'B. Expenditures'!$C$20:$C$1002, 'High Growth Expenses'!$F739), "")</f>
        <v/>
      </c>
      <c r="I739" s="14" t="str">
        <f>IF($F739&lt;&gt;"", SUMIFS('B. Expenditures'!G$20:G$1002, 'B. Expenditures'!$C$20:$C$1002, 'High Growth Expenses'!$F739), "")</f>
        <v/>
      </c>
      <c r="J739" s="16" t="str">
        <f t="shared" si="11"/>
        <v/>
      </c>
    </row>
    <row r="740" spans="2:10" x14ac:dyDescent="0.35">
      <c r="B740" s="34" t="str">
        <f>IFERROR(INDEX('B. Expenditures'!$C$20:$D$1002, MATCH('High Growth Expenses'!$C740, 'B. Expenditures'!$D$20:$D$1002, 0), MATCH('High Growth Expenses'!$B$17, 'B. Expenditures'!$C$19:$D$19, 0)), "")</f>
        <v/>
      </c>
      <c r="C740" s="34"/>
      <c r="D740" s="16" t="s">
        <v>29</v>
      </c>
      <c r="F740" s="41"/>
      <c r="G740" s="42" t="str">
        <f>IF($F740&lt;&gt;"", SUMIFS('B. Expenditures'!E$20:E$1002, 'B. Expenditures'!$C$20:$C$1002, 'High Growth Expenses'!$F740), "")</f>
        <v/>
      </c>
      <c r="H740" s="14" t="str">
        <f>IF($F740&lt;&gt;"", SUMIFS('B. Expenditures'!F$20:F$1002, 'B. Expenditures'!$C$20:$C$1002, 'High Growth Expenses'!$F740), "")</f>
        <v/>
      </c>
      <c r="I740" s="14" t="str">
        <f>IF($F740&lt;&gt;"", SUMIFS('B. Expenditures'!G$20:G$1002, 'B. Expenditures'!$C$20:$C$1002, 'High Growth Expenses'!$F740), "")</f>
        <v/>
      </c>
      <c r="J740" s="16" t="str">
        <f t="shared" si="11"/>
        <v/>
      </c>
    </row>
    <row r="741" spans="2:10" x14ac:dyDescent="0.35">
      <c r="B741" s="34" t="str">
        <f>IFERROR(INDEX('B. Expenditures'!$C$20:$D$1002, MATCH('High Growth Expenses'!$C741, 'B. Expenditures'!$D$20:$D$1002, 0), MATCH('High Growth Expenses'!$B$17, 'B. Expenditures'!$C$19:$D$19, 0)), "")</f>
        <v/>
      </c>
      <c r="C741" s="34"/>
      <c r="D741" s="16" t="s">
        <v>29</v>
      </c>
      <c r="F741" s="41"/>
      <c r="G741" s="42" t="str">
        <f>IF($F741&lt;&gt;"", SUMIFS('B. Expenditures'!E$20:E$1002, 'B. Expenditures'!$C$20:$C$1002, 'High Growth Expenses'!$F741), "")</f>
        <v/>
      </c>
      <c r="H741" s="14" t="str">
        <f>IF($F741&lt;&gt;"", SUMIFS('B. Expenditures'!F$20:F$1002, 'B. Expenditures'!$C$20:$C$1002, 'High Growth Expenses'!$F741), "")</f>
        <v/>
      </c>
      <c r="I741" s="14" t="str">
        <f>IF($F741&lt;&gt;"", SUMIFS('B. Expenditures'!G$20:G$1002, 'B. Expenditures'!$C$20:$C$1002, 'High Growth Expenses'!$F741), "")</f>
        <v/>
      </c>
      <c r="J741" s="16" t="str">
        <f t="shared" si="11"/>
        <v/>
      </c>
    </row>
    <row r="742" spans="2:10" x14ac:dyDescent="0.35">
      <c r="B742" s="34" t="str">
        <f>IFERROR(INDEX('B. Expenditures'!$C$20:$D$1002, MATCH('High Growth Expenses'!$C742, 'B. Expenditures'!$D$20:$D$1002, 0), MATCH('High Growth Expenses'!$B$17, 'B. Expenditures'!$C$19:$D$19, 0)), "")</f>
        <v/>
      </c>
      <c r="C742" s="34"/>
      <c r="D742" s="16" t="s">
        <v>29</v>
      </c>
      <c r="F742" s="41"/>
      <c r="G742" s="42" t="str">
        <f>IF($F742&lt;&gt;"", SUMIFS('B. Expenditures'!E$20:E$1002, 'B. Expenditures'!$C$20:$C$1002, 'High Growth Expenses'!$F742), "")</f>
        <v/>
      </c>
      <c r="H742" s="14" t="str">
        <f>IF($F742&lt;&gt;"", SUMIFS('B. Expenditures'!F$20:F$1002, 'B. Expenditures'!$C$20:$C$1002, 'High Growth Expenses'!$F742), "")</f>
        <v/>
      </c>
      <c r="I742" s="14" t="str">
        <f>IF($F742&lt;&gt;"", SUMIFS('B. Expenditures'!G$20:G$1002, 'B. Expenditures'!$C$20:$C$1002, 'High Growth Expenses'!$F742), "")</f>
        <v/>
      </c>
      <c r="J742" s="16" t="str">
        <f t="shared" si="11"/>
        <v/>
      </c>
    </row>
    <row r="743" spans="2:10" x14ac:dyDescent="0.35">
      <c r="B743" s="34" t="str">
        <f>IFERROR(INDEX('B. Expenditures'!$C$20:$D$1002, MATCH('High Growth Expenses'!$C743, 'B. Expenditures'!$D$20:$D$1002, 0), MATCH('High Growth Expenses'!$B$17, 'B. Expenditures'!$C$19:$D$19, 0)), "")</f>
        <v/>
      </c>
      <c r="C743" s="34"/>
      <c r="D743" s="16" t="s">
        <v>29</v>
      </c>
      <c r="F743" s="41"/>
      <c r="G743" s="42" t="str">
        <f>IF($F743&lt;&gt;"", SUMIFS('B. Expenditures'!E$20:E$1002, 'B. Expenditures'!$C$20:$C$1002, 'High Growth Expenses'!$F743), "")</f>
        <v/>
      </c>
      <c r="H743" s="14" t="str">
        <f>IF($F743&lt;&gt;"", SUMIFS('B. Expenditures'!F$20:F$1002, 'B. Expenditures'!$C$20:$C$1002, 'High Growth Expenses'!$F743), "")</f>
        <v/>
      </c>
      <c r="I743" s="14" t="str">
        <f>IF($F743&lt;&gt;"", SUMIFS('B. Expenditures'!G$20:G$1002, 'B. Expenditures'!$C$20:$C$1002, 'High Growth Expenses'!$F743), "")</f>
        <v/>
      </c>
      <c r="J743" s="16" t="str">
        <f t="shared" si="11"/>
        <v/>
      </c>
    </row>
    <row r="744" spans="2:10" x14ac:dyDescent="0.35">
      <c r="B744" s="34" t="str">
        <f>IFERROR(INDEX('B. Expenditures'!$C$20:$D$1002, MATCH('High Growth Expenses'!$C744, 'B. Expenditures'!$D$20:$D$1002, 0), MATCH('High Growth Expenses'!$B$17, 'B. Expenditures'!$C$19:$D$19, 0)), "")</f>
        <v/>
      </c>
      <c r="C744" s="34"/>
      <c r="D744" s="16" t="s">
        <v>29</v>
      </c>
      <c r="F744" s="41"/>
      <c r="G744" s="42" t="str">
        <f>IF($F744&lt;&gt;"", SUMIFS('B. Expenditures'!E$20:E$1002, 'B. Expenditures'!$C$20:$C$1002, 'High Growth Expenses'!$F744), "")</f>
        <v/>
      </c>
      <c r="H744" s="14" t="str">
        <f>IF($F744&lt;&gt;"", SUMIFS('B. Expenditures'!F$20:F$1002, 'B. Expenditures'!$C$20:$C$1002, 'High Growth Expenses'!$F744), "")</f>
        <v/>
      </c>
      <c r="I744" s="14" t="str">
        <f>IF($F744&lt;&gt;"", SUMIFS('B. Expenditures'!G$20:G$1002, 'B. Expenditures'!$C$20:$C$1002, 'High Growth Expenses'!$F744), "")</f>
        <v/>
      </c>
      <c r="J744" s="16" t="str">
        <f t="shared" si="11"/>
        <v/>
      </c>
    </row>
    <row r="745" spans="2:10" x14ac:dyDescent="0.35">
      <c r="B745" s="34" t="str">
        <f>IFERROR(INDEX('B. Expenditures'!$C$20:$D$1002, MATCH('High Growth Expenses'!$C745, 'B. Expenditures'!$D$20:$D$1002, 0), MATCH('High Growth Expenses'!$B$17, 'B. Expenditures'!$C$19:$D$19, 0)), "")</f>
        <v/>
      </c>
      <c r="C745" s="34"/>
      <c r="D745" s="16" t="s">
        <v>29</v>
      </c>
      <c r="F745" s="41"/>
      <c r="G745" s="42" t="str">
        <f>IF($F745&lt;&gt;"", SUMIFS('B. Expenditures'!E$20:E$1002, 'B. Expenditures'!$C$20:$C$1002, 'High Growth Expenses'!$F745), "")</f>
        <v/>
      </c>
      <c r="H745" s="14" t="str">
        <f>IF($F745&lt;&gt;"", SUMIFS('B. Expenditures'!F$20:F$1002, 'B. Expenditures'!$C$20:$C$1002, 'High Growth Expenses'!$F745), "")</f>
        <v/>
      </c>
      <c r="I745" s="14" t="str">
        <f>IF($F745&lt;&gt;"", SUMIFS('B. Expenditures'!G$20:G$1002, 'B. Expenditures'!$C$20:$C$1002, 'High Growth Expenses'!$F745), "")</f>
        <v/>
      </c>
      <c r="J745" s="16" t="str">
        <f t="shared" si="11"/>
        <v/>
      </c>
    </row>
    <row r="746" spans="2:10" x14ac:dyDescent="0.35">
      <c r="B746" s="34" t="str">
        <f>IFERROR(INDEX('B. Expenditures'!$C$20:$D$1002, MATCH('High Growth Expenses'!$C746, 'B. Expenditures'!$D$20:$D$1002, 0), MATCH('High Growth Expenses'!$B$17, 'B. Expenditures'!$C$19:$D$19, 0)), "")</f>
        <v/>
      </c>
      <c r="C746" s="34"/>
      <c r="D746" s="16" t="s">
        <v>29</v>
      </c>
      <c r="F746" s="41"/>
      <c r="G746" s="42" t="str">
        <f>IF($F746&lt;&gt;"", SUMIFS('B. Expenditures'!E$20:E$1002, 'B. Expenditures'!$C$20:$C$1002, 'High Growth Expenses'!$F746), "")</f>
        <v/>
      </c>
      <c r="H746" s="14" t="str">
        <f>IF($F746&lt;&gt;"", SUMIFS('B. Expenditures'!F$20:F$1002, 'B. Expenditures'!$C$20:$C$1002, 'High Growth Expenses'!$F746), "")</f>
        <v/>
      </c>
      <c r="I746" s="14" t="str">
        <f>IF($F746&lt;&gt;"", SUMIFS('B. Expenditures'!G$20:G$1002, 'B. Expenditures'!$C$20:$C$1002, 'High Growth Expenses'!$F746), "")</f>
        <v/>
      </c>
      <c r="J746" s="16" t="str">
        <f t="shared" si="11"/>
        <v/>
      </c>
    </row>
    <row r="747" spans="2:10" x14ac:dyDescent="0.35">
      <c r="B747" s="34" t="str">
        <f>IFERROR(INDEX('B. Expenditures'!$C$20:$D$1002, MATCH('High Growth Expenses'!$C747, 'B. Expenditures'!$D$20:$D$1002, 0), MATCH('High Growth Expenses'!$B$17, 'B. Expenditures'!$C$19:$D$19, 0)), "")</f>
        <v/>
      </c>
      <c r="C747" s="34"/>
      <c r="D747" s="16" t="s">
        <v>29</v>
      </c>
      <c r="F747" s="41"/>
      <c r="G747" s="42" t="str">
        <f>IF($F747&lt;&gt;"", SUMIFS('B. Expenditures'!E$20:E$1002, 'B. Expenditures'!$C$20:$C$1002, 'High Growth Expenses'!$F747), "")</f>
        <v/>
      </c>
      <c r="H747" s="14" t="str">
        <f>IF($F747&lt;&gt;"", SUMIFS('B. Expenditures'!F$20:F$1002, 'B. Expenditures'!$C$20:$C$1002, 'High Growth Expenses'!$F747), "")</f>
        <v/>
      </c>
      <c r="I747" s="14" t="str">
        <f>IF($F747&lt;&gt;"", SUMIFS('B. Expenditures'!G$20:G$1002, 'B. Expenditures'!$C$20:$C$1002, 'High Growth Expenses'!$F747), "")</f>
        <v/>
      </c>
      <c r="J747" s="16" t="str">
        <f t="shared" si="11"/>
        <v/>
      </c>
    </row>
    <row r="748" spans="2:10" x14ac:dyDescent="0.35">
      <c r="B748" s="34" t="str">
        <f>IFERROR(INDEX('B. Expenditures'!$C$20:$D$1002, MATCH('High Growth Expenses'!$C748, 'B. Expenditures'!$D$20:$D$1002, 0), MATCH('High Growth Expenses'!$B$17, 'B. Expenditures'!$C$19:$D$19, 0)), "")</f>
        <v/>
      </c>
      <c r="C748" s="34"/>
      <c r="D748" s="16" t="s">
        <v>29</v>
      </c>
      <c r="F748" s="41"/>
      <c r="G748" s="42" t="str">
        <f>IF($F748&lt;&gt;"", SUMIFS('B. Expenditures'!E$20:E$1002, 'B. Expenditures'!$C$20:$C$1002, 'High Growth Expenses'!$F748), "")</f>
        <v/>
      </c>
      <c r="H748" s="14" t="str">
        <f>IF($F748&lt;&gt;"", SUMIFS('B. Expenditures'!F$20:F$1002, 'B. Expenditures'!$C$20:$C$1002, 'High Growth Expenses'!$F748), "")</f>
        <v/>
      </c>
      <c r="I748" s="14" t="str">
        <f>IF($F748&lt;&gt;"", SUMIFS('B. Expenditures'!G$20:G$1002, 'B. Expenditures'!$C$20:$C$1002, 'High Growth Expenses'!$F748), "")</f>
        <v/>
      </c>
      <c r="J748" s="16" t="str">
        <f t="shared" si="11"/>
        <v/>
      </c>
    </row>
    <row r="749" spans="2:10" x14ac:dyDescent="0.35">
      <c r="B749" s="34" t="str">
        <f>IFERROR(INDEX('B. Expenditures'!$C$20:$D$1002, MATCH('High Growth Expenses'!$C749, 'B. Expenditures'!$D$20:$D$1002, 0), MATCH('High Growth Expenses'!$B$17, 'B. Expenditures'!$C$19:$D$19, 0)), "")</f>
        <v/>
      </c>
      <c r="C749" s="34"/>
      <c r="D749" s="16" t="s">
        <v>29</v>
      </c>
      <c r="F749" s="41"/>
      <c r="G749" s="42" t="str">
        <f>IF($F749&lt;&gt;"", SUMIFS('B. Expenditures'!E$20:E$1002, 'B. Expenditures'!$C$20:$C$1002, 'High Growth Expenses'!$F749), "")</f>
        <v/>
      </c>
      <c r="H749" s="14" t="str">
        <f>IF($F749&lt;&gt;"", SUMIFS('B. Expenditures'!F$20:F$1002, 'B. Expenditures'!$C$20:$C$1002, 'High Growth Expenses'!$F749), "")</f>
        <v/>
      </c>
      <c r="I749" s="14" t="str">
        <f>IF($F749&lt;&gt;"", SUMIFS('B. Expenditures'!G$20:G$1002, 'B. Expenditures'!$C$20:$C$1002, 'High Growth Expenses'!$F749), "")</f>
        <v/>
      </c>
      <c r="J749" s="16" t="str">
        <f t="shared" si="11"/>
        <v/>
      </c>
    </row>
    <row r="750" spans="2:10" x14ac:dyDescent="0.35">
      <c r="B750" s="34" t="str">
        <f>IFERROR(INDEX('B. Expenditures'!$C$20:$D$1002, MATCH('High Growth Expenses'!$C750, 'B. Expenditures'!$D$20:$D$1002, 0), MATCH('High Growth Expenses'!$B$17, 'B. Expenditures'!$C$19:$D$19, 0)), "")</f>
        <v/>
      </c>
      <c r="C750" s="34"/>
      <c r="D750" s="16" t="s">
        <v>29</v>
      </c>
      <c r="F750" s="41"/>
      <c r="G750" s="42" t="str">
        <f>IF($F750&lt;&gt;"", SUMIFS('B. Expenditures'!E$20:E$1002, 'B. Expenditures'!$C$20:$C$1002, 'High Growth Expenses'!$F750), "")</f>
        <v/>
      </c>
      <c r="H750" s="14" t="str">
        <f>IF($F750&lt;&gt;"", SUMIFS('B. Expenditures'!F$20:F$1002, 'B. Expenditures'!$C$20:$C$1002, 'High Growth Expenses'!$F750), "")</f>
        <v/>
      </c>
      <c r="I750" s="14" t="str">
        <f>IF($F750&lt;&gt;"", SUMIFS('B. Expenditures'!G$20:G$1002, 'B. Expenditures'!$C$20:$C$1002, 'High Growth Expenses'!$F750), "")</f>
        <v/>
      </c>
      <c r="J750" s="16" t="str">
        <f t="shared" si="11"/>
        <v/>
      </c>
    </row>
    <row r="751" spans="2:10" x14ac:dyDescent="0.35">
      <c r="B751" s="34" t="str">
        <f>IFERROR(INDEX('B. Expenditures'!$C$20:$D$1002, MATCH('High Growth Expenses'!$C751, 'B. Expenditures'!$D$20:$D$1002, 0), MATCH('High Growth Expenses'!$B$17, 'B. Expenditures'!$C$19:$D$19, 0)), "")</f>
        <v/>
      </c>
      <c r="C751" s="34"/>
      <c r="D751" s="16" t="s">
        <v>29</v>
      </c>
      <c r="F751" s="41"/>
      <c r="G751" s="42" t="str">
        <f>IF($F751&lt;&gt;"", SUMIFS('B. Expenditures'!E$20:E$1002, 'B. Expenditures'!$C$20:$C$1002, 'High Growth Expenses'!$F751), "")</f>
        <v/>
      </c>
      <c r="H751" s="14" t="str">
        <f>IF($F751&lt;&gt;"", SUMIFS('B. Expenditures'!F$20:F$1002, 'B. Expenditures'!$C$20:$C$1002, 'High Growth Expenses'!$F751), "")</f>
        <v/>
      </c>
      <c r="I751" s="14" t="str">
        <f>IF($F751&lt;&gt;"", SUMIFS('B. Expenditures'!G$20:G$1002, 'B. Expenditures'!$C$20:$C$1002, 'High Growth Expenses'!$F751), "")</f>
        <v/>
      </c>
      <c r="J751" s="16" t="str">
        <f t="shared" si="11"/>
        <v/>
      </c>
    </row>
    <row r="752" spans="2:10" x14ac:dyDescent="0.35">
      <c r="B752" s="34" t="str">
        <f>IFERROR(INDEX('B. Expenditures'!$C$20:$D$1002, MATCH('High Growth Expenses'!$C752, 'B. Expenditures'!$D$20:$D$1002, 0), MATCH('High Growth Expenses'!$B$17, 'B. Expenditures'!$C$19:$D$19, 0)), "")</f>
        <v/>
      </c>
      <c r="C752" s="34"/>
      <c r="D752" s="16" t="s">
        <v>29</v>
      </c>
      <c r="F752" s="41"/>
      <c r="G752" s="42" t="str">
        <f>IF($F752&lt;&gt;"", SUMIFS('B. Expenditures'!E$20:E$1002, 'B. Expenditures'!$C$20:$C$1002, 'High Growth Expenses'!$F752), "")</f>
        <v/>
      </c>
      <c r="H752" s="14" t="str">
        <f>IF($F752&lt;&gt;"", SUMIFS('B. Expenditures'!F$20:F$1002, 'B. Expenditures'!$C$20:$C$1002, 'High Growth Expenses'!$F752), "")</f>
        <v/>
      </c>
      <c r="I752" s="14" t="str">
        <f>IF($F752&lt;&gt;"", SUMIFS('B. Expenditures'!G$20:G$1002, 'B. Expenditures'!$C$20:$C$1002, 'High Growth Expenses'!$F752), "")</f>
        <v/>
      </c>
      <c r="J752" s="16" t="str">
        <f t="shared" si="11"/>
        <v/>
      </c>
    </row>
    <row r="753" spans="2:10" x14ac:dyDescent="0.35">
      <c r="B753" s="34" t="str">
        <f>IFERROR(INDEX('B. Expenditures'!$C$20:$D$1002, MATCH('High Growth Expenses'!$C753, 'B. Expenditures'!$D$20:$D$1002, 0), MATCH('High Growth Expenses'!$B$17, 'B. Expenditures'!$C$19:$D$19, 0)), "")</f>
        <v/>
      </c>
      <c r="C753" s="34"/>
      <c r="D753" s="16" t="s">
        <v>29</v>
      </c>
      <c r="F753" s="41"/>
      <c r="G753" s="42" t="str">
        <f>IF($F753&lt;&gt;"", SUMIFS('B. Expenditures'!E$20:E$1002, 'B. Expenditures'!$C$20:$C$1002, 'High Growth Expenses'!$F753), "")</f>
        <v/>
      </c>
      <c r="H753" s="14" t="str">
        <f>IF($F753&lt;&gt;"", SUMIFS('B. Expenditures'!F$20:F$1002, 'B. Expenditures'!$C$20:$C$1002, 'High Growth Expenses'!$F753), "")</f>
        <v/>
      </c>
      <c r="I753" s="14" t="str">
        <f>IF($F753&lt;&gt;"", SUMIFS('B. Expenditures'!G$20:G$1002, 'B. Expenditures'!$C$20:$C$1002, 'High Growth Expenses'!$F753), "")</f>
        <v/>
      </c>
      <c r="J753" s="16" t="str">
        <f t="shared" si="11"/>
        <v/>
      </c>
    </row>
    <row r="754" spans="2:10" x14ac:dyDescent="0.35">
      <c r="B754" s="34" t="str">
        <f>IFERROR(INDEX('B. Expenditures'!$C$20:$D$1002, MATCH('High Growth Expenses'!$C754, 'B. Expenditures'!$D$20:$D$1002, 0), MATCH('High Growth Expenses'!$B$17, 'B. Expenditures'!$C$19:$D$19, 0)), "")</f>
        <v/>
      </c>
      <c r="C754" s="34"/>
      <c r="D754" s="16" t="s">
        <v>29</v>
      </c>
      <c r="F754" s="41"/>
      <c r="G754" s="42" t="str">
        <f>IF($F754&lt;&gt;"", SUMIFS('B. Expenditures'!E$20:E$1002, 'B. Expenditures'!$C$20:$C$1002, 'High Growth Expenses'!$F754), "")</f>
        <v/>
      </c>
      <c r="H754" s="14" t="str">
        <f>IF($F754&lt;&gt;"", SUMIFS('B. Expenditures'!F$20:F$1002, 'B. Expenditures'!$C$20:$C$1002, 'High Growth Expenses'!$F754), "")</f>
        <v/>
      </c>
      <c r="I754" s="14" t="str">
        <f>IF($F754&lt;&gt;"", SUMIFS('B. Expenditures'!G$20:G$1002, 'B. Expenditures'!$C$20:$C$1002, 'High Growth Expenses'!$F754), "")</f>
        <v/>
      </c>
      <c r="J754" s="16" t="str">
        <f t="shared" si="11"/>
        <v/>
      </c>
    </row>
    <row r="755" spans="2:10" x14ac:dyDescent="0.35">
      <c r="B755" s="34" t="str">
        <f>IFERROR(INDEX('B. Expenditures'!$C$20:$D$1002, MATCH('High Growth Expenses'!$C755, 'B. Expenditures'!$D$20:$D$1002, 0), MATCH('High Growth Expenses'!$B$17, 'B. Expenditures'!$C$19:$D$19, 0)), "")</f>
        <v/>
      </c>
      <c r="C755" s="34"/>
      <c r="D755" s="16" t="s">
        <v>29</v>
      </c>
      <c r="F755" s="41"/>
      <c r="G755" s="42" t="str">
        <f>IF($F755&lt;&gt;"", SUMIFS('B. Expenditures'!E$20:E$1002, 'B. Expenditures'!$C$20:$C$1002, 'High Growth Expenses'!$F755), "")</f>
        <v/>
      </c>
      <c r="H755" s="14" t="str">
        <f>IF($F755&lt;&gt;"", SUMIFS('B. Expenditures'!F$20:F$1002, 'B. Expenditures'!$C$20:$C$1002, 'High Growth Expenses'!$F755), "")</f>
        <v/>
      </c>
      <c r="I755" s="14" t="str">
        <f>IF($F755&lt;&gt;"", SUMIFS('B. Expenditures'!G$20:G$1002, 'B. Expenditures'!$C$20:$C$1002, 'High Growth Expenses'!$F755), "")</f>
        <v/>
      </c>
      <c r="J755" s="16" t="str">
        <f t="shared" si="11"/>
        <v/>
      </c>
    </row>
    <row r="756" spans="2:10" x14ac:dyDescent="0.35">
      <c r="B756" s="34" t="str">
        <f>IFERROR(INDEX('B. Expenditures'!$C$20:$D$1002, MATCH('High Growth Expenses'!$C756, 'B. Expenditures'!$D$20:$D$1002, 0), MATCH('High Growth Expenses'!$B$17, 'B. Expenditures'!$C$19:$D$19, 0)), "")</f>
        <v/>
      </c>
      <c r="C756" s="34"/>
      <c r="D756" s="16" t="s">
        <v>29</v>
      </c>
      <c r="F756" s="41"/>
      <c r="G756" s="42" t="str">
        <f>IF($F756&lt;&gt;"", SUMIFS('B. Expenditures'!E$20:E$1002, 'B. Expenditures'!$C$20:$C$1002, 'High Growth Expenses'!$F756), "")</f>
        <v/>
      </c>
      <c r="H756" s="14" t="str">
        <f>IF($F756&lt;&gt;"", SUMIFS('B. Expenditures'!F$20:F$1002, 'B. Expenditures'!$C$20:$C$1002, 'High Growth Expenses'!$F756), "")</f>
        <v/>
      </c>
      <c r="I756" s="14" t="str">
        <f>IF($F756&lt;&gt;"", SUMIFS('B. Expenditures'!G$20:G$1002, 'B. Expenditures'!$C$20:$C$1002, 'High Growth Expenses'!$F756), "")</f>
        <v/>
      </c>
      <c r="J756" s="16" t="str">
        <f t="shared" si="11"/>
        <v/>
      </c>
    </row>
    <row r="757" spans="2:10" x14ac:dyDescent="0.35">
      <c r="B757" s="34" t="str">
        <f>IFERROR(INDEX('B. Expenditures'!$C$20:$D$1002, MATCH('High Growth Expenses'!$C757, 'B. Expenditures'!$D$20:$D$1002, 0), MATCH('High Growth Expenses'!$B$17, 'B. Expenditures'!$C$19:$D$19, 0)), "")</f>
        <v/>
      </c>
      <c r="C757" s="34"/>
      <c r="D757" s="16" t="s">
        <v>29</v>
      </c>
      <c r="F757" s="41"/>
      <c r="G757" s="42" t="str">
        <f>IF($F757&lt;&gt;"", SUMIFS('B. Expenditures'!E$20:E$1002, 'B. Expenditures'!$C$20:$C$1002, 'High Growth Expenses'!$F757), "")</f>
        <v/>
      </c>
      <c r="H757" s="14" t="str">
        <f>IF($F757&lt;&gt;"", SUMIFS('B. Expenditures'!F$20:F$1002, 'B. Expenditures'!$C$20:$C$1002, 'High Growth Expenses'!$F757), "")</f>
        <v/>
      </c>
      <c r="I757" s="14" t="str">
        <f>IF($F757&lt;&gt;"", SUMIFS('B. Expenditures'!G$20:G$1002, 'B. Expenditures'!$C$20:$C$1002, 'High Growth Expenses'!$F757), "")</f>
        <v/>
      </c>
      <c r="J757" s="16" t="str">
        <f t="shared" si="11"/>
        <v/>
      </c>
    </row>
    <row r="758" spans="2:10" x14ac:dyDescent="0.35">
      <c r="B758" s="34" t="str">
        <f>IFERROR(INDEX('B. Expenditures'!$C$20:$D$1002, MATCH('High Growth Expenses'!$C758, 'B. Expenditures'!$D$20:$D$1002, 0), MATCH('High Growth Expenses'!$B$17, 'B. Expenditures'!$C$19:$D$19, 0)), "")</f>
        <v/>
      </c>
      <c r="C758" s="34"/>
      <c r="D758" s="16" t="s">
        <v>29</v>
      </c>
      <c r="F758" s="41"/>
      <c r="G758" s="42" t="str">
        <f>IF($F758&lt;&gt;"", SUMIFS('B. Expenditures'!E$20:E$1002, 'B. Expenditures'!$C$20:$C$1002, 'High Growth Expenses'!$F758), "")</f>
        <v/>
      </c>
      <c r="H758" s="14" t="str">
        <f>IF($F758&lt;&gt;"", SUMIFS('B. Expenditures'!F$20:F$1002, 'B. Expenditures'!$C$20:$C$1002, 'High Growth Expenses'!$F758), "")</f>
        <v/>
      </c>
      <c r="I758" s="14" t="str">
        <f>IF($F758&lt;&gt;"", SUMIFS('B. Expenditures'!G$20:G$1002, 'B. Expenditures'!$C$20:$C$1002, 'High Growth Expenses'!$F758), "")</f>
        <v/>
      </c>
      <c r="J758" s="16" t="str">
        <f t="shared" si="11"/>
        <v/>
      </c>
    </row>
    <row r="759" spans="2:10" x14ac:dyDescent="0.35">
      <c r="B759" s="34" t="str">
        <f>IFERROR(INDEX('B. Expenditures'!$C$20:$D$1002, MATCH('High Growth Expenses'!$C759, 'B. Expenditures'!$D$20:$D$1002, 0), MATCH('High Growth Expenses'!$B$17, 'B. Expenditures'!$C$19:$D$19, 0)), "")</f>
        <v/>
      </c>
      <c r="C759" s="34"/>
      <c r="D759" s="16" t="s">
        <v>29</v>
      </c>
      <c r="F759" s="41"/>
      <c r="G759" s="42" t="str">
        <f>IF($F759&lt;&gt;"", SUMIFS('B. Expenditures'!E$20:E$1002, 'B. Expenditures'!$C$20:$C$1002, 'High Growth Expenses'!$F759), "")</f>
        <v/>
      </c>
      <c r="H759" s="14" t="str">
        <f>IF($F759&lt;&gt;"", SUMIFS('B. Expenditures'!F$20:F$1002, 'B. Expenditures'!$C$20:$C$1002, 'High Growth Expenses'!$F759), "")</f>
        <v/>
      </c>
      <c r="I759" s="14" t="str">
        <f>IF($F759&lt;&gt;"", SUMIFS('B. Expenditures'!G$20:G$1002, 'B. Expenditures'!$C$20:$C$1002, 'High Growth Expenses'!$F759), "")</f>
        <v/>
      </c>
      <c r="J759" s="16" t="str">
        <f t="shared" si="11"/>
        <v/>
      </c>
    </row>
    <row r="760" spans="2:10" x14ac:dyDescent="0.35">
      <c r="B760" s="34" t="str">
        <f>IFERROR(INDEX('B. Expenditures'!$C$20:$D$1002, MATCH('High Growth Expenses'!$C760, 'B. Expenditures'!$D$20:$D$1002, 0), MATCH('High Growth Expenses'!$B$17, 'B. Expenditures'!$C$19:$D$19, 0)), "")</f>
        <v/>
      </c>
      <c r="C760" s="34"/>
      <c r="D760" s="16" t="s">
        <v>29</v>
      </c>
      <c r="F760" s="41"/>
      <c r="G760" s="42" t="str">
        <f>IF($F760&lt;&gt;"", SUMIFS('B. Expenditures'!E$20:E$1002, 'B. Expenditures'!$C$20:$C$1002, 'High Growth Expenses'!$F760), "")</f>
        <v/>
      </c>
      <c r="H760" s="14" t="str">
        <f>IF($F760&lt;&gt;"", SUMIFS('B. Expenditures'!F$20:F$1002, 'B. Expenditures'!$C$20:$C$1002, 'High Growth Expenses'!$F760), "")</f>
        <v/>
      </c>
      <c r="I760" s="14" t="str">
        <f>IF($F760&lt;&gt;"", SUMIFS('B. Expenditures'!G$20:G$1002, 'B. Expenditures'!$C$20:$C$1002, 'High Growth Expenses'!$F760), "")</f>
        <v/>
      </c>
      <c r="J760" s="16" t="str">
        <f t="shared" si="11"/>
        <v/>
      </c>
    </row>
    <row r="761" spans="2:10" x14ac:dyDescent="0.35">
      <c r="B761" s="34" t="str">
        <f>IFERROR(INDEX('B. Expenditures'!$C$20:$D$1002, MATCH('High Growth Expenses'!$C761, 'B. Expenditures'!$D$20:$D$1002, 0), MATCH('High Growth Expenses'!$B$17, 'B. Expenditures'!$C$19:$D$19, 0)), "")</f>
        <v/>
      </c>
      <c r="C761" s="34"/>
      <c r="D761" s="16" t="s">
        <v>29</v>
      </c>
      <c r="F761" s="41"/>
      <c r="G761" s="42" t="str">
        <f>IF($F761&lt;&gt;"", SUMIFS('B. Expenditures'!E$20:E$1002, 'B. Expenditures'!$C$20:$C$1002, 'High Growth Expenses'!$F761), "")</f>
        <v/>
      </c>
      <c r="H761" s="14" t="str">
        <f>IF($F761&lt;&gt;"", SUMIFS('B. Expenditures'!F$20:F$1002, 'B. Expenditures'!$C$20:$C$1002, 'High Growth Expenses'!$F761), "")</f>
        <v/>
      </c>
      <c r="I761" s="14" t="str">
        <f>IF($F761&lt;&gt;"", SUMIFS('B. Expenditures'!G$20:G$1002, 'B. Expenditures'!$C$20:$C$1002, 'High Growth Expenses'!$F761), "")</f>
        <v/>
      </c>
      <c r="J761" s="16" t="str">
        <f t="shared" si="11"/>
        <v/>
      </c>
    </row>
    <row r="762" spans="2:10" x14ac:dyDescent="0.35">
      <c r="B762" s="34" t="str">
        <f>IFERROR(INDEX('B. Expenditures'!$C$20:$D$1002, MATCH('High Growth Expenses'!$C762, 'B. Expenditures'!$D$20:$D$1002, 0), MATCH('High Growth Expenses'!$B$17, 'B. Expenditures'!$C$19:$D$19, 0)), "")</f>
        <v/>
      </c>
      <c r="C762" s="34"/>
      <c r="D762" s="16" t="s">
        <v>29</v>
      </c>
      <c r="F762" s="41"/>
      <c r="G762" s="42" t="str">
        <f>IF($F762&lt;&gt;"", SUMIFS('B. Expenditures'!E$20:E$1002, 'B. Expenditures'!$C$20:$C$1002, 'High Growth Expenses'!$F762), "")</f>
        <v/>
      </c>
      <c r="H762" s="14" t="str">
        <f>IF($F762&lt;&gt;"", SUMIFS('B. Expenditures'!F$20:F$1002, 'B. Expenditures'!$C$20:$C$1002, 'High Growth Expenses'!$F762), "")</f>
        <v/>
      </c>
      <c r="I762" s="14" t="str">
        <f>IF($F762&lt;&gt;"", SUMIFS('B. Expenditures'!G$20:G$1002, 'B. Expenditures'!$C$20:$C$1002, 'High Growth Expenses'!$F762), "")</f>
        <v/>
      </c>
      <c r="J762" s="16" t="str">
        <f t="shared" si="11"/>
        <v/>
      </c>
    </row>
    <row r="763" spans="2:10" x14ac:dyDescent="0.35">
      <c r="B763" s="34" t="str">
        <f>IFERROR(INDEX('B. Expenditures'!$C$20:$D$1002, MATCH('High Growth Expenses'!$C763, 'B. Expenditures'!$D$20:$D$1002, 0), MATCH('High Growth Expenses'!$B$17, 'B. Expenditures'!$C$19:$D$19, 0)), "")</f>
        <v/>
      </c>
      <c r="C763" s="34"/>
      <c r="D763" s="16" t="s">
        <v>29</v>
      </c>
      <c r="F763" s="41"/>
      <c r="G763" s="42" t="str">
        <f>IF($F763&lt;&gt;"", SUMIFS('B. Expenditures'!E$20:E$1002, 'B. Expenditures'!$C$20:$C$1002, 'High Growth Expenses'!$F763), "")</f>
        <v/>
      </c>
      <c r="H763" s="14" t="str">
        <f>IF($F763&lt;&gt;"", SUMIFS('B. Expenditures'!F$20:F$1002, 'B. Expenditures'!$C$20:$C$1002, 'High Growth Expenses'!$F763), "")</f>
        <v/>
      </c>
      <c r="I763" s="14" t="str">
        <f>IF($F763&lt;&gt;"", SUMIFS('B. Expenditures'!G$20:G$1002, 'B. Expenditures'!$C$20:$C$1002, 'High Growth Expenses'!$F763), "")</f>
        <v/>
      </c>
      <c r="J763" s="16" t="str">
        <f t="shared" si="11"/>
        <v/>
      </c>
    </row>
    <row r="764" spans="2:10" x14ac:dyDescent="0.35">
      <c r="B764" s="34" t="str">
        <f>IFERROR(INDEX('B. Expenditures'!$C$20:$D$1002, MATCH('High Growth Expenses'!$C764, 'B. Expenditures'!$D$20:$D$1002, 0), MATCH('High Growth Expenses'!$B$17, 'B. Expenditures'!$C$19:$D$19, 0)), "")</f>
        <v/>
      </c>
      <c r="C764" s="34"/>
      <c r="D764" s="16" t="s">
        <v>29</v>
      </c>
      <c r="F764" s="41"/>
      <c r="G764" s="42" t="str">
        <f>IF($F764&lt;&gt;"", SUMIFS('B. Expenditures'!E$20:E$1002, 'B. Expenditures'!$C$20:$C$1002, 'High Growth Expenses'!$F764), "")</f>
        <v/>
      </c>
      <c r="H764" s="14" t="str">
        <f>IF($F764&lt;&gt;"", SUMIFS('B. Expenditures'!F$20:F$1002, 'B. Expenditures'!$C$20:$C$1002, 'High Growth Expenses'!$F764), "")</f>
        <v/>
      </c>
      <c r="I764" s="14" t="str">
        <f>IF($F764&lt;&gt;"", SUMIFS('B. Expenditures'!G$20:G$1002, 'B. Expenditures'!$C$20:$C$1002, 'High Growth Expenses'!$F764), "")</f>
        <v/>
      </c>
      <c r="J764" s="16" t="str">
        <f t="shared" si="11"/>
        <v/>
      </c>
    </row>
    <row r="765" spans="2:10" x14ac:dyDescent="0.35">
      <c r="B765" s="34" t="str">
        <f>IFERROR(INDEX('B. Expenditures'!$C$20:$D$1002, MATCH('High Growth Expenses'!$C765, 'B. Expenditures'!$D$20:$D$1002, 0), MATCH('High Growth Expenses'!$B$17, 'B. Expenditures'!$C$19:$D$19, 0)), "")</f>
        <v/>
      </c>
      <c r="C765" s="34"/>
      <c r="D765" s="16" t="s">
        <v>29</v>
      </c>
      <c r="F765" s="41"/>
      <c r="G765" s="42" t="str">
        <f>IF($F765&lt;&gt;"", SUMIFS('B. Expenditures'!E$20:E$1002, 'B. Expenditures'!$C$20:$C$1002, 'High Growth Expenses'!$F765), "")</f>
        <v/>
      </c>
      <c r="H765" s="14" t="str">
        <f>IF($F765&lt;&gt;"", SUMIFS('B. Expenditures'!F$20:F$1002, 'B. Expenditures'!$C$20:$C$1002, 'High Growth Expenses'!$F765), "")</f>
        <v/>
      </c>
      <c r="I765" s="14" t="str">
        <f>IF($F765&lt;&gt;"", SUMIFS('B. Expenditures'!G$20:G$1002, 'B. Expenditures'!$C$20:$C$1002, 'High Growth Expenses'!$F765), "")</f>
        <v/>
      </c>
      <c r="J765" s="16" t="str">
        <f t="shared" si="11"/>
        <v/>
      </c>
    </row>
    <row r="766" spans="2:10" x14ac:dyDescent="0.35">
      <c r="B766" s="34" t="str">
        <f>IFERROR(INDEX('B. Expenditures'!$C$20:$D$1002, MATCH('High Growth Expenses'!$C766, 'B. Expenditures'!$D$20:$D$1002, 0), MATCH('High Growth Expenses'!$B$17, 'B. Expenditures'!$C$19:$D$19, 0)), "")</f>
        <v/>
      </c>
      <c r="C766" s="34"/>
      <c r="D766" s="16" t="s">
        <v>29</v>
      </c>
      <c r="F766" s="41"/>
      <c r="G766" s="42" t="str">
        <f>IF($F766&lt;&gt;"", SUMIFS('B. Expenditures'!E$20:E$1002, 'B. Expenditures'!$C$20:$C$1002, 'High Growth Expenses'!$F766), "")</f>
        <v/>
      </c>
      <c r="H766" s="14" t="str">
        <f>IF($F766&lt;&gt;"", SUMIFS('B. Expenditures'!F$20:F$1002, 'B. Expenditures'!$C$20:$C$1002, 'High Growth Expenses'!$F766), "")</f>
        <v/>
      </c>
      <c r="I766" s="14" t="str">
        <f>IF($F766&lt;&gt;"", SUMIFS('B. Expenditures'!G$20:G$1002, 'B. Expenditures'!$C$20:$C$1002, 'High Growth Expenses'!$F766), "")</f>
        <v/>
      </c>
      <c r="J766" s="16" t="str">
        <f t="shared" si="11"/>
        <v/>
      </c>
    </row>
    <row r="767" spans="2:10" x14ac:dyDescent="0.35">
      <c r="B767" s="34" t="str">
        <f>IFERROR(INDEX('B. Expenditures'!$C$20:$D$1002, MATCH('High Growth Expenses'!$C767, 'B. Expenditures'!$D$20:$D$1002, 0), MATCH('High Growth Expenses'!$B$17, 'B. Expenditures'!$C$19:$D$19, 0)), "")</f>
        <v/>
      </c>
      <c r="C767" s="34"/>
      <c r="D767" s="16" t="s">
        <v>29</v>
      </c>
      <c r="F767" s="41"/>
      <c r="G767" s="42" t="str">
        <f>IF($F767&lt;&gt;"", SUMIFS('B. Expenditures'!E$20:E$1002, 'B. Expenditures'!$C$20:$C$1002, 'High Growth Expenses'!$F767), "")</f>
        <v/>
      </c>
      <c r="H767" s="14" t="str">
        <f>IF($F767&lt;&gt;"", SUMIFS('B. Expenditures'!F$20:F$1002, 'B. Expenditures'!$C$20:$C$1002, 'High Growth Expenses'!$F767), "")</f>
        <v/>
      </c>
      <c r="I767" s="14" t="str">
        <f>IF($F767&lt;&gt;"", SUMIFS('B. Expenditures'!G$20:G$1002, 'B. Expenditures'!$C$20:$C$1002, 'High Growth Expenses'!$F767), "")</f>
        <v/>
      </c>
      <c r="J767" s="16" t="str">
        <f t="shared" si="11"/>
        <v/>
      </c>
    </row>
    <row r="768" spans="2:10" x14ac:dyDescent="0.35">
      <c r="B768" s="34" t="str">
        <f>IFERROR(INDEX('B. Expenditures'!$C$20:$D$1002, MATCH('High Growth Expenses'!$C768, 'B. Expenditures'!$D$20:$D$1002, 0), MATCH('High Growth Expenses'!$B$17, 'B. Expenditures'!$C$19:$D$19, 0)), "")</f>
        <v/>
      </c>
      <c r="C768" s="34"/>
      <c r="D768" s="16" t="s">
        <v>29</v>
      </c>
      <c r="F768" s="41"/>
      <c r="G768" s="42" t="str">
        <f>IF($F768&lt;&gt;"", SUMIFS('B. Expenditures'!E$20:E$1002, 'B. Expenditures'!$C$20:$C$1002, 'High Growth Expenses'!$F768), "")</f>
        <v/>
      </c>
      <c r="H768" s="14" t="str">
        <f>IF($F768&lt;&gt;"", SUMIFS('B. Expenditures'!F$20:F$1002, 'B. Expenditures'!$C$20:$C$1002, 'High Growth Expenses'!$F768), "")</f>
        <v/>
      </c>
      <c r="I768" s="14" t="str">
        <f>IF($F768&lt;&gt;"", SUMIFS('B. Expenditures'!G$20:G$1002, 'B. Expenditures'!$C$20:$C$1002, 'High Growth Expenses'!$F768), "")</f>
        <v/>
      </c>
      <c r="J768" s="16" t="str">
        <f t="shared" si="11"/>
        <v/>
      </c>
    </row>
    <row r="769" spans="2:10" x14ac:dyDescent="0.35">
      <c r="B769" s="34" t="str">
        <f>IFERROR(INDEX('B. Expenditures'!$C$20:$D$1002, MATCH('High Growth Expenses'!$C769, 'B. Expenditures'!$D$20:$D$1002, 0), MATCH('High Growth Expenses'!$B$17, 'B. Expenditures'!$C$19:$D$19, 0)), "")</f>
        <v/>
      </c>
      <c r="C769" s="34"/>
      <c r="D769" s="16" t="s">
        <v>29</v>
      </c>
      <c r="F769" s="41"/>
      <c r="G769" s="42" t="str">
        <f>IF($F769&lt;&gt;"", SUMIFS('B. Expenditures'!E$20:E$1002, 'B. Expenditures'!$C$20:$C$1002, 'High Growth Expenses'!$F769), "")</f>
        <v/>
      </c>
      <c r="H769" s="14" t="str">
        <f>IF($F769&lt;&gt;"", SUMIFS('B. Expenditures'!F$20:F$1002, 'B. Expenditures'!$C$20:$C$1002, 'High Growth Expenses'!$F769), "")</f>
        <v/>
      </c>
      <c r="I769" s="14" t="str">
        <f>IF($F769&lt;&gt;"", SUMIFS('B. Expenditures'!G$20:G$1002, 'B. Expenditures'!$C$20:$C$1002, 'High Growth Expenses'!$F769), "")</f>
        <v/>
      </c>
      <c r="J769" s="16" t="str">
        <f t="shared" si="11"/>
        <v/>
      </c>
    </row>
    <row r="770" spans="2:10" x14ac:dyDescent="0.35">
      <c r="B770" s="34" t="str">
        <f>IFERROR(INDEX('B. Expenditures'!$C$20:$D$1002, MATCH('High Growth Expenses'!$C770, 'B. Expenditures'!$D$20:$D$1002, 0), MATCH('High Growth Expenses'!$B$17, 'B. Expenditures'!$C$19:$D$19, 0)), "")</f>
        <v/>
      </c>
      <c r="C770" s="34"/>
      <c r="D770" s="16" t="s">
        <v>29</v>
      </c>
      <c r="F770" s="41"/>
      <c r="G770" s="42" t="str">
        <f>IF($F770&lt;&gt;"", SUMIFS('B. Expenditures'!E$20:E$1002, 'B. Expenditures'!$C$20:$C$1002, 'High Growth Expenses'!$F770), "")</f>
        <v/>
      </c>
      <c r="H770" s="14" t="str">
        <f>IF($F770&lt;&gt;"", SUMIFS('B. Expenditures'!F$20:F$1002, 'B. Expenditures'!$C$20:$C$1002, 'High Growth Expenses'!$F770), "")</f>
        <v/>
      </c>
      <c r="I770" s="14" t="str">
        <f>IF($F770&lt;&gt;"", SUMIFS('B. Expenditures'!G$20:G$1002, 'B. Expenditures'!$C$20:$C$1002, 'High Growth Expenses'!$F770), "")</f>
        <v/>
      </c>
      <c r="J770" s="16" t="str">
        <f t="shared" si="11"/>
        <v/>
      </c>
    </row>
    <row r="771" spans="2:10" x14ac:dyDescent="0.35">
      <c r="B771" s="34" t="str">
        <f>IFERROR(INDEX('B. Expenditures'!$C$20:$D$1002, MATCH('High Growth Expenses'!$C771, 'B. Expenditures'!$D$20:$D$1002, 0), MATCH('High Growth Expenses'!$B$17, 'B. Expenditures'!$C$19:$D$19, 0)), "")</f>
        <v/>
      </c>
      <c r="C771" s="34"/>
      <c r="D771" s="16" t="s">
        <v>29</v>
      </c>
      <c r="F771" s="41"/>
      <c r="G771" s="42" t="str">
        <f>IF($F771&lt;&gt;"", SUMIFS('B. Expenditures'!E$20:E$1002, 'B. Expenditures'!$C$20:$C$1002, 'High Growth Expenses'!$F771), "")</f>
        <v/>
      </c>
      <c r="H771" s="14" t="str">
        <f>IF($F771&lt;&gt;"", SUMIFS('B. Expenditures'!F$20:F$1002, 'B. Expenditures'!$C$20:$C$1002, 'High Growth Expenses'!$F771), "")</f>
        <v/>
      </c>
      <c r="I771" s="14" t="str">
        <f>IF($F771&lt;&gt;"", SUMIFS('B. Expenditures'!G$20:G$1002, 'B. Expenditures'!$C$20:$C$1002, 'High Growth Expenses'!$F771), "")</f>
        <v/>
      </c>
      <c r="J771" s="16" t="str">
        <f t="shared" si="11"/>
        <v/>
      </c>
    </row>
    <row r="772" spans="2:10" x14ac:dyDescent="0.35">
      <c r="B772" s="34" t="str">
        <f>IFERROR(INDEX('B. Expenditures'!$C$20:$D$1002, MATCH('High Growth Expenses'!$C772, 'B. Expenditures'!$D$20:$D$1002, 0), MATCH('High Growth Expenses'!$B$17, 'B. Expenditures'!$C$19:$D$19, 0)), "")</f>
        <v/>
      </c>
      <c r="C772" s="34"/>
      <c r="D772" s="16" t="s">
        <v>29</v>
      </c>
      <c r="F772" s="41"/>
      <c r="G772" s="42" t="str">
        <f>IF($F772&lt;&gt;"", SUMIFS('B. Expenditures'!E$20:E$1002, 'B. Expenditures'!$C$20:$C$1002, 'High Growth Expenses'!$F772), "")</f>
        <v/>
      </c>
      <c r="H772" s="14" t="str">
        <f>IF($F772&lt;&gt;"", SUMIFS('B. Expenditures'!F$20:F$1002, 'B. Expenditures'!$C$20:$C$1002, 'High Growth Expenses'!$F772), "")</f>
        <v/>
      </c>
      <c r="I772" s="14" t="str">
        <f>IF($F772&lt;&gt;"", SUMIFS('B. Expenditures'!G$20:G$1002, 'B. Expenditures'!$C$20:$C$1002, 'High Growth Expenses'!$F772), "")</f>
        <v/>
      </c>
      <c r="J772" s="16" t="str">
        <f t="shared" si="11"/>
        <v/>
      </c>
    </row>
    <row r="773" spans="2:10" x14ac:dyDescent="0.35">
      <c r="B773" s="34" t="str">
        <f>IFERROR(INDEX('B. Expenditures'!$C$20:$D$1002, MATCH('High Growth Expenses'!$C773, 'B. Expenditures'!$D$20:$D$1002, 0), MATCH('High Growth Expenses'!$B$17, 'B. Expenditures'!$C$19:$D$19, 0)), "")</f>
        <v/>
      </c>
      <c r="C773" s="34"/>
      <c r="D773" s="16" t="s">
        <v>29</v>
      </c>
      <c r="F773" s="41"/>
      <c r="G773" s="42" t="str">
        <f>IF($F773&lt;&gt;"", SUMIFS('B. Expenditures'!E$20:E$1002, 'B. Expenditures'!$C$20:$C$1002, 'High Growth Expenses'!$F773), "")</f>
        <v/>
      </c>
      <c r="H773" s="14" t="str">
        <f>IF($F773&lt;&gt;"", SUMIFS('B. Expenditures'!F$20:F$1002, 'B. Expenditures'!$C$20:$C$1002, 'High Growth Expenses'!$F773), "")</f>
        <v/>
      </c>
      <c r="I773" s="14" t="str">
        <f>IF($F773&lt;&gt;"", SUMIFS('B. Expenditures'!G$20:G$1002, 'B. Expenditures'!$C$20:$C$1002, 'High Growth Expenses'!$F773), "")</f>
        <v/>
      </c>
      <c r="J773" s="16" t="str">
        <f t="shared" si="11"/>
        <v/>
      </c>
    </row>
    <row r="774" spans="2:10" x14ac:dyDescent="0.35">
      <c r="B774" s="34" t="str">
        <f>IFERROR(INDEX('B. Expenditures'!$C$20:$D$1002, MATCH('High Growth Expenses'!$C774, 'B. Expenditures'!$D$20:$D$1002, 0), MATCH('High Growth Expenses'!$B$17, 'B. Expenditures'!$C$19:$D$19, 0)), "")</f>
        <v/>
      </c>
      <c r="C774" s="34"/>
      <c r="D774" s="16" t="s">
        <v>29</v>
      </c>
      <c r="F774" s="41"/>
      <c r="G774" s="42" t="str">
        <f>IF($F774&lt;&gt;"", SUMIFS('B. Expenditures'!E$20:E$1002, 'B. Expenditures'!$C$20:$C$1002, 'High Growth Expenses'!$F774), "")</f>
        <v/>
      </c>
      <c r="H774" s="14" t="str">
        <f>IF($F774&lt;&gt;"", SUMIFS('B. Expenditures'!F$20:F$1002, 'B. Expenditures'!$C$20:$C$1002, 'High Growth Expenses'!$F774), "")</f>
        <v/>
      </c>
      <c r="I774" s="14" t="str">
        <f>IF($F774&lt;&gt;"", SUMIFS('B. Expenditures'!G$20:G$1002, 'B. Expenditures'!$C$20:$C$1002, 'High Growth Expenses'!$F774), "")</f>
        <v/>
      </c>
      <c r="J774" s="16" t="str">
        <f t="shared" si="11"/>
        <v/>
      </c>
    </row>
    <row r="775" spans="2:10" x14ac:dyDescent="0.35">
      <c r="B775" s="34" t="str">
        <f>IFERROR(INDEX('B. Expenditures'!$C$20:$D$1002, MATCH('High Growth Expenses'!$C775, 'B. Expenditures'!$D$20:$D$1002, 0), MATCH('High Growth Expenses'!$B$17, 'B. Expenditures'!$C$19:$D$19, 0)), "")</f>
        <v/>
      </c>
      <c r="C775" s="34"/>
      <c r="D775" s="16" t="s">
        <v>29</v>
      </c>
      <c r="F775" s="41"/>
      <c r="G775" s="42" t="str">
        <f>IF($F775&lt;&gt;"", SUMIFS('B. Expenditures'!E$20:E$1002, 'B. Expenditures'!$C$20:$C$1002, 'High Growth Expenses'!$F775), "")</f>
        <v/>
      </c>
      <c r="H775" s="14" t="str">
        <f>IF($F775&lt;&gt;"", SUMIFS('B. Expenditures'!F$20:F$1002, 'B. Expenditures'!$C$20:$C$1002, 'High Growth Expenses'!$F775), "")</f>
        <v/>
      </c>
      <c r="I775" s="14" t="str">
        <f>IF($F775&lt;&gt;"", SUMIFS('B. Expenditures'!G$20:G$1002, 'B. Expenditures'!$C$20:$C$1002, 'High Growth Expenses'!$F775), "")</f>
        <v/>
      </c>
      <c r="J775" s="16" t="str">
        <f t="shared" si="11"/>
        <v/>
      </c>
    </row>
    <row r="776" spans="2:10" x14ac:dyDescent="0.35">
      <c r="B776" s="34" t="str">
        <f>IFERROR(INDEX('B. Expenditures'!$C$20:$D$1002, MATCH('High Growth Expenses'!$C776, 'B. Expenditures'!$D$20:$D$1002, 0), MATCH('High Growth Expenses'!$B$17, 'B. Expenditures'!$C$19:$D$19, 0)), "")</f>
        <v/>
      </c>
      <c r="C776" s="34"/>
      <c r="D776" s="16" t="s">
        <v>29</v>
      </c>
      <c r="F776" s="41"/>
      <c r="G776" s="42" t="str">
        <f>IF($F776&lt;&gt;"", SUMIFS('B. Expenditures'!E$20:E$1002, 'B. Expenditures'!$C$20:$C$1002, 'High Growth Expenses'!$F776), "")</f>
        <v/>
      </c>
      <c r="H776" s="14" t="str">
        <f>IF($F776&lt;&gt;"", SUMIFS('B. Expenditures'!F$20:F$1002, 'B. Expenditures'!$C$20:$C$1002, 'High Growth Expenses'!$F776), "")</f>
        <v/>
      </c>
      <c r="I776" s="14" t="str">
        <f>IF($F776&lt;&gt;"", SUMIFS('B. Expenditures'!G$20:G$1002, 'B. Expenditures'!$C$20:$C$1002, 'High Growth Expenses'!$F776), "")</f>
        <v/>
      </c>
      <c r="J776" s="16" t="str">
        <f t="shared" si="11"/>
        <v/>
      </c>
    </row>
    <row r="777" spans="2:10" x14ac:dyDescent="0.35">
      <c r="B777" s="34" t="str">
        <f>IFERROR(INDEX('B. Expenditures'!$C$20:$D$1002, MATCH('High Growth Expenses'!$C777, 'B. Expenditures'!$D$20:$D$1002, 0), MATCH('High Growth Expenses'!$B$17, 'B. Expenditures'!$C$19:$D$19, 0)), "")</f>
        <v/>
      </c>
      <c r="C777" s="34"/>
      <c r="D777" s="16" t="s">
        <v>29</v>
      </c>
      <c r="F777" s="41"/>
      <c r="G777" s="42" t="str">
        <f>IF($F777&lt;&gt;"", SUMIFS('B. Expenditures'!E$20:E$1002, 'B. Expenditures'!$C$20:$C$1002, 'High Growth Expenses'!$F777), "")</f>
        <v/>
      </c>
      <c r="H777" s="14" t="str">
        <f>IF($F777&lt;&gt;"", SUMIFS('B. Expenditures'!F$20:F$1002, 'B. Expenditures'!$C$20:$C$1002, 'High Growth Expenses'!$F777), "")</f>
        <v/>
      </c>
      <c r="I777" s="14" t="str">
        <f>IF($F777&lt;&gt;"", SUMIFS('B. Expenditures'!G$20:G$1002, 'B. Expenditures'!$C$20:$C$1002, 'High Growth Expenses'!$F777), "")</f>
        <v/>
      </c>
      <c r="J777" s="16" t="str">
        <f t="shared" si="11"/>
        <v/>
      </c>
    </row>
    <row r="778" spans="2:10" x14ac:dyDescent="0.35">
      <c r="B778" s="34" t="str">
        <f>IFERROR(INDEX('B. Expenditures'!$C$20:$D$1002, MATCH('High Growth Expenses'!$C778, 'B. Expenditures'!$D$20:$D$1002, 0), MATCH('High Growth Expenses'!$B$17, 'B. Expenditures'!$C$19:$D$19, 0)), "")</f>
        <v/>
      </c>
      <c r="C778" s="34"/>
      <c r="D778" s="16" t="s">
        <v>29</v>
      </c>
      <c r="F778" s="41"/>
      <c r="G778" s="42" t="str">
        <f>IF($F778&lt;&gt;"", SUMIFS('B. Expenditures'!E$20:E$1002, 'B. Expenditures'!$C$20:$C$1002, 'High Growth Expenses'!$F778), "")</f>
        <v/>
      </c>
      <c r="H778" s="14" t="str">
        <f>IF($F778&lt;&gt;"", SUMIFS('B. Expenditures'!F$20:F$1002, 'B. Expenditures'!$C$20:$C$1002, 'High Growth Expenses'!$F778), "")</f>
        <v/>
      </c>
      <c r="I778" s="14" t="str">
        <f>IF($F778&lt;&gt;"", SUMIFS('B. Expenditures'!G$20:G$1002, 'B. Expenditures'!$C$20:$C$1002, 'High Growth Expenses'!$F778), "")</f>
        <v/>
      </c>
      <c r="J778" s="16" t="str">
        <f t="shared" si="11"/>
        <v/>
      </c>
    </row>
    <row r="779" spans="2:10" x14ac:dyDescent="0.35">
      <c r="B779" s="34" t="str">
        <f>IFERROR(INDEX('B. Expenditures'!$C$20:$D$1002, MATCH('High Growth Expenses'!$C779, 'B. Expenditures'!$D$20:$D$1002, 0), MATCH('High Growth Expenses'!$B$17, 'B. Expenditures'!$C$19:$D$19, 0)), "")</f>
        <v/>
      </c>
      <c r="C779" s="34"/>
      <c r="D779" s="16" t="s">
        <v>29</v>
      </c>
      <c r="F779" s="41"/>
      <c r="G779" s="42" t="str">
        <f>IF($F779&lt;&gt;"", SUMIFS('B. Expenditures'!E$20:E$1002, 'B. Expenditures'!$C$20:$C$1002, 'High Growth Expenses'!$F779), "")</f>
        <v/>
      </c>
      <c r="H779" s="14" t="str">
        <f>IF($F779&lt;&gt;"", SUMIFS('B. Expenditures'!F$20:F$1002, 'B. Expenditures'!$C$20:$C$1002, 'High Growth Expenses'!$F779), "")</f>
        <v/>
      </c>
      <c r="I779" s="14" t="str">
        <f>IF($F779&lt;&gt;"", SUMIFS('B. Expenditures'!G$20:G$1002, 'B. Expenditures'!$C$20:$C$1002, 'High Growth Expenses'!$F779), "")</f>
        <v/>
      </c>
      <c r="J779" s="16" t="str">
        <f t="shared" si="11"/>
        <v/>
      </c>
    </row>
    <row r="780" spans="2:10" x14ac:dyDescent="0.35">
      <c r="B780" s="34" t="str">
        <f>IFERROR(INDEX('B. Expenditures'!$C$20:$D$1002, MATCH('High Growth Expenses'!$C780, 'B. Expenditures'!$D$20:$D$1002, 0), MATCH('High Growth Expenses'!$B$17, 'B. Expenditures'!$C$19:$D$19, 0)), "")</f>
        <v/>
      </c>
      <c r="C780" s="34"/>
      <c r="D780" s="16" t="s">
        <v>29</v>
      </c>
      <c r="F780" s="41"/>
      <c r="G780" s="42" t="str">
        <f>IF($F780&lt;&gt;"", SUMIFS('B. Expenditures'!E$20:E$1002, 'B. Expenditures'!$C$20:$C$1002, 'High Growth Expenses'!$F780), "")</f>
        <v/>
      </c>
      <c r="H780" s="14" t="str">
        <f>IF($F780&lt;&gt;"", SUMIFS('B. Expenditures'!F$20:F$1002, 'B. Expenditures'!$C$20:$C$1002, 'High Growth Expenses'!$F780), "")</f>
        <v/>
      </c>
      <c r="I780" s="14" t="str">
        <f>IF($F780&lt;&gt;"", SUMIFS('B. Expenditures'!G$20:G$1002, 'B. Expenditures'!$C$20:$C$1002, 'High Growth Expenses'!$F780), "")</f>
        <v/>
      </c>
      <c r="J780" s="16" t="str">
        <f t="shared" si="11"/>
        <v/>
      </c>
    </row>
    <row r="781" spans="2:10" x14ac:dyDescent="0.35">
      <c r="B781" s="34" t="str">
        <f>IFERROR(INDEX('B. Expenditures'!$C$20:$D$1002, MATCH('High Growth Expenses'!$C781, 'B. Expenditures'!$D$20:$D$1002, 0), MATCH('High Growth Expenses'!$B$17, 'B. Expenditures'!$C$19:$D$19, 0)), "")</f>
        <v/>
      </c>
      <c r="C781" s="34"/>
      <c r="D781" s="16" t="s">
        <v>29</v>
      </c>
      <c r="F781" s="41"/>
      <c r="G781" s="42" t="str">
        <f>IF($F781&lt;&gt;"", SUMIFS('B. Expenditures'!E$20:E$1002, 'B. Expenditures'!$C$20:$C$1002, 'High Growth Expenses'!$F781), "")</f>
        <v/>
      </c>
      <c r="H781" s="14" t="str">
        <f>IF($F781&lt;&gt;"", SUMIFS('B. Expenditures'!F$20:F$1002, 'B. Expenditures'!$C$20:$C$1002, 'High Growth Expenses'!$F781), "")</f>
        <v/>
      </c>
      <c r="I781" s="14" t="str">
        <f>IF($F781&lt;&gt;"", SUMIFS('B. Expenditures'!G$20:G$1002, 'B. Expenditures'!$C$20:$C$1002, 'High Growth Expenses'!$F781), "")</f>
        <v/>
      </c>
      <c r="J781" s="16" t="str">
        <f t="shared" si="11"/>
        <v/>
      </c>
    </row>
    <row r="782" spans="2:10" x14ac:dyDescent="0.35">
      <c r="B782" s="34" t="str">
        <f>IFERROR(INDEX('B. Expenditures'!$C$20:$D$1002, MATCH('High Growth Expenses'!$C782, 'B. Expenditures'!$D$20:$D$1002, 0), MATCH('High Growth Expenses'!$B$17, 'B. Expenditures'!$C$19:$D$19, 0)), "")</f>
        <v/>
      </c>
      <c r="C782" s="34"/>
      <c r="D782" s="16" t="s">
        <v>29</v>
      </c>
      <c r="F782" s="41"/>
      <c r="G782" s="42" t="str">
        <f>IF($F782&lt;&gt;"", SUMIFS('B. Expenditures'!E$20:E$1002, 'B. Expenditures'!$C$20:$C$1002, 'High Growth Expenses'!$F782), "")</f>
        <v/>
      </c>
      <c r="H782" s="14" t="str">
        <f>IF($F782&lt;&gt;"", SUMIFS('B. Expenditures'!F$20:F$1002, 'B. Expenditures'!$C$20:$C$1002, 'High Growth Expenses'!$F782), "")</f>
        <v/>
      </c>
      <c r="I782" s="14" t="str">
        <f>IF($F782&lt;&gt;"", SUMIFS('B. Expenditures'!G$20:G$1002, 'B. Expenditures'!$C$20:$C$1002, 'High Growth Expenses'!$F782), "")</f>
        <v/>
      </c>
      <c r="J782" s="16" t="str">
        <f t="shared" si="11"/>
        <v/>
      </c>
    </row>
    <row r="783" spans="2:10" x14ac:dyDescent="0.35">
      <c r="B783" s="34" t="str">
        <f>IFERROR(INDEX('B. Expenditures'!$C$20:$D$1002, MATCH('High Growth Expenses'!$C783, 'B. Expenditures'!$D$20:$D$1002, 0), MATCH('High Growth Expenses'!$B$17, 'B. Expenditures'!$C$19:$D$19, 0)), "")</f>
        <v/>
      </c>
      <c r="C783" s="34"/>
      <c r="D783" s="16" t="s">
        <v>29</v>
      </c>
      <c r="F783" s="41"/>
      <c r="G783" s="42" t="str">
        <f>IF($F783&lt;&gt;"", SUMIFS('B. Expenditures'!E$20:E$1002, 'B. Expenditures'!$C$20:$C$1002, 'High Growth Expenses'!$F783), "")</f>
        <v/>
      </c>
      <c r="H783" s="14" t="str">
        <f>IF($F783&lt;&gt;"", SUMIFS('B. Expenditures'!F$20:F$1002, 'B. Expenditures'!$C$20:$C$1002, 'High Growth Expenses'!$F783), "")</f>
        <v/>
      </c>
      <c r="I783" s="14" t="str">
        <f>IF($F783&lt;&gt;"", SUMIFS('B. Expenditures'!G$20:G$1002, 'B. Expenditures'!$C$20:$C$1002, 'High Growth Expenses'!$F783), "")</f>
        <v/>
      </c>
      <c r="J783" s="16" t="str">
        <f t="shared" si="11"/>
        <v/>
      </c>
    </row>
    <row r="784" spans="2:10" x14ac:dyDescent="0.35">
      <c r="B784" s="34" t="str">
        <f>IFERROR(INDEX('B. Expenditures'!$C$20:$D$1002, MATCH('High Growth Expenses'!$C784, 'B. Expenditures'!$D$20:$D$1002, 0), MATCH('High Growth Expenses'!$B$17, 'B. Expenditures'!$C$19:$D$19, 0)), "")</f>
        <v/>
      </c>
      <c r="C784" s="34"/>
      <c r="D784" s="16" t="s">
        <v>29</v>
      </c>
      <c r="F784" s="41"/>
      <c r="G784" s="42" t="str">
        <f>IF($F784&lt;&gt;"", SUMIFS('B. Expenditures'!E$20:E$1002, 'B. Expenditures'!$C$20:$C$1002, 'High Growth Expenses'!$F784), "")</f>
        <v/>
      </c>
      <c r="H784" s="14" t="str">
        <f>IF($F784&lt;&gt;"", SUMIFS('B. Expenditures'!F$20:F$1002, 'B. Expenditures'!$C$20:$C$1002, 'High Growth Expenses'!$F784), "")</f>
        <v/>
      </c>
      <c r="I784" s="14" t="str">
        <f>IF($F784&lt;&gt;"", SUMIFS('B. Expenditures'!G$20:G$1002, 'B. Expenditures'!$C$20:$C$1002, 'High Growth Expenses'!$F784), "")</f>
        <v/>
      </c>
      <c r="J784" s="16" t="str">
        <f t="shared" si="11"/>
        <v/>
      </c>
    </row>
    <row r="785" spans="2:10" x14ac:dyDescent="0.35">
      <c r="B785" s="34" t="str">
        <f>IFERROR(INDEX('B. Expenditures'!$C$20:$D$1002, MATCH('High Growth Expenses'!$C785, 'B. Expenditures'!$D$20:$D$1002, 0), MATCH('High Growth Expenses'!$B$17, 'B. Expenditures'!$C$19:$D$19, 0)), "")</f>
        <v/>
      </c>
      <c r="C785" s="34"/>
      <c r="D785" s="16" t="s">
        <v>29</v>
      </c>
      <c r="F785" s="41"/>
      <c r="G785" s="42" t="str">
        <f>IF($F785&lt;&gt;"", SUMIFS('B. Expenditures'!E$20:E$1002, 'B. Expenditures'!$C$20:$C$1002, 'High Growth Expenses'!$F785), "")</f>
        <v/>
      </c>
      <c r="H785" s="14" t="str">
        <f>IF($F785&lt;&gt;"", SUMIFS('B. Expenditures'!F$20:F$1002, 'B. Expenditures'!$C$20:$C$1002, 'High Growth Expenses'!$F785), "")</f>
        <v/>
      </c>
      <c r="I785" s="14" t="str">
        <f>IF($F785&lt;&gt;"", SUMIFS('B. Expenditures'!G$20:G$1002, 'B. Expenditures'!$C$20:$C$1002, 'High Growth Expenses'!$F785), "")</f>
        <v/>
      </c>
      <c r="J785" s="16" t="str">
        <f t="shared" si="11"/>
        <v/>
      </c>
    </row>
    <row r="786" spans="2:10" x14ac:dyDescent="0.35">
      <c r="B786" s="34" t="str">
        <f>IFERROR(INDEX('B. Expenditures'!$C$20:$D$1002, MATCH('High Growth Expenses'!$C786, 'B. Expenditures'!$D$20:$D$1002, 0), MATCH('High Growth Expenses'!$B$17, 'B. Expenditures'!$C$19:$D$19, 0)), "")</f>
        <v/>
      </c>
      <c r="C786" s="34"/>
      <c r="D786" s="16" t="s">
        <v>29</v>
      </c>
      <c r="F786" s="41"/>
      <c r="G786" s="42" t="str">
        <f>IF($F786&lt;&gt;"", SUMIFS('B. Expenditures'!E$20:E$1002, 'B. Expenditures'!$C$20:$C$1002, 'High Growth Expenses'!$F786), "")</f>
        <v/>
      </c>
      <c r="H786" s="14" t="str">
        <f>IF($F786&lt;&gt;"", SUMIFS('B. Expenditures'!F$20:F$1002, 'B. Expenditures'!$C$20:$C$1002, 'High Growth Expenses'!$F786), "")</f>
        <v/>
      </c>
      <c r="I786" s="14" t="str">
        <f>IF($F786&lt;&gt;"", SUMIFS('B. Expenditures'!G$20:G$1002, 'B. Expenditures'!$C$20:$C$1002, 'High Growth Expenses'!$F786), "")</f>
        <v/>
      </c>
      <c r="J786" s="16" t="str">
        <f t="shared" ref="J786:J849" si="12">IFERROR(RATE(2,,-G786,I786), "")</f>
        <v/>
      </c>
    </row>
    <row r="787" spans="2:10" x14ac:dyDescent="0.35">
      <c r="B787" s="34" t="str">
        <f>IFERROR(INDEX('B. Expenditures'!$C$20:$D$1002, MATCH('High Growth Expenses'!$C787, 'B. Expenditures'!$D$20:$D$1002, 0), MATCH('High Growth Expenses'!$B$17, 'B. Expenditures'!$C$19:$D$19, 0)), "")</f>
        <v/>
      </c>
      <c r="C787" s="34"/>
      <c r="D787" s="16" t="s">
        <v>29</v>
      </c>
      <c r="F787" s="41"/>
      <c r="G787" s="42" t="str">
        <f>IF($F787&lt;&gt;"", SUMIFS('B. Expenditures'!E$20:E$1002, 'B. Expenditures'!$C$20:$C$1002, 'High Growth Expenses'!$F787), "")</f>
        <v/>
      </c>
      <c r="H787" s="14" t="str">
        <f>IF($F787&lt;&gt;"", SUMIFS('B. Expenditures'!F$20:F$1002, 'B. Expenditures'!$C$20:$C$1002, 'High Growth Expenses'!$F787), "")</f>
        <v/>
      </c>
      <c r="I787" s="14" t="str">
        <f>IF($F787&lt;&gt;"", SUMIFS('B. Expenditures'!G$20:G$1002, 'B. Expenditures'!$C$20:$C$1002, 'High Growth Expenses'!$F787), "")</f>
        <v/>
      </c>
      <c r="J787" s="16" t="str">
        <f t="shared" si="12"/>
        <v/>
      </c>
    </row>
    <row r="788" spans="2:10" x14ac:dyDescent="0.35">
      <c r="B788" s="34" t="str">
        <f>IFERROR(INDEX('B. Expenditures'!$C$20:$D$1002, MATCH('High Growth Expenses'!$C788, 'B. Expenditures'!$D$20:$D$1002, 0), MATCH('High Growth Expenses'!$B$17, 'B. Expenditures'!$C$19:$D$19, 0)), "")</f>
        <v/>
      </c>
      <c r="C788" s="34"/>
      <c r="D788" s="16" t="s">
        <v>29</v>
      </c>
      <c r="F788" s="41"/>
      <c r="G788" s="42" t="str">
        <f>IF($F788&lt;&gt;"", SUMIFS('B. Expenditures'!E$20:E$1002, 'B. Expenditures'!$C$20:$C$1002, 'High Growth Expenses'!$F788), "")</f>
        <v/>
      </c>
      <c r="H788" s="14" t="str">
        <f>IF($F788&lt;&gt;"", SUMIFS('B. Expenditures'!F$20:F$1002, 'B. Expenditures'!$C$20:$C$1002, 'High Growth Expenses'!$F788), "")</f>
        <v/>
      </c>
      <c r="I788" s="14" t="str">
        <f>IF($F788&lt;&gt;"", SUMIFS('B. Expenditures'!G$20:G$1002, 'B. Expenditures'!$C$20:$C$1002, 'High Growth Expenses'!$F788), "")</f>
        <v/>
      </c>
      <c r="J788" s="16" t="str">
        <f t="shared" si="12"/>
        <v/>
      </c>
    </row>
    <row r="789" spans="2:10" x14ac:dyDescent="0.35">
      <c r="B789" s="34" t="str">
        <f>IFERROR(INDEX('B. Expenditures'!$C$20:$D$1002, MATCH('High Growth Expenses'!$C789, 'B. Expenditures'!$D$20:$D$1002, 0), MATCH('High Growth Expenses'!$B$17, 'B. Expenditures'!$C$19:$D$19, 0)), "")</f>
        <v/>
      </c>
      <c r="C789" s="34"/>
      <c r="D789" s="16" t="s">
        <v>29</v>
      </c>
      <c r="F789" s="41"/>
      <c r="G789" s="42" t="str">
        <f>IF($F789&lt;&gt;"", SUMIFS('B. Expenditures'!E$20:E$1002, 'B. Expenditures'!$C$20:$C$1002, 'High Growth Expenses'!$F789), "")</f>
        <v/>
      </c>
      <c r="H789" s="14" t="str">
        <f>IF($F789&lt;&gt;"", SUMIFS('B. Expenditures'!F$20:F$1002, 'B. Expenditures'!$C$20:$C$1002, 'High Growth Expenses'!$F789), "")</f>
        <v/>
      </c>
      <c r="I789" s="14" t="str">
        <f>IF($F789&lt;&gt;"", SUMIFS('B. Expenditures'!G$20:G$1002, 'B. Expenditures'!$C$20:$C$1002, 'High Growth Expenses'!$F789), "")</f>
        <v/>
      </c>
      <c r="J789" s="16" t="str">
        <f t="shared" si="12"/>
        <v/>
      </c>
    </row>
    <row r="790" spans="2:10" x14ac:dyDescent="0.35">
      <c r="B790" s="34" t="str">
        <f>IFERROR(INDEX('B. Expenditures'!$C$20:$D$1002, MATCH('High Growth Expenses'!$C790, 'B. Expenditures'!$D$20:$D$1002, 0), MATCH('High Growth Expenses'!$B$17, 'B. Expenditures'!$C$19:$D$19, 0)), "")</f>
        <v/>
      </c>
      <c r="C790" s="34"/>
      <c r="D790" s="16" t="s">
        <v>29</v>
      </c>
      <c r="F790" s="41"/>
      <c r="G790" s="42" t="str">
        <f>IF($F790&lt;&gt;"", SUMIFS('B. Expenditures'!E$20:E$1002, 'B. Expenditures'!$C$20:$C$1002, 'High Growth Expenses'!$F790), "")</f>
        <v/>
      </c>
      <c r="H790" s="14" t="str">
        <f>IF($F790&lt;&gt;"", SUMIFS('B. Expenditures'!F$20:F$1002, 'B. Expenditures'!$C$20:$C$1002, 'High Growth Expenses'!$F790), "")</f>
        <v/>
      </c>
      <c r="I790" s="14" t="str">
        <f>IF($F790&lt;&gt;"", SUMIFS('B. Expenditures'!G$20:G$1002, 'B. Expenditures'!$C$20:$C$1002, 'High Growth Expenses'!$F790), "")</f>
        <v/>
      </c>
      <c r="J790" s="16" t="str">
        <f t="shared" si="12"/>
        <v/>
      </c>
    </row>
    <row r="791" spans="2:10" x14ac:dyDescent="0.35">
      <c r="B791" s="34" t="str">
        <f>IFERROR(INDEX('B. Expenditures'!$C$20:$D$1002, MATCH('High Growth Expenses'!$C791, 'B. Expenditures'!$D$20:$D$1002, 0), MATCH('High Growth Expenses'!$B$17, 'B. Expenditures'!$C$19:$D$19, 0)), "")</f>
        <v/>
      </c>
      <c r="C791" s="34"/>
      <c r="D791" s="16" t="s">
        <v>29</v>
      </c>
      <c r="F791" s="41"/>
      <c r="G791" s="42" t="str">
        <f>IF($F791&lt;&gt;"", SUMIFS('B. Expenditures'!E$20:E$1002, 'B. Expenditures'!$C$20:$C$1002, 'High Growth Expenses'!$F791), "")</f>
        <v/>
      </c>
      <c r="H791" s="14" t="str">
        <f>IF($F791&lt;&gt;"", SUMIFS('B. Expenditures'!F$20:F$1002, 'B. Expenditures'!$C$20:$C$1002, 'High Growth Expenses'!$F791), "")</f>
        <v/>
      </c>
      <c r="I791" s="14" t="str">
        <f>IF($F791&lt;&gt;"", SUMIFS('B. Expenditures'!G$20:G$1002, 'B. Expenditures'!$C$20:$C$1002, 'High Growth Expenses'!$F791), "")</f>
        <v/>
      </c>
      <c r="J791" s="16" t="str">
        <f t="shared" si="12"/>
        <v/>
      </c>
    </row>
    <row r="792" spans="2:10" x14ac:dyDescent="0.35">
      <c r="B792" s="34" t="str">
        <f>IFERROR(INDEX('B. Expenditures'!$C$20:$D$1002, MATCH('High Growth Expenses'!$C792, 'B. Expenditures'!$D$20:$D$1002, 0), MATCH('High Growth Expenses'!$B$17, 'B. Expenditures'!$C$19:$D$19, 0)), "")</f>
        <v/>
      </c>
      <c r="C792" s="34"/>
      <c r="D792" s="16" t="s">
        <v>29</v>
      </c>
      <c r="F792" s="41"/>
      <c r="G792" s="42" t="str">
        <f>IF($F792&lt;&gt;"", SUMIFS('B. Expenditures'!E$20:E$1002, 'B. Expenditures'!$C$20:$C$1002, 'High Growth Expenses'!$F792), "")</f>
        <v/>
      </c>
      <c r="H792" s="14" t="str">
        <f>IF($F792&lt;&gt;"", SUMIFS('B. Expenditures'!F$20:F$1002, 'B. Expenditures'!$C$20:$C$1002, 'High Growth Expenses'!$F792), "")</f>
        <v/>
      </c>
      <c r="I792" s="14" t="str">
        <f>IF($F792&lt;&gt;"", SUMIFS('B. Expenditures'!G$20:G$1002, 'B. Expenditures'!$C$20:$C$1002, 'High Growth Expenses'!$F792), "")</f>
        <v/>
      </c>
      <c r="J792" s="16" t="str">
        <f t="shared" si="12"/>
        <v/>
      </c>
    </row>
    <row r="793" spans="2:10" x14ac:dyDescent="0.35">
      <c r="B793" s="34" t="str">
        <f>IFERROR(INDEX('B. Expenditures'!$C$20:$D$1002, MATCH('High Growth Expenses'!$C793, 'B. Expenditures'!$D$20:$D$1002, 0), MATCH('High Growth Expenses'!$B$17, 'B. Expenditures'!$C$19:$D$19, 0)), "")</f>
        <v/>
      </c>
      <c r="C793" s="34"/>
      <c r="D793" s="16" t="s">
        <v>29</v>
      </c>
      <c r="F793" s="41"/>
      <c r="G793" s="42" t="str">
        <f>IF($F793&lt;&gt;"", SUMIFS('B. Expenditures'!E$20:E$1002, 'B. Expenditures'!$C$20:$C$1002, 'High Growth Expenses'!$F793), "")</f>
        <v/>
      </c>
      <c r="H793" s="14" t="str">
        <f>IF($F793&lt;&gt;"", SUMIFS('B. Expenditures'!F$20:F$1002, 'B. Expenditures'!$C$20:$C$1002, 'High Growth Expenses'!$F793), "")</f>
        <v/>
      </c>
      <c r="I793" s="14" t="str">
        <f>IF($F793&lt;&gt;"", SUMIFS('B. Expenditures'!G$20:G$1002, 'B. Expenditures'!$C$20:$C$1002, 'High Growth Expenses'!$F793), "")</f>
        <v/>
      </c>
      <c r="J793" s="16" t="str">
        <f t="shared" si="12"/>
        <v/>
      </c>
    </row>
    <row r="794" spans="2:10" x14ac:dyDescent="0.35">
      <c r="B794" s="34" t="str">
        <f>IFERROR(INDEX('B. Expenditures'!$C$20:$D$1002, MATCH('High Growth Expenses'!$C794, 'B. Expenditures'!$D$20:$D$1002, 0), MATCH('High Growth Expenses'!$B$17, 'B. Expenditures'!$C$19:$D$19, 0)), "")</f>
        <v/>
      </c>
      <c r="C794" s="34"/>
      <c r="D794" s="16" t="s">
        <v>29</v>
      </c>
      <c r="F794" s="41"/>
      <c r="G794" s="42" t="str">
        <f>IF($F794&lt;&gt;"", SUMIFS('B. Expenditures'!E$20:E$1002, 'B. Expenditures'!$C$20:$C$1002, 'High Growth Expenses'!$F794), "")</f>
        <v/>
      </c>
      <c r="H794" s="14" t="str">
        <f>IF($F794&lt;&gt;"", SUMIFS('B. Expenditures'!F$20:F$1002, 'B. Expenditures'!$C$20:$C$1002, 'High Growth Expenses'!$F794), "")</f>
        <v/>
      </c>
      <c r="I794" s="14" t="str">
        <f>IF($F794&lt;&gt;"", SUMIFS('B. Expenditures'!G$20:G$1002, 'B. Expenditures'!$C$20:$C$1002, 'High Growth Expenses'!$F794), "")</f>
        <v/>
      </c>
      <c r="J794" s="16" t="str">
        <f t="shared" si="12"/>
        <v/>
      </c>
    </row>
    <row r="795" spans="2:10" x14ac:dyDescent="0.35">
      <c r="B795" s="34" t="str">
        <f>IFERROR(INDEX('B. Expenditures'!$C$20:$D$1002, MATCH('High Growth Expenses'!$C795, 'B. Expenditures'!$D$20:$D$1002, 0), MATCH('High Growth Expenses'!$B$17, 'B. Expenditures'!$C$19:$D$19, 0)), "")</f>
        <v/>
      </c>
      <c r="C795" s="34"/>
      <c r="D795" s="16" t="s">
        <v>29</v>
      </c>
      <c r="F795" s="41"/>
      <c r="G795" s="42" t="str">
        <f>IF($F795&lt;&gt;"", SUMIFS('B. Expenditures'!E$20:E$1002, 'B. Expenditures'!$C$20:$C$1002, 'High Growth Expenses'!$F795), "")</f>
        <v/>
      </c>
      <c r="H795" s="14" t="str">
        <f>IF($F795&lt;&gt;"", SUMIFS('B. Expenditures'!F$20:F$1002, 'B. Expenditures'!$C$20:$C$1002, 'High Growth Expenses'!$F795), "")</f>
        <v/>
      </c>
      <c r="I795" s="14" t="str">
        <f>IF($F795&lt;&gt;"", SUMIFS('B. Expenditures'!G$20:G$1002, 'B. Expenditures'!$C$20:$C$1002, 'High Growth Expenses'!$F795), "")</f>
        <v/>
      </c>
      <c r="J795" s="16" t="str">
        <f t="shared" si="12"/>
        <v/>
      </c>
    </row>
    <row r="796" spans="2:10" x14ac:dyDescent="0.35">
      <c r="B796" s="34" t="str">
        <f>IFERROR(INDEX('B. Expenditures'!$C$20:$D$1002, MATCH('High Growth Expenses'!$C796, 'B. Expenditures'!$D$20:$D$1002, 0), MATCH('High Growth Expenses'!$B$17, 'B. Expenditures'!$C$19:$D$19, 0)), "")</f>
        <v/>
      </c>
      <c r="C796" s="34"/>
      <c r="D796" s="16" t="s">
        <v>29</v>
      </c>
      <c r="F796" s="41"/>
      <c r="G796" s="42" t="str">
        <f>IF($F796&lt;&gt;"", SUMIFS('B. Expenditures'!E$20:E$1002, 'B. Expenditures'!$C$20:$C$1002, 'High Growth Expenses'!$F796), "")</f>
        <v/>
      </c>
      <c r="H796" s="14" t="str">
        <f>IF($F796&lt;&gt;"", SUMIFS('B. Expenditures'!F$20:F$1002, 'B. Expenditures'!$C$20:$C$1002, 'High Growth Expenses'!$F796), "")</f>
        <v/>
      </c>
      <c r="I796" s="14" t="str">
        <f>IF($F796&lt;&gt;"", SUMIFS('B. Expenditures'!G$20:G$1002, 'B. Expenditures'!$C$20:$C$1002, 'High Growth Expenses'!$F796), "")</f>
        <v/>
      </c>
      <c r="J796" s="16" t="str">
        <f t="shared" si="12"/>
        <v/>
      </c>
    </row>
    <row r="797" spans="2:10" x14ac:dyDescent="0.35">
      <c r="B797" s="34" t="str">
        <f>IFERROR(INDEX('B. Expenditures'!$C$20:$D$1002, MATCH('High Growth Expenses'!$C797, 'B. Expenditures'!$D$20:$D$1002, 0), MATCH('High Growth Expenses'!$B$17, 'B. Expenditures'!$C$19:$D$19, 0)), "")</f>
        <v/>
      </c>
      <c r="C797" s="34"/>
      <c r="D797" s="16" t="s">
        <v>29</v>
      </c>
      <c r="F797" s="41"/>
      <c r="G797" s="42" t="str">
        <f>IF($F797&lt;&gt;"", SUMIFS('B. Expenditures'!E$20:E$1002, 'B. Expenditures'!$C$20:$C$1002, 'High Growth Expenses'!$F797), "")</f>
        <v/>
      </c>
      <c r="H797" s="14" t="str">
        <f>IF($F797&lt;&gt;"", SUMIFS('B. Expenditures'!F$20:F$1002, 'B. Expenditures'!$C$20:$C$1002, 'High Growth Expenses'!$F797), "")</f>
        <v/>
      </c>
      <c r="I797" s="14" t="str">
        <f>IF($F797&lt;&gt;"", SUMIFS('B. Expenditures'!G$20:G$1002, 'B. Expenditures'!$C$20:$C$1002, 'High Growth Expenses'!$F797), "")</f>
        <v/>
      </c>
      <c r="J797" s="16" t="str">
        <f t="shared" si="12"/>
        <v/>
      </c>
    </row>
    <row r="798" spans="2:10" x14ac:dyDescent="0.35">
      <c r="B798" s="34" t="str">
        <f>IFERROR(INDEX('B. Expenditures'!$C$20:$D$1002, MATCH('High Growth Expenses'!$C798, 'B. Expenditures'!$D$20:$D$1002, 0), MATCH('High Growth Expenses'!$B$17, 'B. Expenditures'!$C$19:$D$19, 0)), "")</f>
        <v/>
      </c>
      <c r="C798" s="34"/>
      <c r="D798" s="16" t="s">
        <v>29</v>
      </c>
      <c r="F798" s="41"/>
      <c r="G798" s="42" t="str">
        <f>IF($F798&lt;&gt;"", SUMIFS('B. Expenditures'!E$20:E$1002, 'B. Expenditures'!$C$20:$C$1002, 'High Growth Expenses'!$F798), "")</f>
        <v/>
      </c>
      <c r="H798" s="14" t="str">
        <f>IF($F798&lt;&gt;"", SUMIFS('B. Expenditures'!F$20:F$1002, 'B. Expenditures'!$C$20:$C$1002, 'High Growth Expenses'!$F798), "")</f>
        <v/>
      </c>
      <c r="I798" s="14" t="str">
        <f>IF($F798&lt;&gt;"", SUMIFS('B. Expenditures'!G$20:G$1002, 'B. Expenditures'!$C$20:$C$1002, 'High Growth Expenses'!$F798), "")</f>
        <v/>
      </c>
      <c r="J798" s="16" t="str">
        <f t="shared" si="12"/>
        <v/>
      </c>
    </row>
    <row r="799" spans="2:10" x14ac:dyDescent="0.35">
      <c r="B799" s="34" t="str">
        <f>IFERROR(INDEX('B. Expenditures'!$C$20:$D$1002, MATCH('High Growth Expenses'!$C799, 'B. Expenditures'!$D$20:$D$1002, 0), MATCH('High Growth Expenses'!$B$17, 'B. Expenditures'!$C$19:$D$19, 0)), "")</f>
        <v/>
      </c>
      <c r="C799" s="34"/>
      <c r="D799" s="16" t="s">
        <v>29</v>
      </c>
      <c r="F799" s="41"/>
      <c r="G799" s="42" t="str">
        <f>IF($F799&lt;&gt;"", SUMIFS('B. Expenditures'!E$20:E$1002, 'B. Expenditures'!$C$20:$C$1002, 'High Growth Expenses'!$F799), "")</f>
        <v/>
      </c>
      <c r="H799" s="14" t="str">
        <f>IF($F799&lt;&gt;"", SUMIFS('B. Expenditures'!F$20:F$1002, 'B. Expenditures'!$C$20:$C$1002, 'High Growth Expenses'!$F799), "")</f>
        <v/>
      </c>
      <c r="I799" s="14" t="str">
        <f>IF($F799&lt;&gt;"", SUMIFS('B. Expenditures'!G$20:G$1002, 'B. Expenditures'!$C$20:$C$1002, 'High Growth Expenses'!$F799), "")</f>
        <v/>
      </c>
      <c r="J799" s="16" t="str">
        <f t="shared" si="12"/>
        <v/>
      </c>
    </row>
    <row r="800" spans="2:10" x14ac:dyDescent="0.35">
      <c r="B800" s="34" t="str">
        <f>IFERROR(INDEX('B. Expenditures'!$C$20:$D$1002, MATCH('High Growth Expenses'!$C800, 'B. Expenditures'!$D$20:$D$1002, 0), MATCH('High Growth Expenses'!$B$17, 'B. Expenditures'!$C$19:$D$19, 0)), "")</f>
        <v/>
      </c>
      <c r="C800" s="34"/>
      <c r="D800" s="16" t="s">
        <v>29</v>
      </c>
      <c r="F800" s="41"/>
      <c r="G800" s="42" t="str">
        <f>IF($F800&lt;&gt;"", SUMIFS('B. Expenditures'!E$20:E$1002, 'B. Expenditures'!$C$20:$C$1002, 'High Growth Expenses'!$F800), "")</f>
        <v/>
      </c>
      <c r="H800" s="14" t="str">
        <f>IF($F800&lt;&gt;"", SUMIFS('B. Expenditures'!F$20:F$1002, 'B. Expenditures'!$C$20:$C$1002, 'High Growth Expenses'!$F800), "")</f>
        <v/>
      </c>
      <c r="I800" s="14" t="str">
        <f>IF($F800&lt;&gt;"", SUMIFS('B. Expenditures'!G$20:G$1002, 'B. Expenditures'!$C$20:$C$1002, 'High Growth Expenses'!$F800), "")</f>
        <v/>
      </c>
      <c r="J800" s="16" t="str">
        <f t="shared" si="12"/>
        <v/>
      </c>
    </row>
    <row r="801" spans="2:10" x14ac:dyDescent="0.35">
      <c r="B801" s="34" t="str">
        <f>IFERROR(INDEX('B. Expenditures'!$C$20:$D$1002, MATCH('High Growth Expenses'!$C801, 'B. Expenditures'!$D$20:$D$1002, 0), MATCH('High Growth Expenses'!$B$17, 'B. Expenditures'!$C$19:$D$19, 0)), "")</f>
        <v/>
      </c>
      <c r="C801" s="34"/>
      <c r="D801" s="16" t="s">
        <v>29</v>
      </c>
      <c r="F801" s="41"/>
      <c r="G801" s="42" t="str">
        <f>IF($F801&lt;&gt;"", SUMIFS('B. Expenditures'!E$20:E$1002, 'B. Expenditures'!$C$20:$C$1002, 'High Growth Expenses'!$F801), "")</f>
        <v/>
      </c>
      <c r="H801" s="14" t="str">
        <f>IF($F801&lt;&gt;"", SUMIFS('B. Expenditures'!F$20:F$1002, 'B. Expenditures'!$C$20:$C$1002, 'High Growth Expenses'!$F801), "")</f>
        <v/>
      </c>
      <c r="I801" s="14" t="str">
        <f>IF($F801&lt;&gt;"", SUMIFS('B. Expenditures'!G$20:G$1002, 'B. Expenditures'!$C$20:$C$1002, 'High Growth Expenses'!$F801), "")</f>
        <v/>
      </c>
      <c r="J801" s="16" t="str">
        <f t="shared" si="12"/>
        <v/>
      </c>
    </row>
    <row r="802" spans="2:10" x14ac:dyDescent="0.35">
      <c r="B802" s="34" t="str">
        <f>IFERROR(INDEX('B. Expenditures'!$C$20:$D$1002, MATCH('High Growth Expenses'!$C802, 'B. Expenditures'!$D$20:$D$1002, 0), MATCH('High Growth Expenses'!$B$17, 'B. Expenditures'!$C$19:$D$19, 0)), "")</f>
        <v/>
      </c>
      <c r="C802" s="34"/>
      <c r="D802" s="16" t="s">
        <v>29</v>
      </c>
      <c r="F802" s="41"/>
      <c r="G802" s="42" t="str">
        <f>IF($F802&lt;&gt;"", SUMIFS('B. Expenditures'!E$20:E$1002, 'B. Expenditures'!$C$20:$C$1002, 'High Growth Expenses'!$F802), "")</f>
        <v/>
      </c>
      <c r="H802" s="14" t="str">
        <f>IF($F802&lt;&gt;"", SUMIFS('B. Expenditures'!F$20:F$1002, 'B. Expenditures'!$C$20:$C$1002, 'High Growth Expenses'!$F802), "")</f>
        <v/>
      </c>
      <c r="I802" s="14" t="str">
        <f>IF($F802&lt;&gt;"", SUMIFS('B. Expenditures'!G$20:G$1002, 'B. Expenditures'!$C$20:$C$1002, 'High Growth Expenses'!$F802), "")</f>
        <v/>
      </c>
      <c r="J802" s="16" t="str">
        <f t="shared" si="12"/>
        <v/>
      </c>
    </row>
    <row r="803" spans="2:10" x14ac:dyDescent="0.35">
      <c r="B803" s="34" t="str">
        <f>IFERROR(INDEX('B. Expenditures'!$C$20:$D$1002, MATCH('High Growth Expenses'!$C803, 'B. Expenditures'!$D$20:$D$1002, 0), MATCH('High Growth Expenses'!$B$17, 'B. Expenditures'!$C$19:$D$19, 0)), "")</f>
        <v/>
      </c>
      <c r="C803" s="34"/>
      <c r="D803" s="16" t="s">
        <v>29</v>
      </c>
      <c r="F803" s="41"/>
      <c r="G803" s="42" t="str">
        <f>IF($F803&lt;&gt;"", SUMIFS('B. Expenditures'!E$20:E$1002, 'B. Expenditures'!$C$20:$C$1002, 'High Growth Expenses'!$F803), "")</f>
        <v/>
      </c>
      <c r="H803" s="14" t="str">
        <f>IF($F803&lt;&gt;"", SUMIFS('B. Expenditures'!F$20:F$1002, 'B. Expenditures'!$C$20:$C$1002, 'High Growth Expenses'!$F803), "")</f>
        <v/>
      </c>
      <c r="I803" s="14" t="str">
        <f>IF($F803&lt;&gt;"", SUMIFS('B. Expenditures'!G$20:G$1002, 'B. Expenditures'!$C$20:$C$1002, 'High Growth Expenses'!$F803), "")</f>
        <v/>
      </c>
      <c r="J803" s="16" t="str">
        <f t="shared" si="12"/>
        <v/>
      </c>
    </row>
    <row r="804" spans="2:10" x14ac:dyDescent="0.35">
      <c r="B804" s="34" t="str">
        <f>IFERROR(INDEX('B. Expenditures'!$C$20:$D$1002, MATCH('High Growth Expenses'!$C804, 'B. Expenditures'!$D$20:$D$1002, 0), MATCH('High Growth Expenses'!$B$17, 'B. Expenditures'!$C$19:$D$19, 0)), "")</f>
        <v/>
      </c>
      <c r="C804" s="34"/>
      <c r="D804" s="16" t="s">
        <v>29</v>
      </c>
      <c r="F804" s="41"/>
      <c r="G804" s="42" t="str">
        <f>IF($F804&lt;&gt;"", SUMIFS('B. Expenditures'!E$20:E$1002, 'B. Expenditures'!$C$20:$C$1002, 'High Growth Expenses'!$F804), "")</f>
        <v/>
      </c>
      <c r="H804" s="14" t="str">
        <f>IF($F804&lt;&gt;"", SUMIFS('B. Expenditures'!F$20:F$1002, 'B. Expenditures'!$C$20:$C$1002, 'High Growth Expenses'!$F804), "")</f>
        <v/>
      </c>
      <c r="I804" s="14" t="str">
        <f>IF($F804&lt;&gt;"", SUMIFS('B. Expenditures'!G$20:G$1002, 'B. Expenditures'!$C$20:$C$1002, 'High Growth Expenses'!$F804), "")</f>
        <v/>
      </c>
      <c r="J804" s="16" t="str">
        <f t="shared" si="12"/>
        <v/>
      </c>
    </row>
    <row r="805" spans="2:10" x14ac:dyDescent="0.35">
      <c r="B805" s="34" t="str">
        <f>IFERROR(INDEX('B. Expenditures'!$C$20:$D$1002, MATCH('High Growth Expenses'!$C805, 'B. Expenditures'!$D$20:$D$1002, 0), MATCH('High Growth Expenses'!$B$17, 'B. Expenditures'!$C$19:$D$19, 0)), "")</f>
        <v/>
      </c>
      <c r="C805" s="34"/>
      <c r="D805" s="16" t="s">
        <v>29</v>
      </c>
      <c r="F805" s="41"/>
      <c r="G805" s="42" t="str">
        <f>IF($F805&lt;&gt;"", SUMIFS('B. Expenditures'!E$20:E$1002, 'B. Expenditures'!$C$20:$C$1002, 'High Growth Expenses'!$F805), "")</f>
        <v/>
      </c>
      <c r="H805" s="14" t="str">
        <f>IF($F805&lt;&gt;"", SUMIFS('B. Expenditures'!F$20:F$1002, 'B. Expenditures'!$C$20:$C$1002, 'High Growth Expenses'!$F805), "")</f>
        <v/>
      </c>
      <c r="I805" s="14" t="str">
        <f>IF($F805&lt;&gt;"", SUMIFS('B. Expenditures'!G$20:G$1002, 'B. Expenditures'!$C$20:$C$1002, 'High Growth Expenses'!$F805), "")</f>
        <v/>
      </c>
      <c r="J805" s="16" t="str">
        <f t="shared" si="12"/>
        <v/>
      </c>
    </row>
    <row r="806" spans="2:10" x14ac:dyDescent="0.35">
      <c r="B806" s="34" t="str">
        <f>IFERROR(INDEX('B. Expenditures'!$C$20:$D$1002, MATCH('High Growth Expenses'!$C806, 'B. Expenditures'!$D$20:$D$1002, 0), MATCH('High Growth Expenses'!$B$17, 'B. Expenditures'!$C$19:$D$19, 0)), "")</f>
        <v/>
      </c>
      <c r="C806" s="34"/>
      <c r="D806" s="16" t="s">
        <v>29</v>
      </c>
      <c r="F806" s="41"/>
      <c r="G806" s="42" t="str">
        <f>IF($F806&lt;&gt;"", SUMIFS('B. Expenditures'!E$20:E$1002, 'B. Expenditures'!$C$20:$C$1002, 'High Growth Expenses'!$F806), "")</f>
        <v/>
      </c>
      <c r="H806" s="14" t="str">
        <f>IF($F806&lt;&gt;"", SUMIFS('B. Expenditures'!F$20:F$1002, 'B. Expenditures'!$C$20:$C$1002, 'High Growth Expenses'!$F806), "")</f>
        <v/>
      </c>
      <c r="I806" s="14" t="str">
        <f>IF($F806&lt;&gt;"", SUMIFS('B. Expenditures'!G$20:G$1002, 'B. Expenditures'!$C$20:$C$1002, 'High Growth Expenses'!$F806), "")</f>
        <v/>
      </c>
      <c r="J806" s="16" t="str">
        <f t="shared" si="12"/>
        <v/>
      </c>
    </row>
    <row r="807" spans="2:10" x14ac:dyDescent="0.35">
      <c r="B807" s="34" t="str">
        <f>IFERROR(INDEX('B. Expenditures'!$C$20:$D$1002, MATCH('High Growth Expenses'!$C807, 'B. Expenditures'!$D$20:$D$1002, 0), MATCH('High Growth Expenses'!$B$17, 'B. Expenditures'!$C$19:$D$19, 0)), "")</f>
        <v/>
      </c>
      <c r="C807" s="34"/>
      <c r="D807" s="16" t="s">
        <v>29</v>
      </c>
      <c r="F807" s="41"/>
      <c r="G807" s="42" t="str">
        <f>IF($F807&lt;&gt;"", SUMIFS('B. Expenditures'!E$20:E$1002, 'B. Expenditures'!$C$20:$C$1002, 'High Growth Expenses'!$F807), "")</f>
        <v/>
      </c>
      <c r="H807" s="14" t="str">
        <f>IF($F807&lt;&gt;"", SUMIFS('B. Expenditures'!F$20:F$1002, 'B. Expenditures'!$C$20:$C$1002, 'High Growth Expenses'!$F807), "")</f>
        <v/>
      </c>
      <c r="I807" s="14" t="str">
        <f>IF($F807&lt;&gt;"", SUMIFS('B. Expenditures'!G$20:G$1002, 'B. Expenditures'!$C$20:$C$1002, 'High Growth Expenses'!$F807), "")</f>
        <v/>
      </c>
      <c r="J807" s="16" t="str">
        <f t="shared" si="12"/>
        <v/>
      </c>
    </row>
    <row r="808" spans="2:10" x14ac:dyDescent="0.35">
      <c r="B808" s="34" t="str">
        <f>IFERROR(INDEX('B. Expenditures'!$C$20:$D$1002, MATCH('High Growth Expenses'!$C808, 'B. Expenditures'!$D$20:$D$1002, 0), MATCH('High Growth Expenses'!$B$17, 'B. Expenditures'!$C$19:$D$19, 0)), "")</f>
        <v/>
      </c>
      <c r="C808" s="34"/>
      <c r="D808" s="16" t="s">
        <v>29</v>
      </c>
      <c r="F808" s="41"/>
      <c r="G808" s="42" t="str">
        <f>IF($F808&lt;&gt;"", SUMIFS('B. Expenditures'!E$20:E$1002, 'B. Expenditures'!$C$20:$C$1002, 'High Growth Expenses'!$F808), "")</f>
        <v/>
      </c>
      <c r="H808" s="14" t="str">
        <f>IF($F808&lt;&gt;"", SUMIFS('B. Expenditures'!F$20:F$1002, 'B. Expenditures'!$C$20:$C$1002, 'High Growth Expenses'!$F808), "")</f>
        <v/>
      </c>
      <c r="I808" s="14" t="str">
        <f>IF($F808&lt;&gt;"", SUMIFS('B. Expenditures'!G$20:G$1002, 'B. Expenditures'!$C$20:$C$1002, 'High Growth Expenses'!$F808), "")</f>
        <v/>
      </c>
      <c r="J808" s="16" t="str">
        <f t="shared" si="12"/>
        <v/>
      </c>
    </row>
    <row r="809" spans="2:10" x14ac:dyDescent="0.35">
      <c r="B809" s="34" t="str">
        <f>IFERROR(INDEX('B. Expenditures'!$C$20:$D$1002, MATCH('High Growth Expenses'!$C809, 'B. Expenditures'!$D$20:$D$1002, 0), MATCH('High Growth Expenses'!$B$17, 'B. Expenditures'!$C$19:$D$19, 0)), "")</f>
        <v/>
      </c>
      <c r="C809" s="34"/>
      <c r="D809" s="16" t="s">
        <v>29</v>
      </c>
      <c r="F809" s="41"/>
      <c r="G809" s="42" t="str">
        <f>IF($F809&lt;&gt;"", SUMIFS('B. Expenditures'!E$20:E$1002, 'B. Expenditures'!$C$20:$C$1002, 'High Growth Expenses'!$F809), "")</f>
        <v/>
      </c>
      <c r="H809" s="14" t="str">
        <f>IF($F809&lt;&gt;"", SUMIFS('B. Expenditures'!F$20:F$1002, 'B. Expenditures'!$C$20:$C$1002, 'High Growth Expenses'!$F809), "")</f>
        <v/>
      </c>
      <c r="I809" s="14" t="str">
        <f>IF($F809&lt;&gt;"", SUMIFS('B. Expenditures'!G$20:G$1002, 'B. Expenditures'!$C$20:$C$1002, 'High Growth Expenses'!$F809), "")</f>
        <v/>
      </c>
      <c r="J809" s="16" t="str">
        <f t="shared" si="12"/>
        <v/>
      </c>
    </row>
    <row r="810" spans="2:10" x14ac:dyDescent="0.35">
      <c r="B810" s="34" t="str">
        <f>IFERROR(INDEX('B. Expenditures'!$C$20:$D$1002, MATCH('High Growth Expenses'!$C810, 'B. Expenditures'!$D$20:$D$1002, 0), MATCH('High Growth Expenses'!$B$17, 'B. Expenditures'!$C$19:$D$19, 0)), "")</f>
        <v/>
      </c>
      <c r="C810" s="34"/>
      <c r="D810" s="16" t="s">
        <v>29</v>
      </c>
      <c r="F810" s="41"/>
      <c r="G810" s="42" t="str">
        <f>IF($F810&lt;&gt;"", SUMIFS('B. Expenditures'!E$20:E$1002, 'B. Expenditures'!$C$20:$C$1002, 'High Growth Expenses'!$F810), "")</f>
        <v/>
      </c>
      <c r="H810" s="14" t="str">
        <f>IF($F810&lt;&gt;"", SUMIFS('B. Expenditures'!F$20:F$1002, 'B. Expenditures'!$C$20:$C$1002, 'High Growth Expenses'!$F810), "")</f>
        <v/>
      </c>
      <c r="I810" s="14" t="str">
        <f>IF($F810&lt;&gt;"", SUMIFS('B. Expenditures'!G$20:G$1002, 'B. Expenditures'!$C$20:$C$1002, 'High Growth Expenses'!$F810), "")</f>
        <v/>
      </c>
      <c r="J810" s="16" t="str">
        <f t="shared" si="12"/>
        <v/>
      </c>
    </row>
    <row r="811" spans="2:10" x14ac:dyDescent="0.35">
      <c r="B811" s="34" t="str">
        <f>IFERROR(INDEX('B. Expenditures'!$C$20:$D$1002, MATCH('High Growth Expenses'!$C811, 'B. Expenditures'!$D$20:$D$1002, 0), MATCH('High Growth Expenses'!$B$17, 'B. Expenditures'!$C$19:$D$19, 0)), "")</f>
        <v/>
      </c>
      <c r="C811" s="34"/>
      <c r="D811" s="16" t="s">
        <v>29</v>
      </c>
      <c r="F811" s="41"/>
      <c r="G811" s="42" t="str">
        <f>IF($F811&lt;&gt;"", SUMIFS('B. Expenditures'!E$20:E$1002, 'B. Expenditures'!$C$20:$C$1002, 'High Growth Expenses'!$F811), "")</f>
        <v/>
      </c>
      <c r="H811" s="14" t="str">
        <f>IF($F811&lt;&gt;"", SUMIFS('B. Expenditures'!F$20:F$1002, 'B. Expenditures'!$C$20:$C$1002, 'High Growth Expenses'!$F811), "")</f>
        <v/>
      </c>
      <c r="I811" s="14" t="str">
        <f>IF($F811&lt;&gt;"", SUMIFS('B. Expenditures'!G$20:G$1002, 'B. Expenditures'!$C$20:$C$1002, 'High Growth Expenses'!$F811), "")</f>
        <v/>
      </c>
      <c r="J811" s="16" t="str">
        <f t="shared" si="12"/>
        <v/>
      </c>
    </row>
    <row r="812" spans="2:10" x14ac:dyDescent="0.35">
      <c r="B812" s="34" t="str">
        <f>IFERROR(INDEX('B. Expenditures'!$C$20:$D$1002, MATCH('High Growth Expenses'!$C812, 'B. Expenditures'!$D$20:$D$1002, 0), MATCH('High Growth Expenses'!$B$17, 'B. Expenditures'!$C$19:$D$19, 0)), "")</f>
        <v/>
      </c>
      <c r="C812" s="34"/>
      <c r="D812" s="16" t="s">
        <v>29</v>
      </c>
      <c r="F812" s="41"/>
      <c r="G812" s="42" t="str">
        <f>IF($F812&lt;&gt;"", SUMIFS('B. Expenditures'!E$20:E$1002, 'B. Expenditures'!$C$20:$C$1002, 'High Growth Expenses'!$F812), "")</f>
        <v/>
      </c>
      <c r="H812" s="14" t="str">
        <f>IF($F812&lt;&gt;"", SUMIFS('B. Expenditures'!F$20:F$1002, 'B. Expenditures'!$C$20:$C$1002, 'High Growth Expenses'!$F812), "")</f>
        <v/>
      </c>
      <c r="I812" s="14" t="str">
        <f>IF($F812&lt;&gt;"", SUMIFS('B. Expenditures'!G$20:G$1002, 'B. Expenditures'!$C$20:$C$1002, 'High Growth Expenses'!$F812), "")</f>
        <v/>
      </c>
      <c r="J812" s="16" t="str">
        <f t="shared" si="12"/>
        <v/>
      </c>
    </row>
    <row r="813" spans="2:10" x14ac:dyDescent="0.35">
      <c r="B813" s="34" t="str">
        <f>IFERROR(INDEX('B. Expenditures'!$C$20:$D$1002, MATCH('High Growth Expenses'!$C813, 'B. Expenditures'!$D$20:$D$1002, 0), MATCH('High Growth Expenses'!$B$17, 'B. Expenditures'!$C$19:$D$19, 0)), "")</f>
        <v/>
      </c>
      <c r="C813" s="34"/>
      <c r="D813" s="16" t="s">
        <v>29</v>
      </c>
      <c r="F813" s="41"/>
      <c r="G813" s="42" t="str">
        <f>IF($F813&lt;&gt;"", SUMIFS('B. Expenditures'!E$20:E$1002, 'B. Expenditures'!$C$20:$C$1002, 'High Growth Expenses'!$F813), "")</f>
        <v/>
      </c>
      <c r="H813" s="14" t="str">
        <f>IF($F813&lt;&gt;"", SUMIFS('B. Expenditures'!F$20:F$1002, 'B. Expenditures'!$C$20:$C$1002, 'High Growth Expenses'!$F813), "")</f>
        <v/>
      </c>
      <c r="I813" s="14" t="str">
        <f>IF($F813&lt;&gt;"", SUMIFS('B. Expenditures'!G$20:G$1002, 'B. Expenditures'!$C$20:$C$1002, 'High Growth Expenses'!$F813), "")</f>
        <v/>
      </c>
      <c r="J813" s="16" t="str">
        <f t="shared" si="12"/>
        <v/>
      </c>
    </row>
    <row r="814" spans="2:10" x14ac:dyDescent="0.35">
      <c r="B814" s="34" t="str">
        <f>IFERROR(INDEX('B. Expenditures'!$C$20:$D$1002, MATCH('High Growth Expenses'!$C814, 'B. Expenditures'!$D$20:$D$1002, 0), MATCH('High Growth Expenses'!$B$17, 'B. Expenditures'!$C$19:$D$19, 0)), "")</f>
        <v/>
      </c>
      <c r="C814" s="34"/>
      <c r="D814" s="16" t="s">
        <v>29</v>
      </c>
      <c r="F814" s="41"/>
      <c r="G814" s="42" t="str">
        <f>IF($F814&lt;&gt;"", SUMIFS('B. Expenditures'!E$20:E$1002, 'B. Expenditures'!$C$20:$C$1002, 'High Growth Expenses'!$F814), "")</f>
        <v/>
      </c>
      <c r="H814" s="14" t="str">
        <f>IF($F814&lt;&gt;"", SUMIFS('B. Expenditures'!F$20:F$1002, 'B. Expenditures'!$C$20:$C$1002, 'High Growth Expenses'!$F814), "")</f>
        <v/>
      </c>
      <c r="I814" s="14" t="str">
        <f>IF($F814&lt;&gt;"", SUMIFS('B. Expenditures'!G$20:G$1002, 'B. Expenditures'!$C$20:$C$1002, 'High Growth Expenses'!$F814), "")</f>
        <v/>
      </c>
      <c r="J814" s="16" t="str">
        <f t="shared" si="12"/>
        <v/>
      </c>
    </row>
    <row r="815" spans="2:10" x14ac:dyDescent="0.35">
      <c r="B815" s="34" t="str">
        <f>IFERROR(INDEX('B. Expenditures'!$C$20:$D$1002, MATCH('High Growth Expenses'!$C815, 'B. Expenditures'!$D$20:$D$1002, 0), MATCH('High Growth Expenses'!$B$17, 'B. Expenditures'!$C$19:$D$19, 0)), "")</f>
        <v/>
      </c>
      <c r="C815" s="34"/>
      <c r="D815" s="16" t="s">
        <v>29</v>
      </c>
      <c r="F815" s="41"/>
      <c r="G815" s="42" t="str">
        <f>IF($F815&lt;&gt;"", SUMIFS('B. Expenditures'!E$20:E$1002, 'B. Expenditures'!$C$20:$C$1002, 'High Growth Expenses'!$F815), "")</f>
        <v/>
      </c>
      <c r="H815" s="14" t="str">
        <f>IF($F815&lt;&gt;"", SUMIFS('B. Expenditures'!F$20:F$1002, 'B. Expenditures'!$C$20:$C$1002, 'High Growth Expenses'!$F815), "")</f>
        <v/>
      </c>
      <c r="I815" s="14" t="str">
        <f>IF($F815&lt;&gt;"", SUMIFS('B. Expenditures'!G$20:G$1002, 'B. Expenditures'!$C$20:$C$1002, 'High Growth Expenses'!$F815), "")</f>
        <v/>
      </c>
      <c r="J815" s="16" t="str">
        <f t="shared" si="12"/>
        <v/>
      </c>
    </row>
    <row r="816" spans="2:10" x14ac:dyDescent="0.35">
      <c r="B816" s="34" t="str">
        <f>IFERROR(INDEX('B. Expenditures'!$C$20:$D$1002, MATCH('High Growth Expenses'!$C816, 'B. Expenditures'!$D$20:$D$1002, 0), MATCH('High Growth Expenses'!$B$17, 'B. Expenditures'!$C$19:$D$19, 0)), "")</f>
        <v/>
      </c>
      <c r="C816" s="34"/>
      <c r="D816" s="16" t="s">
        <v>29</v>
      </c>
      <c r="F816" s="41"/>
      <c r="G816" s="42" t="str">
        <f>IF($F816&lt;&gt;"", SUMIFS('B. Expenditures'!E$20:E$1002, 'B. Expenditures'!$C$20:$C$1002, 'High Growth Expenses'!$F816), "")</f>
        <v/>
      </c>
      <c r="H816" s="14" t="str">
        <f>IF($F816&lt;&gt;"", SUMIFS('B. Expenditures'!F$20:F$1002, 'B. Expenditures'!$C$20:$C$1002, 'High Growth Expenses'!$F816), "")</f>
        <v/>
      </c>
      <c r="I816" s="14" t="str">
        <f>IF($F816&lt;&gt;"", SUMIFS('B. Expenditures'!G$20:G$1002, 'B. Expenditures'!$C$20:$C$1002, 'High Growth Expenses'!$F816), "")</f>
        <v/>
      </c>
      <c r="J816" s="16" t="str">
        <f t="shared" si="12"/>
        <v/>
      </c>
    </row>
    <row r="817" spans="2:10" x14ac:dyDescent="0.35">
      <c r="B817" s="34" t="str">
        <f>IFERROR(INDEX('B. Expenditures'!$C$20:$D$1002, MATCH('High Growth Expenses'!$C817, 'B. Expenditures'!$D$20:$D$1002, 0), MATCH('High Growth Expenses'!$B$17, 'B. Expenditures'!$C$19:$D$19, 0)), "")</f>
        <v/>
      </c>
      <c r="C817" s="34"/>
      <c r="D817" s="16" t="s">
        <v>29</v>
      </c>
      <c r="F817" s="41"/>
      <c r="G817" s="42" t="str">
        <f>IF($F817&lt;&gt;"", SUMIFS('B. Expenditures'!E$20:E$1002, 'B. Expenditures'!$C$20:$C$1002, 'High Growth Expenses'!$F817), "")</f>
        <v/>
      </c>
      <c r="H817" s="14" t="str">
        <f>IF($F817&lt;&gt;"", SUMIFS('B. Expenditures'!F$20:F$1002, 'B. Expenditures'!$C$20:$C$1002, 'High Growth Expenses'!$F817), "")</f>
        <v/>
      </c>
      <c r="I817" s="14" t="str">
        <f>IF($F817&lt;&gt;"", SUMIFS('B. Expenditures'!G$20:G$1002, 'B. Expenditures'!$C$20:$C$1002, 'High Growth Expenses'!$F817), "")</f>
        <v/>
      </c>
      <c r="J817" s="16" t="str">
        <f t="shared" si="12"/>
        <v/>
      </c>
    </row>
    <row r="818" spans="2:10" x14ac:dyDescent="0.35">
      <c r="B818" s="34" t="str">
        <f>IFERROR(INDEX('B. Expenditures'!$C$20:$D$1002, MATCH('High Growth Expenses'!$C818, 'B. Expenditures'!$D$20:$D$1002, 0), MATCH('High Growth Expenses'!$B$17, 'B. Expenditures'!$C$19:$D$19, 0)), "")</f>
        <v/>
      </c>
      <c r="C818" s="34"/>
      <c r="D818" s="16" t="s">
        <v>29</v>
      </c>
      <c r="F818" s="41"/>
      <c r="G818" s="42" t="str">
        <f>IF($F818&lt;&gt;"", SUMIFS('B. Expenditures'!E$20:E$1002, 'B. Expenditures'!$C$20:$C$1002, 'High Growth Expenses'!$F818), "")</f>
        <v/>
      </c>
      <c r="H818" s="14" t="str">
        <f>IF($F818&lt;&gt;"", SUMIFS('B. Expenditures'!F$20:F$1002, 'B. Expenditures'!$C$20:$C$1002, 'High Growth Expenses'!$F818), "")</f>
        <v/>
      </c>
      <c r="I818" s="14" t="str">
        <f>IF($F818&lt;&gt;"", SUMIFS('B. Expenditures'!G$20:G$1002, 'B. Expenditures'!$C$20:$C$1002, 'High Growth Expenses'!$F818), "")</f>
        <v/>
      </c>
      <c r="J818" s="16" t="str">
        <f t="shared" si="12"/>
        <v/>
      </c>
    </row>
    <row r="819" spans="2:10" x14ac:dyDescent="0.35">
      <c r="B819" s="34" t="str">
        <f>IFERROR(INDEX('B. Expenditures'!$C$20:$D$1002, MATCH('High Growth Expenses'!$C819, 'B. Expenditures'!$D$20:$D$1002, 0), MATCH('High Growth Expenses'!$B$17, 'B. Expenditures'!$C$19:$D$19, 0)), "")</f>
        <v/>
      </c>
      <c r="C819" s="34"/>
      <c r="D819" s="16" t="s">
        <v>29</v>
      </c>
      <c r="F819" s="41"/>
      <c r="G819" s="42" t="str">
        <f>IF($F819&lt;&gt;"", SUMIFS('B. Expenditures'!E$20:E$1002, 'B. Expenditures'!$C$20:$C$1002, 'High Growth Expenses'!$F819), "")</f>
        <v/>
      </c>
      <c r="H819" s="14" t="str">
        <f>IF($F819&lt;&gt;"", SUMIFS('B. Expenditures'!F$20:F$1002, 'B. Expenditures'!$C$20:$C$1002, 'High Growth Expenses'!$F819), "")</f>
        <v/>
      </c>
      <c r="I819" s="14" t="str">
        <f>IF($F819&lt;&gt;"", SUMIFS('B. Expenditures'!G$20:G$1002, 'B. Expenditures'!$C$20:$C$1002, 'High Growth Expenses'!$F819), "")</f>
        <v/>
      </c>
      <c r="J819" s="16" t="str">
        <f t="shared" si="12"/>
        <v/>
      </c>
    </row>
    <row r="820" spans="2:10" x14ac:dyDescent="0.35">
      <c r="B820" s="34" t="str">
        <f>IFERROR(INDEX('B. Expenditures'!$C$20:$D$1002, MATCH('High Growth Expenses'!$C820, 'B. Expenditures'!$D$20:$D$1002, 0), MATCH('High Growth Expenses'!$B$17, 'B. Expenditures'!$C$19:$D$19, 0)), "")</f>
        <v/>
      </c>
      <c r="C820" s="34"/>
      <c r="D820" s="16" t="s">
        <v>29</v>
      </c>
      <c r="F820" s="41"/>
      <c r="G820" s="42" t="str">
        <f>IF($F820&lt;&gt;"", SUMIFS('B. Expenditures'!E$20:E$1002, 'B. Expenditures'!$C$20:$C$1002, 'High Growth Expenses'!$F820), "")</f>
        <v/>
      </c>
      <c r="H820" s="14" t="str">
        <f>IF($F820&lt;&gt;"", SUMIFS('B. Expenditures'!F$20:F$1002, 'B. Expenditures'!$C$20:$C$1002, 'High Growth Expenses'!$F820), "")</f>
        <v/>
      </c>
      <c r="I820" s="14" t="str">
        <f>IF($F820&lt;&gt;"", SUMIFS('B. Expenditures'!G$20:G$1002, 'B. Expenditures'!$C$20:$C$1002, 'High Growth Expenses'!$F820), "")</f>
        <v/>
      </c>
      <c r="J820" s="16" t="str">
        <f t="shared" si="12"/>
        <v/>
      </c>
    </row>
    <row r="821" spans="2:10" x14ac:dyDescent="0.35">
      <c r="B821" s="34" t="str">
        <f>IFERROR(INDEX('B. Expenditures'!$C$20:$D$1002, MATCH('High Growth Expenses'!$C821, 'B. Expenditures'!$D$20:$D$1002, 0), MATCH('High Growth Expenses'!$B$17, 'B. Expenditures'!$C$19:$D$19, 0)), "")</f>
        <v/>
      </c>
      <c r="C821" s="34"/>
      <c r="D821" s="16" t="s">
        <v>29</v>
      </c>
      <c r="F821" s="41"/>
      <c r="G821" s="42" t="str">
        <f>IF($F821&lt;&gt;"", SUMIFS('B. Expenditures'!E$20:E$1002, 'B. Expenditures'!$C$20:$C$1002, 'High Growth Expenses'!$F821), "")</f>
        <v/>
      </c>
      <c r="H821" s="14" t="str">
        <f>IF($F821&lt;&gt;"", SUMIFS('B. Expenditures'!F$20:F$1002, 'B. Expenditures'!$C$20:$C$1002, 'High Growth Expenses'!$F821), "")</f>
        <v/>
      </c>
      <c r="I821" s="14" t="str">
        <f>IF($F821&lt;&gt;"", SUMIFS('B. Expenditures'!G$20:G$1002, 'B. Expenditures'!$C$20:$C$1002, 'High Growth Expenses'!$F821), "")</f>
        <v/>
      </c>
      <c r="J821" s="16" t="str">
        <f t="shared" si="12"/>
        <v/>
      </c>
    </row>
    <row r="822" spans="2:10" x14ac:dyDescent="0.35">
      <c r="B822" s="34" t="str">
        <f>IFERROR(INDEX('B. Expenditures'!$C$20:$D$1002, MATCH('High Growth Expenses'!$C822, 'B. Expenditures'!$D$20:$D$1002, 0), MATCH('High Growth Expenses'!$B$17, 'B. Expenditures'!$C$19:$D$19, 0)), "")</f>
        <v/>
      </c>
      <c r="C822" s="34"/>
      <c r="D822" s="16" t="s">
        <v>29</v>
      </c>
      <c r="F822" s="41"/>
      <c r="G822" s="42" t="str">
        <f>IF($F822&lt;&gt;"", SUMIFS('B. Expenditures'!E$20:E$1002, 'B. Expenditures'!$C$20:$C$1002, 'High Growth Expenses'!$F822), "")</f>
        <v/>
      </c>
      <c r="H822" s="14" t="str">
        <f>IF($F822&lt;&gt;"", SUMIFS('B. Expenditures'!F$20:F$1002, 'B. Expenditures'!$C$20:$C$1002, 'High Growth Expenses'!$F822), "")</f>
        <v/>
      </c>
      <c r="I822" s="14" t="str">
        <f>IF($F822&lt;&gt;"", SUMIFS('B. Expenditures'!G$20:G$1002, 'B. Expenditures'!$C$20:$C$1002, 'High Growth Expenses'!$F822), "")</f>
        <v/>
      </c>
      <c r="J822" s="16" t="str">
        <f t="shared" si="12"/>
        <v/>
      </c>
    </row>
    <row r="823" spans="2:10" x14ac:dyDescent="0.35">
      <c r="B823" s="34" t="str">
        <f>IFERROR(INDEX('B. Expenditures'!$C$20:$D$1002, MATCH('High Growth Expenses'!$C823, 'B. Expenditures'!$D$20:$D$1002, 0), MATCH('High Growth Expenses'!$B$17, 'B. Expenditures'!$C$19:$D$19, 0)), "")</f>
        <v/>
      </c>
      <c r="C823" s="34"/>
      <c r="D823" s="16" t="s">
        <v>29</v>
      </c>
      <c r="F823" s="41"/>
      <c r="G823" s="42" t="str">
        <f>IF($F823&lt;&gt;"", SUMIFS('B. Expenditures'!E$20:E$1002, 'B. Expenditures'!$C$20:$C$1002, 'High Growth Expenses'!$F823), "")</f>
        <v/>
      </c>
      <c r="H823" s="14" t="str">
        <f>IF($F823&lt;&gt;"", SUMIFS('B. Expenditures'!F$20:F$1002, 'B. Expenditures'!$C$20:$C$1002, 'High Growth Expenses'!$F823), "")</f>
        <v/>
      </c>
      <c r="I823" s="14" t="str">
        <f>IF($F823&lt;&gt;"", SUMIFS('B. Expenditures'!G$20:G$1002, 'B. Expenditures'!$C$20:$C$1002, 'High Growth Expenses'!$F823), "")</f>
        <v/>
      </c>
      <c r="J823" s="16" t="str">
        <f t="shared" si="12"/>
        <v/>
      </c>
    </row>
    <row r="824" spans="2:10" x14ac:dyDescent="0.35">
      <c r="B824" s="34" t="str">
        <f>IFERROR(INDEX('B. Expenditures'!$C$20:$D$1002, MATCH('High Growth Expenses'!$C824, 'B. Expenditures'!$D$20:$D$1002, 0), MATCH('High Growth Expenses'!$B$17, 'B. Expenditures'!$C$19:$D$19, 0)), "")</f>
        <v/>
      </c>
      <c r="C824" s="34"/>
      <c r="D824" s="16" t="s">
        <v>29</v>
      </c>
      <c r="F824" s="41"/>
      <c r="G824" s="42" t="str">
        <f>IF($F824&lt;&gt;"", SUMIFS('B. Expenditures'!E$20:E$1002, 'B. Expenditures'!$C$20:$C$1002, 'High Growth Expenses'!$F824), "")</f>
        <v/>
      </c>
      <c r="H824" s="14" t="str">
        <f>IF($F824&lt;&gt;"", SUMIFS('B. Expenditures'!F$20:F$1002, 'B. Expenditures'!$C$20:$C$1002, 'High Growth Expenses'!$F824), "")</f>
        <v/>
      </c>
      <c r="I824" s="14" t="str">
        <f>IF($F824&lt;&gt;"", SUMIFS('B. Expenditures'!G$20:G$1002, 'B. Expenditures'!$C$20:$C$1002, 'High Growth Expenses'!$F824), "")</f>
        <v/>
      </c>
      <c r="J824" s="16" t="str">
        <f t="shared" si="12"/>
        <v/>
      </c>
    </row>
    <row r="825" spans="2:10" x14ac:dyDescent="0.35">
      <c r="B825" s="34" t="str">
        <f>IFERROR(INDEX('B. Expenditures'!$C$20:$D$1002, MATCH('High Growth Expenses'!$C825, 'B. Expenditures'!$D$20:$D$1002, 0), MATCH('High Growth Expenses'!$B$17, 'B. Expenditures'!$C$19:$D$19, 0)), "")</f>
        <v/>
      </c>
      <c r="C825" s="34"/>
      <c r="D825" s="16" t="s">
        <v>29</v>
      </c>
      <c r="F825" s="41"/>
      <c r="G825" s="42" t="str">
        <f>IF($F825&lt;&gt;"", SUMIFS('B. Expenditures'!E$20:E$1002, 'B. Expenditures'!$C$20:$C$1002, 'High Growth Expenses'!$F825), "")</f>
        <v/>
      </c>
      <c r="H825" s="14" t="str">
        <f>IF($F825&lt;&gt;"", SUMIFS('B. Expenditures'!F$20:F$1002, 'B. Expenditures'!$C$20:$C$1002, 'High Growth Expenses'!$F825), "")</f>
        <v/>
      </c>
      <c r="I825" s="14" t="str">
        <f>IF($F825&lt;&gt;"", SUMIFS('B. Expenditures'!G$20:G$1002, 'B. Expenditures'!$C$20:$C$1002, 'High Growth Expenses'!$F825), "")</f>
        <v/>
      </c>
      <c r="J825" s="16" t="str">
        <f t="shared" si="12"/>
        <v/>
      </c>
    </row>
    <row r="826" spans="2:10" x14ac:dyDescent="0.35">
      <c r="B826" s="34" t="str">
        <f>IFERROR(INDEX('B. Expenditures'!$C$20:$D$1002, MATCH('High Growth Expenses'!$C826, 'B. Expenditures'!$D$20:$D$1002, 0), MATCH('High Growth Expenses'!$B$17, 'B. Expenditures'!$C$19:$D$19, 0)), "")</f>
        <v/>
      </c>
      <c r="C826" s="34"/>
      <c r="D826" s="16" t="s">
        <v>29</v>
      </c>
      <c r="F826" s="41"/>
      <c r="G826" s="42" t="str">
        <f>IF($F826&lt;&gt;"", SUMIFS('B. Expenditures'!E$20:E$1002, 'B. Expenditures'!$C$20:$C$1002, 'High Growth Expenses'!$F826), "")</f>
        <v/>
      </c>
      <c r="H826" s="14" t="str">
        <f>IF($F826&lt;&gt;"", SUMIFS('B. Expenditures'!F$20:F$1002, 'B. Expenditures'!$C$20:$C$1002, 'High Growth Expenses'!$F826), "")</f>
        <v/>
      </c>
      <c r="I826" s="14" t="str">
        <f>IF($F826&lt;&gt;"", SUMIFS('B. Expenditures'!G$20:G$1002, 'B. Expenditures'!$C$20:$C$1002, 'High Growth Expenses'!$F826), "")</f>
        <v/>
      </c>
      <c r="J826" s="16" t="str">
        <f t="shared" si="12"/>
        <v/>
      </c>
    </row>
    <row r="827" spans="2:10" x14ac:dyDescent="0.35">
      <c r="B827" s="34" t="str">
        <f>IFERROR(INDEX('B. Expenditures'!$C$20:$D$1002, MATCH('High Growth Expenses'!$C827, 'B. Expenditures'!$D$20:$D$1002, 0), MATCH('High Growth Expenses'!$B$17, 'B. Expenditures'!$C$19:$D$19, 0)), "")</f>
        <v/>
      </c>
      <c r="C827" s="34"/>
      <c r="D827" s="16" t="s">
        <v>29</v>
      </c>
      <c r="F827" s="41"/>
      <c r="G827" s="42" t="str">
        <f>IF($F827&lt;&gt;"", SUMIFS('B. Expenditures'!E$20:E$1002, 'B. Expenditures'!$C$20:$C$1002, 'High Growth Expenses'!$F827), "")</f>
        <v/>
      </c>
      <c r="H827" s="14" t="str">
        <f>IF($F827&lt;&gt;"", SUMIFS('B. Expenditures'!F$20:F$1002, 'B. Expenditures'!$C$20:$C$1002, 'High Growth Expenses'!$F827), "")</f>
        <v/>
      </c>
      <c r="I827" s="14" t="str">
        <f>IF($F827&lt;&gt;"", SUMIFS('B. Expenditures'!G$20:G$1002, 'B. Expenditures'!$C$20:$C$1002, 'High Growth Expenses'!$F827), "")</f>
        <v/>
      </c>
      <c r="J827" s="16" t="str">
        <f t="shared" si="12"/>
        <v/>
      </c>
    </row>
    <row r="828" spans="2:10" x14ac:dyDescent="0.35">
      <c r="B828" s="34" t="str">
        <f>IFERROR(INDEX('B. Expenditures'!$C$20:$D$1002, MATCH('High Growth Expenses'!$C828, 'B. Expenditures'!$D$20:$D$1002, 0), MATCH('High Growth Expenses'!$B$17, 'B. Expenditures'!$C$19:$D$19, 0)), "")</f>
        <v/>
      </c>
      <c r="C828" s="34"/>
      <c r="D828" s="16" t="s">
        <v>29</v>
      </c>
      <c r="F828" s="41"/>
      <c r="G828" s="42" t="str">
        <f>IF($F828&lt;&gt;"", SUMIFS('B. Expenditures'!E$20:E$1002, 'B. Expenditures'!$C$20:$C$1002, 'High Growth Expenses'!$F828), "")</f>
        <v/>
      </c>
      <c r="H828" s="14" t="str">
        <f>IF($F828&lt;&gt;"", SUMIFS('B. Expenditures'!F$20:F$1002, 'B. Expenditures'!$C$20:$C$1002, 'High Growth Expenses'!$F828), "")</f>
        <v/>
      </c>
      <c r="I828" s="14" t="str">
        <f>IF($F828&lt;&gt;"", SUMIFS('B. Expenditures'!G$20:G$1002, 'B. Expenditures'!$C$20:$C$1002, 'High Growth Expenses'!$F828), "")</f>
        <v/>
      </c>
      <c r="J828" s="16" t="str">
        <f t="shared" si="12"/>
        <v/>
      </c>
    </row>
    <row r="829" spans="2:10" x14ac:dyDescent="0.35">
      <c r="B829" s="34" t="str">
        <f>IFERROR(INDEX('B. Expenditures'!$C$20:$D$1002, MATCH('High Growth Expenses'!$C829, 'B. Expenditures'!$D$20:$D$1002, 0), MATCH('High Growth Expenses'!$B$17, 'B. Expenditures'!$C$19:$D$19, 0)), "")</f>
        <v/>
      </c>
      <c r="C829" s="34"/>
      <c r="D829" s="16" t="s">
        <v>29</v>
      </c>
      <c r="F829" s="41"/>
      <c r="G829" s="42" t="str">
        <f>IF($F829&lt;&gt;"", SUMIFS('B. Expenditures'!E$20:E$1002, 'B. Expenditures'!$C$20:$C$1002, 'High Growth Expenses'!$F829), "")</f>
        <v/>
      </c>
      <c r="H829" s="14" t="str">
        <f>IF($F829&lt;&gt;"", SUMIFS('B. Expenditures'!F$20:F$1002, 'B. Expenditures'!$C$20:$C$1002, 'High Growth Expenses'!$F829), "")</f>
        <v/>
      </c>
      <c r="I829" s="14" t="str">
        <f>IF($F829&lt;&gt;"", SUMIFS('B. Expenditures'!G$20:G$1002, 'B. Expenditures'!$C$20:$C$1002, 'High Growth Expenses'!$F829), "")</f>
        <v/>
      </c>
      <c r="J829" s="16" t="str">
        <f t="shared" si="12"/>
        <v/>
      </c>
    </row>
    <row r="830" spans="2:10" x14ac:dyDescent="0.35">
      <c r="B830" s="34" t="str">
        <f>IFERROR(INDEX('B. Expenditures'!$C$20:$D$1002, MATCH('High Growth Expenses'!$C830, 'B. Expenditures'!$D$20:$D$1002, 0), MATCH('High Growth Expenses'!$B$17, 'B. Expenditures'!$C$19:$D$19, 0)), "")</f>
        <v/>
      </c>
      <c r="C830" s="34"/>
      <c r="D830" s="16" t="s">
        <v>29</v>
      </c>
      <c r="F830" s="41"/>
      <c r="G830" s="42" t="str">
        <f>IF($F830&lt;&gt;"", SUMIFS('B. Expenditures'!E$20:E$1002, 'B. Expenditures'!$C$20:$C$1002, 'High Growth Expenses'!$F830), "")</f>
        <v/>
      </c>
      <c r="H830" s="14" t="str">
        <f>IF($F830&lt;&gt;"", SUMIFS('B. Expenditures'!F$20:F$1002, 'B. Expenditures'!$C$20:$C$1002, 'High Growth Expenses'!$F830), "")</f>
        <v/>
      </c>
      <c r="I830" s="14" t="str">
        <f>IF($F830&lt;&gt;"", SUMIFS('B. Expenditures'!G$20:G$1002, 'B. Expenditures'!$C$20:$C$1002, 'High Growth Expenses'!$F830), "")</f>
        <v/>
      </c>
      <c r="J830" s="16" t="str">
        <f t="shared" si="12"/>
        <v/>
      </c>
    </row>
    <row r="831" spans="2:10" x14ac:dyDescent="0.35">
      <c r="B831" s="34" t="str">
        <f>IFERROR(INDEX('B. Expenditures'!$C$20:$D$1002, MATCH('High Growth Expenses'!$C831, 'B. Expenditures'!$D$20:$D$1002, 0), MATCH('High Growth Expenses'!$B$17, 'B. Expenditures'!$C$19:$D$19, 0)), "")</f>
        <v/>
      </c>
      <c r="C831" s="34"/>
      <c r="D831" s="16" t="s">
        <v>29</v>
      </c>
      <c r="F831" s="41"/>
      <c r="G831" s="42" t="str">
        <f>IF($F831&lt;&gt;"", SUMIFS('B. Expenditures'!E$20:E$1002, 'B. Expenditures'!$C$20:$C$1002, 'High Growth Expenses'!$F831), "")</f>
        <v/>
      </c>
      <c r="H831" s="14" t="str">
        <f>IF($F831&lt;&gt;"", SUMIFS('B. Expenditures'!F$20:F$1002, 'B. Expenditures'!$C$20:$C$1002, 'High Growth Expenses'!$F831), "")</f>
        <v/>
      </c>
      <c r="I831" s="14" t="str">
        <f>IF($F831&lt;&gt;"", SUMIFS('B. Expenditures'!G$20:G$1002, 'B. Expenditures'!$C$20:$C$1002, 'High Growth Expenses'!$F831), "")</f>
        <v/>
      </c>
      <c r="J831" s="16" t="str">
        <f t="shared" si="12"/>
        <v/>
      </c>
    </row>
    <row r="832" spans="2:10" x14ac:dyDescent="0.35">
      <c r="B832" s="34" t="str">
        <f>IFERROR(INDEX('B. Expenditures'!$C$20:$D$1002, MATCH('High Growth Expenses'!$C832, 'B. Expenditures'!$D$20:$D$1002, 0), MATCH('High Growth Expenses'!$B$17, 'B. Expenditures'!$C$19:$D$19, 0)), "")</f>
        <v/>
      </c>
      <c r="C832" s="34"/>
      <c r="D832" s="16" t="s">
        <v>29</v>
      </c>
      <c r="F832" s="41"/>
      <c r="G832" s="42" t="str">
        <f>IF($F832&lt;&gt;"", SUMIFS('B. Expenditures'!E$20:E$1002, 'B. Expenditures'!$C$20:$C$1002, 'High Growth Expenses'!$F832), "")</f>
        <v/>
      </c>
      <c r="H832" s="14" t="str">
        <f>IF($F832&lt;&gt;"", SUMIFS('B. Expenditures'!F$20:F$1002, 'B. Expenditures'!$C$20:$C$1002, 'High Growth Expenses'!$F832), "")</f>
        <v/>
      </c>
      <c r="I832" s="14" t="str">
        <f>IF($F832&lt;&gt;"", SUMIFS('B. Expenditures'!G$20:G$1002, 'B. Expenditures'!$C$20:$C$1002, 'High Growth Expenses'!$F832), "")</f>
        <v/>
      </c>
      <c r="J832" s="16" t="str">
        <f t="shared" si="12"/>
        <v/>
      </c>
    </row>
    <row r="833" spans="2:10" x14ac:dyDescent="0.35">
      <c r="B833" s="34" t="str">
        <f>IFERROR(INDEX('B. Expenditures'!$C$20:$D$1002, MATCH('High Growth Expenses'!$C833, 'B. Expenditures'!$D$20:$D$1002, 0), MATCH('High Growth Expenses'!$B$17, 'B. Expenditures'!$C$19:$D$19, 0)), "")</f>
        <v/>
      </c>
      <c r="C833" s="34"/>
      <c r="D833" s="16" t="s">
        <v>29</v>
      </c>
      <c r="F833" s="41"/>
      <c r="G833" s="42" t="str">
        <f>IF($F833&lt;&gt;"", SUMIFS('B. Expenditures'!E$20:E$1002, 'B. Expenditures'!$C$20:$C$1002, 'High Growth Expenses'!$F833), "")</f>
        <v/>
      </c>
      <c r="H833" s="14" t="str">
        <f>IF($F833&lt;&gt;"", SUMIFS('B. Expenditures'!F$20:F$1002, 'B. Expenditures'!$C$20:$C$1002, 'High Growth Expenses'!$F833), "")</f>
        <v/>
      </c>
      <c r="I833" s="14" t="str">
        <f>IF($F833&lt;&gt;"", SUMIFS('B. Expenditures'!G$20:G$1002, 'B. Expenditures'!$C$20:$C$1002, 'High Growth Expenses'!$F833), "")</f>
        <v/>
      </c>
      <c r="J833" s="16" t="str">
        <f t="shared" si="12"/>
        <v/>
      </c>
    </row>
    <row r="834" spans="2:10" x14ac:dyDescent="0.35">
      <c r="B834" s="34" t="str">
        <f>IFERROR(INDEX('B. Expenditures'!$C$20:$D$1002, MATCH('High Growth Expenses'!$C834, 'B. Expenditures'!$D$20:$D$1002, 0), MATCH('High Growth Expenses'!$B$17, 'B. Expenditures'!$C$19:$D$19, 0)), "")</f>
        <v/>
      </c>
      <c r="C834" s="34"/>
      <c r="D834" s="16" t="s">
        <v>29</v>
      </c>
      <c r="F834" s="41"/>
      <c r="G834" s="42" t="str">
        <f>IF($F834&lt;&gt;"", SUMIFS('B. Expenditures'!E$20:E$1002, 'B. Expenditures'!$C$20:$C$1002, 'High Growth Expenses'!$F834), "")</f>
        <v/>
      </c>
      <c r="H834" s="14" t="str">
        <f>IF($F834&lt;&gt;"", SUMIFS('B. Expenditures'!F$20:F$1002, 'B. Expenditures'!$C$20:$C$1002, 'High Growth Expenses'!$F834), "")</f>
        <v/>
      </c>
      <c r="I834" s="14" t="str">
        <f>IF($F834&lt;&gt;"", SUMIFS('B. Expenditures'!G$20:G$1002, 'B. Expenditures'!$C$20:$C$1002, 'High Growth Expenses'!$F834), "")</f>
        <v/>
      </c>
      <c r="J834" s="16" t="str">
        <f t="shared" si="12"/>
        <v/>
      </c>
    </row>
    <row r="835" spans="2:10" x14ac:dyDescent="0.35">
      <c r="B835" s="34" t="str">
        <f>IFERROR(INDEX('B. Expenditures'!$C$20:$D$1002, MATCH('High Growth Expenses'!$C835, 'B. Expenditures'!$D$20:$D$1002, 0), MATCH('High Growth Expenses'!$B$17, 'B. Expenditures'!$C$19:$D$19, 0)), "")</f>
        <v/>
      </c>
      <c r="C835" s="34"/>
      <c r="D835" s="16" t="s">
        <v>29</v>
      </c>
      <c r="F835" s="41"/>
      <c r="G835" s="42" t="str">
        <f>IF($F835&lt;&gt;"", SUMIFS('B. Expenditures'!E$20:E$1002, 'B. Expenditures'!$C$20:$C$1002, 'High Growth Expenses'!$F835), "")</f>
        <v/>
      </c>
      <c r="H835" s="14" t="str">
        <f>IF($F835&lt;&gt;"", SUMIFS('B. Expenditures'!F$20:F$1002, 'B. Expenditures'!$C$20:$C$1002, 'High Growth Expenses'!$F835), "")</f>
        <v/>
      </c>
      <c r="I835" s="14" t="str">
        <f>IF($F835&lt;&gt;"", SUMIFS('B. Expenditures'!G$20:G$1002, 'B. Expenditures'!$C$20:$C$1002, 'High Growth Expenses'!$F835), "")</f>
        <v/>
      </c>
      <c r="J835" s="16" t="str">
        <f t="shared" si="12"/>
        <v/>
      </c>
    </row>
    <row r="836" spans="2:10" x14ac:dyDescent="0.35">
      <c r="B836" s="34" t="str">
        <f>IFERROR(INDEX('B. Expenditures'!$C$20:$D$1002, MATCH('High Growth Expenses'!$C836, 'B. Expenditures'!$D$20:$D$1002, 0), MATCH('High Growth Expenses'!$B$17, 'B. Expenditures'!$C$19:$D$19, 0)), "")</f>
        <v/>
      </c>
      <c r="C836" s="34"/>
      <c r="D836" s="16" t="s">
        <v>29</v>
      </c>
      <c r="F836" s="41"/>
      <c r="G836" s="42" t="str">
        <f>IF($F836&lt;&gt;"", SUMIFS('B. Expenditures'!E$20:E$1002, 'B. Expenditures'!$C$20:$C$1002, 'High Growth Expenses'!$F836), "")</f>
        <v/>
      </c>
      <c r="H836" s="14" t="str">
        <f>IF($F836&lt;&gt;"", SUMIFS('B. Expenditures'!F$20:F$1002, 'B. Expenditures'!$C$20:$C$1002, 'High Growth Expenses'!$F836), "")</f>
        <v/>
      </c>
      <c r="I836" s="14" t="str">
        <f>IF($F836&lt;&gt;"", SUMIFS('B. Expenditures'!G$20:G$1002, 'B. Expenditures'!$C$20:$C$1002, 'High Growth Expenses'!$F836), "")</f>
        <v/>
      </c>
      <c r="J836" s="16" t="str">
        <f t="shared" si="12"/>
        <v/>
      </c>
    </row>
    <row r="837" spans="2:10" x14ac:dyDescent="0.35">
      <c r="B837" s="34" t="str">
        <f>IFERROR(INDEX('B. Expenditures'!$C$20:$D$1002, MATCH('High Growth Expenses'!$C837, 'B. Expenditures'!$D$20:$D$1002, 0), MATCH('High Growth Expenses'!$B$17, 'B. Expenditures'!$C$19:$D$19, 0)), "")</f>
        <v/>
      </c>
      <c r="C837" s="34"/>
      <c r="D837" s="16" t="s">
        <v>29</v>
      </c>
      <c r="F837" s="41"/>
      <c r="G837" s="42" t="str">
        <f>IF($F837&lt;&gt;"", SUMIFS('B. Expenditures'!E$20:E$1002, 'B. Expenditures'!$C$20:$C$1002, 'High Growth Expenses'!$F837), "")</f>
        <v/>
      </c>
      <c r="H837" s="14" t="str">
        <f>IF($F837&lt;&gt;"", SUMIFS('B. Expenditures'!F$20:F$1002, 'B. Expenditures'!$C$20:$C$1002, 'High Growth Expenses'!$F837), "")</f>
        <v/>
      </c>
      <c r="I837" s="14" t="str">
        <f>IF($F837&lt;&gt;"", SUMIFS('B. Expenditures'!G$20:G$1002, 'B. Expenditures'!$C$20:$C$1002, 'High Growth Expenses'!$F837), "")</f>
        <v/>
      </c>
      <c r="J837" s="16" t="str">
        <f t="shared" si="12"/>
        <v/>
      </c>
    </row>
    <row r="838" spans="2:10" x14ac:dyDescent="0.35">
      <c r="B838" s="34" t="str">
        <f>IFERROR(INDEX('B. Expenditures'!$C$20:$D$1002, MATCH('High Growth Expenses'!$C838, 'B. Expenditures'!$D$20:$D$1002, 0), MATCH('High Growth Expenses'!$B$17, 'B. Expenditures'!$C$19:$D$19, 0)), "")</f>
        <v/>
      </c>
      <c r="C838" s="34"/>
      <c r="D838" s="16" t="s">
        <v>29</v>
      </c>
      <c r="F838" s="41"/>
      <c r="G838" s="42" t="str">
        <f>IF($F838&lt;&gt;"", SUMIFS('B. Expenditures'!E$20:E$1002, 'B. Expenditures'!$C$20:$C$1002, 'High Growth Expenses'!$F838), "")</f>
        <v/>
      </c>
      <c r="H838" s="14" t="str">
        <f>IF($F838&lt;&gt;"", SUMIFS('B. Expenditures'!F$20:F$1002, 'B. Expenditures'!$C$20:$C$1002, 'High Growth Expenses'!$F838), "")</f>
        <v/>
      </c>
      <c r="I838" s="14" t="str">
        <f>IF($F838&lt;&gt;"", SUMIFS('B. Expenditures'!G$20:G$1002, 'B. Expenditures'!$C$20:$C$1002, 'High Growth Expenses'!$F838), "")</f>
        <v/>
      </c>
      <c r="J838" s="16" t="str">
        <f t="shared" si="12"/>
        <v/>
      </c>
    </row>
    <row r="839" spans="2:10" x14ac:dyDescent="0.35">
      <c r="B839" s="34" t="str">
        <f>IFERROR(INDEX('B. Expenditures'!$C$20:$D$1002, MATCH('High Growth Expenses'!$C839, 'B. Expenditures'!$D$20:$D$1002, 0), MATCH('High Growth Expenses'!$B$17, 'B. Expenditures'!$C$19:$D$19, 0)), "")</f>
        <v/>
      </c>
      <c r="C839" s="34"/>
      <c r="D839" s="16" t="s">
        <v>29</v>
      </c>
      <c r="F839" s="41"/>
      <c r="G839" s="42" t="str">
        <f>IF($F839&lt;&gt;"", SUMIFS('B. Expenditures'!E$20:E$1002, 'B. Expenditures'!$C$20:$C$1002, 'High Growth Expenses'!$F839), "")</f>
        <v/>
      </c>
      <c r="H839" s="14" t="str">
        <f>IF($F839&lt;&gt;"", SUMIFS('B. Expenditures'!F$20:F$1002, 'B. Expenditures'!$C$20:$C$1002, 'High Growth Expenses'!$F839), "")</f>
        <v/>
      </c>
      <c r="I839" s="14" t="str">
        <f>IF($F839&lt;&gt;"", SUMIFS('B. Expenditures'!G$20:G$1002, 'B. Expenditures'!$C$20:$C$1002, 'High Growth Expenses'!$F839), "")</f>
        <v/>
      </c>
      <c r="J839" s="16" t="str">
        <f t="shared" si="12"/>
        <v/>
      </c>
    </row>
    <row r="840" spans="2:10" x14ac:dyDescent="0.35">
      <c r="B840" s="34" t="str">
        <f>IFERROR(INDEX('B. Expenditures'!$C$20:$D$1002, MATCH('High Growth Expenses'!$C840, 'B. Expenditures'!$D$20:$D$1002, 0), MATCH('High Growth Expenses'!$B$17, 'B. Expenditures'!$C$19:$D$19, 0)), "")</f>
        <v/>
      </c>
      <c r="C840" s="34"/>
      <c r="D840" s="16" t="s">
        <v>29</v>
      </c>
      <c r="F840" s="41"/>
      <c r="G840" s="42" t="str">
        <f>IF($F840&lt;&gt;"", SUMIFS('B. Expenditures'!E$20:E$1002, 'B. Expenditures'!$C$20:$C$1002, 'High Growth Expenses'!$F840), "")</f>
        <v/>
      </c>
      <c r="H840" s="14" t="str">
        <f>IF($F840&lt;&gt;"", SUMIFS('B. Expenditures'!F$20:F$1002, 'B. Expenditures'!$C$20:$C$1002, 'High Growth Expenses'!$F840), "")</f>
        <v/>
      </c>
      <c r="I840" s="14" t="str">
        <f>IF($F840&lt;&gt;"", SUMIFS('B. Expenditures'!G$20:G$1002, 'B. Expenditures'!$C$20:$C$1002, 'High Growth Expenses'!$F840), "")</f>
        <v/>
      </c>
      <c r="J840" s="16" t="str">
        <f t="shared" si="12"/>
        <v/>
      </c>
    </row>
    <row r="841" spans="2:10" x14ac:dyDescent="0.35">
      <c r="B841" s="34" t="str">
        <f>IFERROR(INDEX('B. Expenditures'!$C$20:$D$1002, MATCH('High Growth Expenses'!$C841, 'B. Expenditures'!$D$20:$D$1002, 0), MATCH('High Growth Expenses'!$B$17, 'B. Expenditures'!$C$19:$D$19, 0)), "")</f>
        <v/>
      </c>
      <c r="C841" s="34"/>
      <c r="D841" s="16" t="s">
        <v>29</v>
      </c>
      <c r="F841" s="41"/>
      <c r="G841" s="42" t="str">
        <f>IF($F841&lt;&gt;"", SUMIFS('B. Expenditures'!E$20:E$1002, 'B. Expenditures'!$C$20:$C$1002, 'High Growth Expenses'!$F841), "")</f>
        <v/>
      </c>
      <c r="H841" s="14" t="str">
        <f>IF($F841&lt;&gt;"", SUMIFS('B. Expenditures'!F$20:F$1002, 'B. Expenditures'!$C$20:$C$1002, 'High Growth Expenses'!$F841), "")</f>
        <v/>
      </c>
      <c r="I841" s="14" t="str">
        <f>IF($F841&lt;&gt;"", SUMIFS('B. Expenditures'!G$20:G$1002, 'B. Expenditures'!$C$20:$C$1002, 'High Growth Expenses'!$F841), "")</f>
        <v/>
      </c>
      <c r="J841" s="16" t="str">
        <f t="shared" si="12"/>
        <v/>
      </c>
    </row>
    <row r="842" spans="2:10" x14ac:dyDescent="0.35">
      <c r="B842" s="34" t="str">
        <f>IFERROR(INDEX('B. Expenditures'!$C$20:$D$1002, MATCH('High Growth Expenses'!$C842, 'B. Expenditures'!$D$20:$D$1002, 0), MATCH('High Growth Expenses'!$B$17, 'B. Expenditures'!$C$19:$D$19, 0)), "")</f>
        <v/>
      </c>
      <c r="C842" s="34"/>
      <c r="D842" s="16" t="s">
        <v>29</v>
      </c>
      <c r="F842" s="41"/>
      <c r="G842" s="42" t="str">
        <f>IF($F842&lt;&gt;"", SUMIFS('B. Expenditures'!E$20:E$1002, 'B. Expenditures'!$C$20:$C$1002, 'High Growth Expenses'!$F842), "")</f>
        <v/>
      </c>
      <c r="H842" s="14" t="str">
        <f>IF($F842&lt;&gt;"", SUMIFS('B. Expenditures'!F$20:F$1002, 'B. Expenditures'!$C$20:$C$1002, 'High Growth Expenses'!$F842), "")</f>
        <v/>
      </c>
      <c r="I842" s="14" t="str">
        <f>IF($F842&lt;&gt;"", SUMIFS('B. Expenditures'!G$20:G$1002, 'B. Expenditures'!$C$20:$C$1002, 'High Growth Expenses'!$F842), "")</f>
        <v/>
      </c>
      <c r="J842" s="16" t="str">
        <f t="shared" si="12"/>
        <v/>
      </c>
    </row>
    <row r="843" spans="2:10" x14ac:dyDescent="0.35">
      <c r="B843" s="34" t="str">
        <f>IFERROR(INDEX('B. Expenditures'!$C$20:$D$1002, MATCH('High Growth Expenses'!$C843, 'B. Expenditures'!$D$20:$D$1002, 0), MATCH('High Growth Expenses'!$B$17, 'B. Expenditures'!$C$19:$D$19, 0)), "")</f>
        <v/>
      </c>
      <c r="C843" s="34"/>
      <c r="D843" s="16" t="s">
        <v>29</v>
      </c>
      <c r="F843" s="41"/>
      <c r="G843" s="42" t="str">
        <f>IF($F843&lt;&gt;"", SUMIFS('B. Expenditures'!E$20:E$1002, 'B. Expenditures'!$C$20:$C$1002, 'High Growth Expenses'!$F843), "")</f>
        <v/>
      </c>
      <c r="H843" s="14" t="str">
        <f>IF($F843&lt;&gt;"", SUMIFS('B. Expenditures'!F$20:F$1002, 'B. Expenditures'!$C$20:$C$1002, 'High Growth Expenses'!$F843), "")</f>
        <v/>
      </c>
      <c r="I843" s="14" t="str">
        <f>IF($F843&lt;&gt;"", SUMIFS('B. Expenditures'!G$20:G$1002, 'B. Expenditures'!$C$20:$C$1002, 'High Growth Expenses'!$F843), "")</f>
        <v/>
      </c>
      <c r="J843" s="16" t="str">
        <f t="shared" si="12"/>
        <v/>
      </c>
    </row>
    <row r="844" spans="2:10" x14ac:dyDescent="0.35">
      <c r="B844" s="34" t="str">
        <f>IFERROR(INDEX('B. Expenditures'!$C$20:$D$1002, MATCH('High Growth Expenses'!$C844, 'B. Expenditures'!$D$20:$D$1002, 0), MATCH('High Growth Expenses'!$B$17, 'B. Expenditures'!$C$19:$D$19, 0)), "")</f>
        <v/>
      </c>
      <c r="C844" s="34"/>
      <c r="D844" s="16" t="s">
        <v>29</v>
      </c>
      <c r="F844" s="41"/>
      <c r="G844" s="42" t="str">
        <f>IF($F844&lt;&gt;"", SUMIFS('B. Expenditures'!E$20:E$1002, 'B. Expenditures'!$C$20:$C$1002, 'High Growth Expenses'!$F844), "")</f>
        <v/>
      </c>
      <c r="H844" s="14" t="str">
        <f>IF($F844&lt;&gt;"", SUMIFS('B. Expenditures'!F$20:F$1002, 'B. Expenditures'!$C$20:$C$1002, 'High Growth Expenses'!$F844), "")</f>
        <v/>
      </c>
      <c r="I844" s="14" t="str">
        <f>IF($F844&lt;&gt;"", SUMIFS('B. Expenditures'!G$20:G$1002, 'B. Expenditures'!$C$20:$C$1002, 'High Growth Expenses'!$F844), "")</f>
        <v/>
      </c>
      <c r="J844" s="16" t="str">
        <f t="shared" si="12"/>
        <v/>
      </c>
    </row>
    <row r="845" spans="2:10" x14ac:dyDescent="0.35">
      <c r="B845" s="34" t="str">
        <f>IFERROR(INDEX('B. Expenditures'!$C$20:$D$1002, MATCH('High Growth Expenses'!$C845, 'B. Expenditures'!$D$20:$D$1002, 0), MATCH('High Growth Expenses'!$B$17, 'B. Expenditures'!$C$19:$D$19, 0)), "")</f>
        <v/>
      </c>
      <c r="C845" s="34"/>
      <c r="D845" s="16" t="s">
        <v>29</v>
      </c>
      <c r="F845" s="41"/>
      <c r="G845" s="42" t="str">
        <f>IF($F845&lt;&gt;"", SUMIFS('B. Expenditures'!E$20:E$1002, 'B. Expenditures'!$C$20:$C$1002, 'High Growth Expenses'!$F845), "")</f>
        <v/>
      </c>
      <c r="H845" s="14" t="str">
        <f>IF($F845&lt;&gt;"", SUMIFS('B. Expenditures'!F$20:F$1002, 'B. Expenditures'!$C$20:$C$1002, 'High Growth Expenses'!$F845), "")</f>
        <v/>
      </c>
      <c r="I845" s="14" t="str">
        <f>IF($F845&lt;&gt;"", SUMIFS('B. Expenditures'!G$20:G$1002, 'B. Expenditures'!$C$20:$C$1002, 'High Growth Expenses'!$F845), "")</f>
        <v/>
      </c>
      <c r="J845" s="16" t="str">
        <f t="shared" si="12"/>
        <v/>
      </c>
    </row>
    <row r="846" spans="2:10" x14ac:dyDescent="0.35">
      <c r="B846" s="34" t="str">
        <f>IFERROR(INDEX('B. Expenditures'!$C$20:$D$1002, MATCH('High Growth Expenses'!$C846, 'B. Expenditures'!$D$20:$D$1002, 0), MATCH('High Growth Expenses'!$B$17, 'B. Expenditures'!$C$19:$D$19, 0)), "")</f>
        <v/>
      </c>
      <c r="C846" s="34"/>
      <c r="D846" s="16" t="s">
        <v>29</v>
      </c>
      <c r="F846" s="41"/>
      <c r="G846" s="42" t="str">
        <f>IF($F846&lt;&gt;"", SUMIFS('B. Expenditures'!E$20:E$1002, 'B. Expenditures'!$C$20:$C$1002, 'High Growth Expenses'!$F846), "")</f>
        <v/>
      </c>
      <c r="H846" s="14" t="str">
        <f>IF($F846&lt;&gt;"", SUMIFS('B. Expenditures'!F$20:F$1002, 'B. Expenditures'!$C$20:$C$1002, 'High Growth Expenses'!$F846), "")</f>
        <v/>
      </c>
      <c r="I846" s="14" t="str">
        <f>IF($F846&lt;&gt;"", SUMIFS('B. Expenditures'!G$20:G$1002, 'B. Expenditures'!$C$20:$C$1002, 'High Growth Expenses'!$F846), "")</f>
        <v/>
      </c>
      <c r="J846" s="16" t="str">
        <f t="shared" si="12"/>
        <v/>
      </c>
    </row>
    <row r="847" spans="2:10" x14ac:dyDescent="0.35">
      <c r="B847" s="34" t="str">
        <f>IFERROR(INDEX('B. Expenditures'!$C$20:$D$1002, MATCH('High Growth Expenses'!$C847, 'B. Expenditures'!$D$20:$D$1002, 0), MATCH('High Growth Expenses'!$B$17, 'B. Expenditures'!$C$19:$D$19, 0)), "")</f>
        <v/>
      </c>
      <c r="C847" s="34"/>
      <c r="D847" s="16" t="s">
        <v>29</v>
      </c>
      <c r="F847" s="41"/>
      <c r="G847" s="42" t="str">
        <f>IF($F847&lt;&gt;"", SUMIFS('B. Expenditures'!E$20:E$1002, 'B. Expenditures'!$C$20:$C$1002, 'High Growth Expenses'!$F847), "")</f>
        <v/>
      </c>
      <c r="H847" s="14" t="str">
        <f>IF($F847&lt;&gt;"", SUMIFS('B. Expenditures'!F$20:F$1002, 'B. Expenditures'!$C$20:$C$1002, 'High Growth Expenses'!$F847), "")</f>
        <v/>
      </c>
      <c r="I847" s="14" t="str">
        <f>IF($F847&lt;&gt;"", SUMIFS('B. Expenditures'!G$20:G$1002, 'B. Expenditures'!$C$20:$C$1002, 'High Growth Expenses'!$F847), "")</f>
        <v/>
      </c>
      <c r="J847" s="16" t="str">
        <f t="shared" si="12"/>
        <v/>
      </c>
    </row>
    <row r="848" spans="2:10" x14ac:dyDescent="0.35">
      <c r="B848" s="34" t="str">
        <f>IFERROR(INDEX('B. Expenditures'!$C$20:$D$1002, MATCH('High Growth Expenses'!$C848, 'B. Expenditures'!$D$20:$D$1002, 0), MATCH('High Growth Expenses'!$B$17, 'B. Expenditures'!$C$19:$D$19, 0)), "")</f>
        <v/>
      </c>
      <c r="C848" s="34"/>
      <c r="D848" s="16" t="s">
        <v>29</v>
      </c>
      <c r="F848" s="41"/>
      <c r="G848" s="42" t="str">
        <f>IF($F848&lt;&gt;"", SUMIFS('B. Expenditures'!E$20:E$1002, 'B. Expenditures'!$C$20:$C$1002, 'High Growth Expenses'!$F848), "")</f>
        <v/>
      </c>
      <c r="H848" s="14" t="str">
        <f>IF($F848&lt;&gt;"", SUMIFS('B. Expenditures'!F$20:F$1002, 'B. Expenditures'!$C$20:$C$1002, 'High Growth Expenses'!$F848), "")</f>
        <v/>
      </c>
      <c r="I848" s="14" t="str">
        <f>IF($F848&lt;&gt;"", SUMIFS('B. Expenditures'!G$20:G$1002, 'B. Expenditures'!$C$20:$C$1002, 'High Growth Expenses'!$F848), "")</f>
        <v/>
      </c>
      <c r="J848" s="16" t="str">
        <f t="shared" si="12"/>
        <v/>
      </c>
    </row>
    <row r="849" spans="2:10" x14ac:dyDescent="0.35">
      <c r="B849" s="34" t="str">
        <f>IFERROR(INDEX('B. Expenditures'!$C$20:$D$1002, MATCH('High Growth Expenses'!$C849, 'B. Expenditures'!$D$20:$D$1002, 0), MATCH('High Growth Expenses'!$B$17, 'B. Expenditures'!$C$19:$D$19, 0)), "")</f>
        <v/>
      </c>
      <c r="C849" s="34"/>
      <c r="D849" s="16" t="s">
        <v>29</v>
      </c>
      <c r="F849" s="41"/>
      <c r="G849" s="42" t="str">
        <f>IF($F849&lt;&gt;"", SUMIFS('B. Expenditures'!E$20:E$1002, 'B. Expenditures'!$C$20:$C$1002, 'High Growth Expenses'!$F849), "")</f>
        <v/>
      </c>
      <c r="H849" s="14" t="str">
        <f>IF($F849&lt;&gt;"", SUMIFS('B. Expenditures'!F$20:F$1002, 'B. Expenditures'!$C$20:$C$1002, 'High Growth Expenses'!$F849), "")</f>
        <v/>
      </c>
      <c r="I849" s="14" t="str">
        <f>IF($F849&lt;&gt;"", SUMIFS('B. Expenditures'!G$20:G$1002, 'B. Expenditures'!$C$20:$C$1002, 'High Growth Expenses'!$F849), "")</f>
        <v/>
      </c>
      <c r="J849" s="16" t="str">
        <f t="shared" si="12"/>
        <v/>
      </c>
    </row>
    <row r="850" spans="2:10" x14ac:dyDescent="0.35">
      <c r="B850" s="34" t="str">
        <f>IFERROR(INDEX('B. Expenditures'!$C$20:$D$1002, MATCH('High Growth Expenses'!$C850, 'B. Expenditures'!$D$20:$D$1002, 0), MATCH('High Growth Expenses'!$B$17, 'B. Expenditures'!$C$19:$D$19, 0)), "")</f>
        <v/>
      </c>
      <c r="C850" s="34"/>
      <c r="D850" s="16" t="s">
        <v>29</v>
      </c>
      <c r="F850" s="41"/>
      <c r="G850" s="42" t="str">
        <f>IF($F850&lt;&gt;"", SUMIFS('B. Expenditures'!E$20:E$1002, 'B. Expenditures'!$C$20:$C$1002, 'High Growth Expenses'!$F850), "")</f>
        <v/>
      </c>
      <c r="H850" s="14" t="str">
        <f>IF($F850&lt;&gt;"", SUMIFS('B. Expenditures'!F$20:F$1002, 'B. Expenditures'!$C$20:$C$1002, 'High Growth Expenses'!$F850), "")</f>
        <v/>
      </c>
      <c r="I850" s="14" t="str">
        <f>IF($F850&lt;&gt;"", SUMIFS('B. Expenditures'!G$20:G$1002, 'B. Expenditures'!$C$20:$C$1002, 'High Growth Expenses'!$F850), "")</f>
        <v/>
      </c>
      <c r="J850" s="16" t="str">
        <f t="shared" ref="J850:J913" si="13">IFERROR(RATE(2,,-G850,I850), "")</f>
        <v/>
      </c>
    </row>
    <row r="851" spans="2:10" x14ac:dyDescent="0.35">
      <c r="B851" s="34" t="str">
        <f>IFERROR(INDEX('B. Expenditures'!$C$20:$D$1002, MATCH('High Growth Expenses'!$C851, 'B. Expenditures'!$D$20:$D$1002, 0), MATCH('High Growth Expenses'!$B$17, 'B. Expenditures'!$C$19:$D$19, 0)), "")</f>
        <v/>
      </c>
      <c r="C851" s="34"/>
      <c r="D851" s="16" t="s">
        <v>29</v>
      </c>
      <c r="F851" s="41"/>
      <c r="G851" s="42" t="str">
        <f>IF($F851&lt;&gt;"", SUMIFS('B. Expenditures'!E$20:E$1002, 'B. Expenditures'!$C$20:$C$1002, 'High Growth Expenses'!$F851), "")</f>
        <v/>
      </c>
      <c r="H851" s="14" t="str">
        <f>IF($F851&lt;&gt;"", SUMIFS('B. Expenditures'!F$20:F$1002, 'B. Expenditures'!$C$20:$C$1002, 'High Growth Expenses'!$F851), "")</f>
        <v/>
      </c>
      <c r="I851" s="14" t="str">
        <f>IF($F851&lt;&gt;"", SUMIFS('B. Expenditures'!G$20:G$1002, 'B. Expenditures'!$C$20:$C$1002, 'High Growth Expenses'!$F851), "")</f>
        <v/>
      </c>
      <c r="J851" s="16" t="str">
        <f t="shared" si="13"/>
        <v/>
      </c>
    </row>
    <row r="852" spans="2:10" x14ac:dyDescent="0.35">
      <c r="B852" s="34" t="str">
        <f>IFERROR(INDEX('B. Expenditures'!$C$20:$D$1002, MATCH('High Growth Expenses'!$C852, 'B. Expenditures'!$D$20:$D$1002, 0), MATCH('High Growth Expenses'!$B$17, 'B. Expenditures'!$C$19:$D$19, 0)), "")</f>
        <v/>
      </c>
      <c r="C852" s="34"/>
      <c r="D852" s="16" t="s">
        <v>29</v>
      </c>
      <c r="F852" s="41"/>
      <c r="G852" s="42" t="str">
        <f>IF($F852&lt;&gt;"", SUMIFS('B. Expenditures'!E$20:E$1002, 'B. Expenditures'!$C$20:$C$1002, 'High Growth Expenses'!$F852), "")</f>
        <v/>
      </c>
      <c r="H852" s="14" t="str">
        <f>IF($F852&lt;&gt;"", SUMIFS('B. Expenditures'!F$20:F$1002, 'B. Expenditures'!$C$20:$C$1002, 'High Growth Expenses'!$F852), "")</f>
        <v/>
      </c>
      <c r="I852" s="14" t="str">
        <f>IF($F852&lt;&gt;"", SUMIFS('B. Expenditures'!G$20:G$1002, 'B. Expenditures'!$C$20:$C$1002, 'High Growth Expenses'!$F852), "")</f>
        <v/>
      </c>
      <c r="J852" s="16" t="str">
        <f t="shared" si="13"/>
        <v/>
      </c>
    </row>
    <row r="853" spans="2:10" x14ac:dyDescent="0.35">
      <c r="B853" s="34" t="str">
        <f>IFERROR(INDEX('B. Expenditures'!$C$20:$D$1002, MATCH('High Growth Expenses'!$C853, 'B. Expenditures'!$D$20:$D$1002, 0), MATCH('High Growth Expenses'!$B$17, 'B. Expenditures'!$C$19:$D$19, 0)), "")</f>
        <v/>
      </c>
      <c r="C853" s="34"/>
      <c r="D853" s="16" t="s">
        <v>29</v>
      </c>
      <c r="F853" s="41"/>
      <c r="G853" s="42" t="str">
        <f>IF($F853&lt;&gt;"", SUMIFS('B. Expenditures'!E$20:E$1002, 'B. Expenditures'!$C$20:$C$1002, 'High Growth Expenses'!$F853), "")</f>
        <v/>
      </c>
      <c r="H853" s="14" t="str">
        <f>IF($F853&lt;&gt;"", SUMIFS('B. Expenditures'!F$20:F$1002, 'B. Expenditures'!$C$20:$C$1002, 'High Growth Expenses'!$F853), "")</f>
        <v/>
      </c>
      <c r="I853" s="14" t="str">
        <f>IF($F853&lt;&gt;"", SUMIFS('B. Expenditures'!G$20:G$1002, 'B. Expenditures'!$C$20:$C$1002, 'High Growth Expenses'!$F853), "")</f>
        <v/>
      </c>
      <c r="J853" s="16" t="str">
        <f t="shared" si="13"/>
        <v/>
      </c>
    </row>
    <row r="854" spans="2:10" x14ac:dyDescent="0.35">
      <c r="B854" s="34" t="str">
        <f>IFERROR(INDEX('B. Expenditures'!$C$20:$D$1002, MATCH('High Growth Expenses'!$C854, 'B. Expenditures'!$D$20:$D$1002, 0), MATCH('High Growth Expenses'!$B$17, 'B. Expenditures'!$C$19:$D$19, 0)), "")</f>
        <v/>
      </c>
      <c r="C854" s="34"/>
      <c r="D854" s="16" t="s">
        <v>29</v>
      </c>
      <c r="F854" s="41"/>
      <c r="G854" s="42" t="str">
        <f>IF($F854&lt;&gt;"", SUMIFS('B. Expenditures'!E$20:E$1002, 'B. Expenditures'!$C$20:$C$1002, 'High Growth Expenses'!$F854), "")</f>
        <v/>
      </c>
      <c r="H854" s="14" t="str">
        <f>IF($F854&lt;&gt;"", SUMIFS('B. Expenditures'!F$20:F$1002, 'B. Expenditures'!$C$20:$C$1002, 'High Growth Expenses'!$F854), "")</f>
        <v/>
      </c>
      <c r="I854" s="14" t="str">
        <f>IF($F854&lt;&gt;"", SUMIFS('B. Expenditures'!G$20:G$1002, 'B. Expenditures'!$C$20:$C$1002, 'High Growth Expenses'!$F854), "")</f>
        <v/>
      </c>
      <c r="J854" s="16" t="str">
        <f t="shared" si="13"/>
        <v/>
      </c>
    </row>
    <row r="855" spans="2:10" x14ac:dyDescent="0.35">
      <c r="B855" s="34" t="str">
        <f>IFERROR(INDEX('B. Expenditures'!$C$20:$D$1002, MATCH('High Growth Expenses'!$C855, 'B. Expenditures'!$D$20:$D$1002, 0), MATCH('High Growth Expenses'!$B$17, 'B. Expenditures'!$C$19:$D$19, 0)), "")</f>
        <v/>
      </c>
      <c r="C855" s="34"/>
      <c r="D855" s="16" t="s">
        <v>29</v>
      </c>
      <c r="F855" s="41"/>
      <c r="G855" s="42" t="str">
        <f>IF($F855&lt;&gt;"", SUMIFS('B. Expenditures'!E$20:E$1002, 'B. Expenditures'!$C$20:$C$1002, 'High Growth Expenses'!$F855), "")</f>
        <v/>
      </c>
      <c r="H855" s="14" t="str">
        <f>IF($F855&lt;&gt;"", SUMIFS('B. Expenditures'!F$20:F$1002, 'B. Expenditures'!$C$20:$C$1002, 'High Growth Expenses'!$F855), "")</f>
        <v/>
      </c>
      <c r="I855" s="14" t="str">
        <f>IF($F855&lt;&gt;"", SUMIFS('B. Expenditures'!G$20:G$1002, 'B. Expenditures'!$C$20:$C$1002, 'High Growth Expenses'!$F855), "")</f>
        <v/>
      </c>
      <c r="J855" s="16" t="str">
        <f t="shared" si="13"/>
        <v/>
      </c>
    </row>
    <row r="856" spans="2:10" x14ac:dyDescent="0.35">
      <c r="B856" s="34" t="str">
        <f>IFERROR(INDEX('B. Expenditures'!$C$20:$D$1002, MATCH('High Growth Expenses'!$C856, 'B. Expenditures'!$D$20:$D$1002, 0), MATCH('High Growth Expenses'!$B$17, 'B. Expenditures'!$C$19:$D$19, 0)), "")</f>
        <v/>
      </c>
      <c r="C856" s="34"/>
      <c r="D856" s="16" t="s">
        <v>29</v>
      </c>
      <c r="F856" s="41"/>
      <c r="G856" s="42" t="str">
        <f>IF($F856&lt;&gt;"", SUMIFS('B. Expenditures'!E$20:E$1002, 'B. Expenditures'!$C$20:$C$1002, 'High Growth Expenses'!$F856), "")</f>
        <v/>
      </c>
      <c r="H856" s="14" t="str">
        <f>IF($F856&lt;&gt;"", SUMIFS('B. Expenditures'!F$20:F$1002, 'B. Expenditures'!$C$20:$C$1002, 'High Growth Expenses'!$F856), "")</f>
        <v/>
      </c>
      <c r="I856" s="14" t="str">
        <f>IF($F856&lt;&gt;"", SUMIFS('B. Expenditures'!G$20:G$1002, 'B. Expenditures'!$C$20:$C$1002, 'High Growth Expenses'!$F856), "")</f>
        <v/>
      </c>
      <c r="J856" s="16" t="str">
        <f t="shared" si="13"/>
        <v/>
      </c>
    </row>
    <row r="857" spans="2:10" x14ac:dyDescent="0.35">
      <c r="B857" s="34" t="str">
        <f>IFERROR(INDEX('B. Expenditures'!$C$20:$D$1002, MATCH('High Growth Expenses'!$C857, 'B. Expenditures'!$D$20:$D$1002, 0), MATCH('High Growth Expenses'!$B$17, 'B. Expenditures'!$C$19:$D$19, 0)), "")</f>
        <v/>
      </c>
      <c r="C857" s="34"/>
      <c r="D857" s="16" t="s">
        <v>29</v>
      </c>
      <c r="F857" s="41"/>
      <c r="G857" s="42" t="str">
        <f>IF($F857&lt;&gt;"", SUMIFS('B. Expenditures'!E$20:E$1002, 'B. Expenditures'!$C$20:$C$1002, 'High Growth Expenses'!$F857), "")</f>
        <v/>
      </c>
      <c r="H857" s="14" t="str">
        <f>IF($F857&lt;&gt;"", SUMIFS('B. Expenditures'!F$20:F$1002, 'B. Expenditures'!$C$20:$C$1002, 'High Growth Expenses'!$F857), "")</f>
        <v/>
      </c>
      <c r="I857" s="14" t="str">
        <f>IF($F857&lt;&gt;"", SUMIFS('B. Expenditures'!G$20:G$1002, 'B. Expenditures'!$C$20:$C$1002, 'High Growth Expenses'!$F857), "")</f>
        <v/>
      </c>
      <c r="J857" s="16" t="str">
        <f t="shared" si="13"/>
        <v/>
      </c>
    </row>
    <row r="858" spans="2:10" x14ac:dyDescent="0.35">
      <c r="B858" s="34" t="str">
        <f>IFERROR(INDEX('B. Expenditures'!$C$20:$D$1002, MATCH('High Growth Expenses'!$C858, 'B. Expenditures'!$D$20:$D$1002, 0), MATCH('High Growth Expenses'!$B$17, 'B. Expenditures'!$C$19:$D$19, 0)), "")</f>
        <v/>
      </c>
      <c r="C858" s="34"/>
      <c r="D858" s="16" t="s">
        <v>29</v>
      </c>
      <c r="F858" s="41"/>
      <c r="G858" s="42" t="str">
        <f>IF($F858&lt;&gt;"", SUMIFS('B. Expenditures'!E$20:E$1002, 'B. Expenditures'!$C$20:$C$1002, 'High Growth Expenses'!$F858), "")</f>
        <v/>
      </c>
      <c r="H858" s="14" t="str">
        <f>IF($F858&lt;&gt;"", SUMIFS('B. Expenditures'!F$20:F$1002, 'B. Expenditures'!$C$20:$C$1002, 'High Growth Expenses'!$F858), "")</f>
        <v/>
      </c>
      <c r="I858" s="14" t="str">
        <f>IF($F858&lt;&gt;"", SUMIFS('B. Expenditures'!G$20:G$1002, 'B. Expenditures'!$C$20:$C$1002, 'High Growth Expenses'!$F858), "")</f>
        <v/>
      </c>
      <c r="J858" s="16" t="str">
        <f t="shared" si="13"/>
        <v/>
      </c>
    </row>
    <row r="859" spans="2:10" x14ac:dyDescent="0.35">
      <c r="B859" s="34" t="str">
        <f>IFERROR(INDEX('B. Expenditures'!$C$20:$D$1002, MATCH('High Growth Expenses'!$C859, 'B. Expenditures'!$D$20:$D$1002, 0), MATCH('High Growth Expenses'!$B$17, 'B. Expenditures'!$C$19:$D$19, 0)), "")</f>
        <v/>
      </c>
      <c r="C859" s="34"/>
      <c r="D859" s="16" t="s">
        <v>29</v>
      </c>
      <c r="F859" s="41"/>
      <c r="G859" s="42" t="str">
        <f>IF($F859&lt;&gt;"", SUMIFS('B. Expenditures'!E$20:E$1002, 'B. Expenditures'!$C$20:$C$1002, 'High Growth Expenses'!$F859), "")</f>
        <v/>
      </c>
      <c r="H859" s="14" t="str">
        <f>IF($F859&lt;&gt;"", SUMIFS('B. Expenditures'!F$20:F$1002, 'B. Expenditures'!$C$20:$C$1002, 'High Growth Expenses'!$F859), "")</f>
        <v/>
      </c>
      <c r="I859" s="14" t="str">
        <f>IF($F859&lt;&gt;"", SUMIFS('B. Expenditures'!G$20:G$1002, 'B. Expenditures'!$C$20:$C$1002, 'High Growth Expenses'!$F859), "")</f>
        <v/>
      </c>
      <c r="J859" s="16" t="str">
        <f t="shared" si="13"/>
        <v/>
      </c>
    </row>
    <row r="860" spans="2:10" x14ac:dyDescent="0.35">
      <c r="B860" s="34" t="str">
        <f>IFERROR(INDEX('B. Expenditures'!$C$20:$D$1002, MATCH('High Growth Expenses'!$C860, 'B. Expenditures'!$D$20:$D$1002, 0), MATCH('High Growth Expenses'!$B$17, 'B. Expenditures'!$C$19:$D$19, 0)), "")</f>
        <v/>
      </c>
      <c r="C860" s="34"/>
      <c r="D860" s="16" t="s">
        <v>29</v>
      </c>
      <c r="F860" s="41"/>
      <c r="G860" s="42" t="str">
        <f>IF($F860&lt;&gt;"", SUMIFS('B. Expenditures'!E$20:E$1002, 'B. Expenditures'!$C$20:$C$1002, 'High Growth Expenses'!$F860), "")</f>
        <v/>
      </c>
      <c r="H860" s="14" t="str">
        <f>IF($F860&lt;&gt;"", SUMIFS('B. Expenditures'!F$20:F$1002, 'B. Expenditures'!$C$20:$C$1002, 'High Growth Expenses'!$F860), "")</f>
        <v/>
      </c>
      <c r="I860" s="14" t="str">
        <f>IF($F860&lt;&gt;"", SUMIFS('B. Expenditures'!G$20:G$1002, 'B. Expenditures'!$C$20:$C$1002, 'High Growth Expenses'!$F860), "")</f>
        <v/>
      </c>
      <c r="J860" s="16" t="str">
        <f t="shared" si="13"/>
        <v/>
      </c>
    </row>
    <row r="861" spans="2:10" x14ac:dyDescent="0.35">
      <c r="B861" s="34" t="str">
        <f>IFERROR(INDEX('B. Expenditures'!$C$20:$D$1002, MATCH('High Growth Expenses'!$C861, 'B. Expenditures'!$D$20:$D$1002, 0), MATCH('High Growth Expenses'!$B$17, 'B. Expenditures'!$C$19:$D$19, 0)), "")</f>
        <v/>
      </c>
      <c r="C861" s="34"/>
      <c r="D861" s="16" t="s">
        <v>29</v>
      </c>
      <c r="F861" s="41"/>
      <c r="G861" s="42" t="str">
        <f>IF($F861&lt;&gt;"", SUMIFS('B. Expenditures'!E$20:E$1002, 'B. Expenditures'!$C$20:$C$1002, 'High Growth Expenses'!$F861), "")</f>
        <v/>
      </c>
      <c r="H861" s="14" t="str">
        <f>IF($F861&lt;&gt;"", SUMIFS('B. Expenditures'!F$20:F$1002, 'B. Expenditures'!$C$20:$C$1002, 'High Growth Expenses'!$F861), "")</f>
        <v/>
      </c>
      <c r="I861" s="14" t="str">
        <f>IF($F861&lt;&gt;"", SUMIFS('B. Expenditures'!G$20:G$1002, 'B. Expenditures'!$C$20:$C$1002, 'High Growth Expenses'!$F861), "")</f>
        <v/>
      </c>
      <c r="J861" s="16" t="str">
        <f t="shared" si="13"/>
        <v/>
      </c>
    </row>
    <row r="862" spans="2:10" x14ac:dyDescent="0.35">
      <c r="B862" s="34" t="str">
        <f>IFERROR(INDEX('B. Expenditures'!$C$20:$D$1002, MATCH('High Growth Expenses'!$C862, 'B. Expenditures'!$D$20:$D$1002, 0), MATCH('High Growth Expenses'!$B$17, 'B. Expenditures'!$C$19:$D$19, 0)), "")</f>
        <v/>
      </c>
      <c r="C862" s="34"/>
      <c r="D862" s="16" t="s">
        <v>29</v>
      </c>
      <c r="F862" s="41"/>
      <c r="G862" s="42" t="str">
        <f>IF($F862&lt;&gt;"", SUMIFS('B. Expenditures'!E$20:E$1002, 'B. Expenditures'!$C$20:$C$1002, 'High Growth Expenses'!$F862), "")</f>
        <v/>
      </c>
      <c r="H862" s="14" t="str">
        <f>IF($F862&lt;&gt;"", SUMIFS('B. Expenditures'!F$20:F$1002, 'B. Expenditures'!$C$20:$C$1002, 'High Growth Expenses'!$F862), "")</f>
        <v/>
      </c>
      <c r="I862" s="14" t="str">
        <f>IF($F862&lt;&gt;"", SUMIFS('B. Expenditures'!G$20:G$1002, 'B. Expenditures'!$C$20:$C$1002, 'High Growth Expenses'!$F862), "")</f>
        <v/>
      </c>
      <c r="J862" s="16" t="str">
        <f t="shared" si="13"/>
        <v/>
      </c>
    </row>
    <row r="863" spans="2:10" x14ac:dyDescent="0.35">
      <c r="B863" s="34" t="str">
        <f>IFERROR(INDEX('B. Expenditures'!$C$20:$D$1002, MATCH('High Growth Expenses'!$C863, 'B. Expenditures'!$D$20:$D$1002, 0), MATCH('High Growth Expenses'!$B$17, 'B. Expenditures'!$C$19:$D$19, 0)), "")</f>
        <v/>
      </c>
      <c r="C863" s="34"/>
      <c r="D863" s="16" t="s">
        <v>29</v>
      </c>
      <c r="F863" s="41"/>
      <c r="G863" s="42" t="str">
        <f>IF($F863&lt;&gt;"", SUMIFS('B. Expenditures'!E$20:E$1002, 'B. Expenditures'!$C$20:$C$1002, 'High Growth Expenses'!$F863), "")</f>
        <v/>
      </c>
      <c r="H863" s="14" t="str">
        <f>IF($F863&lt;&gt;"", SUMIFS('B. Expenditures'!F$20:F$1002, 'B. Expenditures'!$C$20:$C$1002, 'High Growth Expenses'!$F863), "")</f>
        <v/>
      </c>
      <c r="I863" s="14" t="str">
        <f>IF($F863&lt;&gt;"", SUMIFS('B. Expenditures'!G$20:G$1002, 'B. Expenditures'!$C$20:$C$1002, 'High Growth Expenses'!$F863), "")</f>
        <v/>
      </c>
      <c r="J863" s="16" t="str">
        <f t="shared" si="13"/>
        <v/>
      </c>
    </row>
    <row r="864" spans="2:10" x14ac:dyDescent="0.35">
      <c r="B864" s="34" t="str">
        <f>IFERROR(INDEX('B. Expenditures'!$C$20:$D$1002, MATCH('High Growth Expenses'!$C864, 'B. Expenditures'!$D$20:$D$1002, 0), MATCH('High Growth Expenses'!$B$17, 'B. Expenditures'!$C$19:$D$19, 0)), "")</f>
        <v/>
      </c>
      <c r="C864" s="34"/>
      <c r="D864" s="16" t="s">
        <v>29</v>
      </c>
      <c r="F864" s="41"/>
      <c r="G864" s="42" t="str">
        <f>IF($F864&lt;&gt;"", SUMIFS('B. Expenditures'!E$20:E$1002, 'B. Expenditures'!$C$20:$C$1002, 'High Growth Expenses'!$F864), "")</f>
        <v/>
      </c>
      <c r="H864" s="14" t="str">
        <f>IF($F864&lt;&gt;"", SUMIFS('B. Expenditures'!F$20:F$1002, 'B. Expenditures'!$C$20:$C$1002, 'High Growth Expenses'!$F864), "")</f>
        <v/>
      </c>
      <c r="I864" s="14" t="str">
        <f>IF($F864&lt;&gt;"", SUMIFS('B. Expenditures'!G$20:G$1002, 'B. Expenditures'!$C$20:$C$1002, 'High Growth Expenses'!$F864), "")</f>
        <v/>
      </c>
      <c r="J864" s="16" t="str">
        <f t="shared" si="13"/>
        <v/>
      </c>
    </row>
    <row r="865" spans="2:10" x14ac:dyDescent="0.35">
      <c r="B865" s="34" t="str">
        <f>IFERROR(INDEX('B. Expenditures'!$C$20:$D$1002, MATCH('High Growth Expenses'!$C865, 'B. Expenditures'!$D$20:$D$1002, 0), MATCH('High Growth Expenses'!$B$17, 'B. Expenditures'!$C$19:$D$19, 0)), "")</f>
        <v/>
      </c>
      <c r="C865" s="34"/>
      <c r="D865" s="16" t="s">
        <v>29</v>
      </c>
      <c r="F865" s="41"/>
      <c r="G865" s="42" t="str">
        <f>IF($F865&lt;&gt;"", SUMIFS('B. Expenditures'!E$20:E$1002, 'B. Expenditures'!$C$20:$C$1002, 'High Growth Expenses'!$F865), "")</f>
        <v/>
      </c>
      <c r="H865" s="14" t="str">
        <f>IF($F865&lt;&gt;"", SUMIFS('B. Expenditures'!F$20:F$1002, 'B. Expenditures'!$C$20:$C$1002, 'High Growth Expenses'!$F865), "")</f>
        <v/>
      </c>
      <c r="I865" s="14" t="str">
        <f>IF($F865&lt;&gt;"", SUMIFS('B. Expenditures'!G$20:G$1002, 'B. Expenditures'!$C$20:$C$1002, 'High Growth Expenses'!$F865), "")</f>
        <v/>
      </c>
      <c r="J865" s="16" t="str">
        <f t="shared" si="13"/>
        <v/>
      </c>
    </row>
    <row r="866" spans="2:10" x14ac:dyDescent="0.35">
      <c r="B866" s="34" t="str">
        <f>IFERROR(INDEX('B. Expenditures'!$C$20:$D$1002, MATCH('High Growth Expenses'!$C866, 'B. Expenditures'!$D$20:$D$1002, 0), MATCH('High Growth Expenses'!$B$17, 'B. Expenditures'!$C$19:$D$19, 0)), "")</f>
        <v/>
      </c>
      <c r="C866" s="34"/>
      <c r="D866" s="16" t="s">
        <v>29</v>
      </c>
      <c r="F866" s="41"/>
      <c r="G866" s="42" t="str">
        <f>IF($F866&lt;&gt;"", SUMIFS('B. Expenditures'!E$20:E$1002, 'B. Expenditures'!$C$20:$C$1002, 'High Growth Expenses'!$F866), "")</f>
        <v/>
      </c>
      <c r="H866" s="14" t="str">
        <f>IF($F866&lt;&gt;"", SUMIFS('B. Expenditures'!F$20:F$1002, 'B. Expenditures'!$C$20:$C$1002, 'High Growth Expenses'!$F866), "")</f>
        <v/>
      </c>
      <c r="I866" s="14" t="str">
        <f>IF($F866&lt;&gt;"", SUMIFS('B. Expenditures'!G$20:G$1002, 'B. Expenditures'!$C$20:$C$1002, 'High Growth Expenses'!$F866), "")</f>
        <v/>
      </c>
      <c r="J866" s="16" t="str">
        <f t="shared" si="13"/>
        <v/>
      </c>
    </row>
    <row r="867" spans="2:10" x14ac:dyDescent="0.35">
      <c r="B867" s="34" t="str">
        <f>IFERROR(INDEX('B. Expenditures'!$C$20:$D$1002, MATCH('High Growth Expenses'!$C867, 'B. Expenditures'!$D$20:$D$1002, 0), MATCH('High Growth Expenses'!$B$17, 'B. Expenditures'!$C$19:$D$19, 0)), "")</f>
        <v/>
      </c>
      <c r="C867" s="34"/>
      <c r="D867" s="16" t="s">
        <v>29</v>
      </c>
      <c r="F867" s="41"/>
      <c r="G867" s="42" t="str">
        <f>IF($F867&lt;&gt;"", SUMIFS('B. Expenditures'!E$20:E$1002, 'B. Expenditures'!$C$20:$C$1002, 'High Growth Expenses'!$F867), "")</f>
        <v/>
      </c>
      <c r="H867" s="14" t="str">
        <f>IF($F867&lt;&gt;"", SUMIFS('B. Expenditures'!F$20:F$1002, 'B. Expenditures'!$C$20:$C$1002, 'High Growth Expenses'!$F867), "")</f>
        <v/>
      </c>
      <c r="I867" s="14" t="str">
        <f>IF($F867&lt;&gt;"", SUMIFS('B. Expenditures'!G$20:G$1002, 'B. Expenditures'!$C$20:$C$1002, 'High Growth Expenses'!$F867), "")</f>
        <v/>
      </c>
      <c r="J867" s="16" t="str">
        <f t="shared" si="13"/>
        <v/>
      </c>
    </row>
    <row r="868" spans="2:10" x14ac:dyDescent="0.35">
      <c r="B868" s="34" t="str">
        <f>IFERROR(INDEX('B. Expenditures'!$C$20:$D$1002, MATCH('High Growth Expenses'!$C868, 'B. Expenditures'!$D$20:$D$1002, 0), MATCH('High Growth Expenses'!$B$17, 'B. Expenditures'!$C$19:$D$19, 0)), "")</f>
        <v/>
      </c>
      <c r="C868" s="34"/>
      <c r="D868" s="16" t="s">
        <v>29</v>
      </c>
      <c r="F868" s="41"/>
      <c r="G868" s="42" t="str">
        <f>IF($F868&lt;&gt;"", SUMIFS('B. Expenditures'!E$20:E$1002, 'B. Expenditures'!$C$20:$C$1002, 'High Growth Expenses'!$F868), "")</f>
        <v/>
      </c>
      <c r="H868" s="14" t="str">
        <f>IF($F868&lt;&gt;"", SUMIFS('B. Expenditures'!F$20:F$1002, 'B. Expenditures'!$C$20:$C$1002, 'High Growth Expenses'!$F868), "")</f>
        <v/>
      </c>
      <c r="I868" s="14" t="str">
        <f>IF($F868&lt;&gt;"", SUMIFS('B. Expenditures'!G$20:G$1002, 'B. Expenditures'!$C$20:$C$1002, 'High Growth Expenses'!$F868), "")</f>
        <v/>
      </c>
      <c r="J868" s="16" t="str">
        <f t="shared" si="13"/>
        <v/>
      </c>
    </row>
    <row r="869" spans="2:10" x14ac:dyDescent="0.35">
      <c r="B869" s="34" t="str">
        <f>IFERROR(INDEX('B. Expenditures'!$C$20:$D$1002, MATCH('High Growth Expenses'!$C869, 'B. Expenditures'!$D$20:$D$1002, 0), MATCH('High Growth Expenses'!$B$17, 'B. Expenditures'!$C$19:$D$19, 0)), "")</f>
        <v/>
      </c>
      <c r="C869" s="34"/>
      <c r="D869" s="16" t="s">
        <v>29</v>
      </c>
      <c r="F869" s="41"/>
      <c r="G869" s="42" t="str">
        <f>IF($F869&lt;&gt;"", SUMIFS('B. Expenditures'!E$20:E$1002, 'B. Expenditures'!$C$20:$C$1002, 'High Growth Expenses'!$F869), "")</f>
        <v/>
      </c>
      <c r="H869" s="14" t="str">
        <f>IF($F869&lt;&gt;"", SUMIFS('B. Expenditures'!F$20:F$1002, 'B. Expenditures'!$C$20:$C$1002, 'High Growth Expenses'!$F869), "")</f>
        <v/>
      </c>
      <c r="I869" s="14" t="str">
        <f>IF($F869&lt;&gt;"", SUMIFS('B. Expenditures'!G$20:G$1002, 'B. Expenditures'!$C$20:$C$1002, 'High Growth Expenses'!$F869), "")</f>
        <v/>
      </c>
      <c r="J869" s="16" t="str">
        <f t="shared" si="13"/>
        <v/>
      </c>
    </row>
    <row r="870" spans="2:10" x14ac:dyDescent="0.35">
      <c r="B870" s="34" t="str">
        <f>IFERROR(INDEX('B. Expenditures'!$C$20:$D$1002, MATCH('High Growth Expenses'!$C870, 'B. Expenditures'!$D$20:$D$1002, 0), MATCH('High Growth Expenses'!$B$17, 'B. Expenditures'!$C$19:$D$19, 0)), "")</f>
        <v/>
      </c>
      <c r="C870" s="34"/>
      <c r="D870" s="16" t="s">
        <v>29</v>
      </c>
      <c r="F870" s="41"/>
      <c r="G870" s="42" t="str">
        <f>IF($F870&lt;&gt;"", SUMIFS('B. Expenditures'!E$20:E$1002, 'B. Expenditures'!$C$20:$C$1002, 'High Growth Expenses'!$F870), "")</f>
        <v/>
      </c>
      <c r="H870" s="14" t="str">
        <f>IF($F870&lt;&gt;"", SUMIFS('B. Expenditures'!F$20:F$1002, 'B. Expenditures'!$C$20:$C$1002, 'High Growth Expenses'!$F870), "")</f>
        <v/>
      </c>
      <c r="I870" s="14" t="str">
        <f>IF($F870&lt;&gt;"", SUMIFS('B. Expenditures'!G$20:G$1002, 'B. Expenditures'!$C$20:$C$1002, 'High Growth Expenses'!$F870), "")</f>
        <v/>
      </c>
      <c r="J870" s="16" t="str">
        <f t="shared" si="13"/>
        <v/>
      </c>
    </row>
    <row r="871" spans="2:10" x14ac:dyDescent="0.35">
      <c r="B871" s="34" t="str">
        <f>IFERROR(INDEX('B. Expenditures'!$C$20:$D$1002, MATCH('High Growth Expenses'!$C871, 'B. Expenditures'!$D$20:$D$1002, 0), MATCH('High Growth Expenses'!$B$17, 'B. Expenditures'!$C$19:$D$19, 0)), "")</f>
        <v/>
      </c>
      <c r="C871" s="34"/>
      <c r="D871" s="16" t="s">
        <v>29</v>
      </c>
      <c r="F871" s="41"/>
      <c r="G871" s="42" t="str">
        <f>IF($F871&lt;&gt;"", SUMIFS('B. Expenditures'!E$20:E$1002, 'B. Expenditures'!$C$20:$C$1002, 'High Growth Expenses'!$F871), "")</f>
        <v/>
      </c>
      <c r="H871" s="14" t="str">
        <f>IF($F871&lt;&gt;"", SUMIFS('B. Expenditures'!F$20:F$1002, 'B. Expenditures'!$C$20:$C$1002, 'High Growth Expenses'!$F871), "")</f>
        <v/>
      </c>
      <c r="I871" s="14" t="str">
        <f>IF($F871&lt;&gt;"", SUMIFS('B. Expenditures'!G$20:G$1002, 'B. Expenditures'!$C$20:$C$1002, 'High Growth Expenses'!$F871), "")</f>
        <v/>
      </c>
      <c r="J871" s="16" t="str">
        <f t="shared" si="13"/>
        <v/>
      </c>
    </row>
    <row r="872" spans="2:10" x14ac:dyDescent="0.35">
      <c r="B872" s="34" t="str">
        <f>IFERROR(INDEX('B. Expenditures'!$C$20:$D$1002, MATCH('High Growth Expenses'!$C872, 'B. Expenditures'!$D$20:$D$1002, 0), MATCH('High Growth Expenses'!$B$17, 'B. Expenditures'!$C$19:$D$19, 0)), "")</f>
        <v/>
      </c>
      <c r="C872" s="34"/>
      <c r="D872" s="16" t="s">
        <v>29</v>
      </c>
      <c r="F872" s="41"/>
      <c r="G872" s="42" t="str">
        <f>IF($F872&lt;&gt;"", SUMIFS('B. Expenditures'!E$20:E$1002, 'B. Expenditures'!$C$20:$C$1002, 'High Growth Expenses'!$F872), "")</f>
        <v/>
      </c>
      <c r="H872" s="14" t="str">
        <f>IF($F872&lt;&gt;"", SUMIFS('B. Expenditures'!F$20:F$1002, 'B. Expenditures'!$C$20:$C$1002, 'High Growth Expenses'!$F872), "")</f>
        <v/>
      </c>
      <c r="I872" s="14" t="str">
        <f>IF($F872&lt;&gt;"", SUMIFS('B. Expenditures'!G$20:G$1002, 'B. Expenditures'!$C$20:$C$1002, 'High Growth Expenses'!$F872), "")</f>
        <v/>
      </c>
      <c r="J872" s="16" t="str">
        <f t="shared" si="13"/>
        <v/>
      </c>
    </row>
    <row r="873" spans="2:10" x14ac:dyDescent="0.35">
      <c r="B873" s="34" t="str">
        <f>IFERROR(INDEX('B. Expenditures'!$C$20:$D$1002, MATCH('High Growth Expenses'!$C873, 'B. Expenditures'!$D$20:$D$1002, 0), MATCH('High Growth Expenses'!$B$17, 'B. Expenditures'!$C$19:$D$19, 0)), "")</f>
        <v/>
      </c>
      <c r="C873" s="34"/>
      <c r="D873" s="16" t="s">
        <v>29</v>
      </c>
      <c r="F873" s="41"/>
      <c r="G873" s="42" t="str">
        <f>IF($F873&lt;&gt;"", SUMIFS('B. Expenditures'!E$20:E$1002, 'B. Expenditures'!$C$20:$C$1002, 'High Growth Expenses'!$F873), "")</f>
        <v/>
      </c>
      <c r="H873" s="14" t="str">
        <f>IF($F873&lt;&gt;"", SUMIFS('B. Expenditures'!F$20:F$1002, 'B. Expenditures'!$C$20:$C$1002, 'High Growth Expenses'!$F873), "")</f>
        <v/>
      </c>
      <c r="I873" s="14" t="str">
        <f>IF($F873&lt;&gt;"", SUMIFS('B. Expenditures'!G$20:G$1002, 'B. Expenditures'!$C$20:$C$1002, 'High Growth Expenses'!$F873), "")</f>
        <v/>
      </c>
      <c r="J873" s="16" t="str">
        <f t="shared" si="13"/>
        <v/>
      </c>
    </row>
    <row r="874" spans="2:10" x14ac:dyDescent="0.35">
      <c r="B874" s="34" t="str">
        <f>IFERROR(INDEX('B. Expenditures'!$C$20:$D$1002, MATCH('High Growth Expenses'!$C874, 'B. Expenditures'!$D$20:$D$1002, 0), MATCH('High Growth Expenses'!$B$17, 'B. Expenditures'!$C$19:$D$19, 0)), "")</f>
        <v/>
      </c>
      <c r="C874" s="34"/>
      <c r="D874" s="16" t="s">
        <v>29</v>
      </c>
      <c r="F874" s="41"/>
      <c r="G874" s="42" t="str">
        <f>IF($F874&lt;&gt;"", SUMIFS('B. Expenditures'!E$20:E$1002, 'B. Expenditures'!$C$20:$C$1002, 'High Growth Expenses'!$F874), "")</f>
        <v/>
      </c>
      <c r="H874" s="14" t="str">
        <f>IF($F874&lt;&gt;"", SUMIFS('B. Expenditures'!F$20:F$1002, 'B. Expenditures'!$C$20:$C$1002, 'High Growth Expenses'!$F874), "")</f>
        <v/>
      </c>
      <c r="I874" s="14" t="str">
        <f>IF($F874&lt;&gt;"", SUMIFS('B. Expenditures'!G$20:G$1002, 'B. Expenditures'!$C$20:$C$1002, 'High Growth Expenses'!$F874), "")</f>
        <v/>
      </c>
      <c r="J874" s="16" t="str">
        <f t="shared" si="13"/>
        <v/>
      </c>
    </row>
    <row r="875" spans="2:10" x14ac:dyDescent="0.35">
      <c r="B875" s="34" t="str">
        <f>IFERROR(INDEX('B. Expenditures'!$C$20:$D$1002, MATCH('High Growth Expenses'!$C875, 'B. Expenditures'!$D$20:$D$1002, 0), MATCH('High Growth Expenses'!$B$17, 'B. Expenditures'!$C$19:$D$19, 0)), "")</f>
        <v/>
      </c>
      <c r="C875" s="34"/>
      <c r="D875" s="16" t="s">
        <v>29</v>
      </c>
      <c r="F875" s="41"/>
      <c r="G875" s="42" t="str">
        <f>IF($F875&lt;&gt;"", SUMIFS('B. Expenditures'!E$20:E$1002, 'B. Expenditures'!$C$20:$C$1002, 'High Growth Expenses'!$F875), "")</f>
        <v/>
      </c>
      <c r="H875" s="14" t="str">
        <f>IF($F875&lt;&gt;"", SUMIFS('B. Expenditures'!F$20:F$1002, 'B. Expenditures'!$C$20:$C$1002, 'High Growth Expenses'!$F875), "")</f>
        <v/>
      </c>
      <c r="I875" s="14" t="str">
        <f>IF($F875&lt;&gt;"", SUMIFS('B. Expenditures'!G$20:G$1002, 'B. Expenditures'!$C$20:$C$1002, 'High Growth Expenses'!$F875), "")</f>
        <v/>
      </c>
      <c r="J875" s="16" t="str">
        <f t="shared" si="13"/>
        <v/>
      </c>
    </row>
    <row r="876" spans="2:10" x14ac:dyDescent="0.35">
      <c r="B876" s="34" t="str">
        <f>IFERROR(INDEX('B. Expenditures'!$C$20:$D$1002, MATCH('High Growth Expenses'!$C876, 'B. Expenditures'!$D$20:$D$1002, 0), MATCH('High Growth Expenses'!$B$17, 'B. Expenditures'!$C$19:$D$19, 0)), "")</f>
        <v/>
      </c>
      <c r="C876" s="34"/>
      <c r="D876" s="16" t="s">
        <v>29</v>
      </c>
      <c r="F876" s="41"/>
      <c r="G876" s="42" t="str">
        <f>IF($F876&lt;&gt;"", SUMIFS('B. Expenditures'!E$20:E$1002, 'B. Expenditures'!$C$20:$C$1002, 'High Growth Expenses'!$F876), "")</f>
        <v/>
      </c>
      <c r="H876" s="14" t="str">
        <f>IF($F876&lt;&gt;"", SUMIFS('B. Expenditures'!F$20:F$1002, 'B. Expenditures'!$C$20:$C$1002, 'High Growth Expenses'!$F876), "")</f>
        <v/>
      </c>
      <c r="I876" s="14" t="str">
        <f>IF($F876&lt;&gt;"", SUMIFS('B. Expenditures'!G$20:G$1002, 'B. Expenditures'!$C$20:$C$1002, 'High Growth Expenses'!$F876), "")</f>
        <v/>
      </c>
      <c r="J876" s="16" t="str">
        <f t="shared" si="13"/>
        <v/>
      </c>
    </row>
    <row r="877" spans="2:10" x14ac:dyDescent="0.35">
      <c r="B877" s="34" t="str">
        <f>IFERROR(INDEX('B. Expenditures'!$C$20:$D$1002, MATCH('High Growth Expenses'!$C877, 'B. Expenditures'!$D$20:$D$1002, 0), MATCH('High Growth Expenses'!$B$17, 'B. Expenditures'!$C$19:$D$19, 0)), "")</f>
        <v/>
      </c>
      <c r="C877" s="34"/>
      <c r="D877" s="16" t="s">
        <v>29</v>
      </c>
      <c r="F877" s="41"/>
      <c r="G877" s="42" t="str">
        <f>IF($F877&lt;&gt;"", SUMIFS('B. Expenditures'!E$20:E$1002, 'B. Expenditures'!$C$20:$C$1002, 'High Growth Expenses'!$F877), "")</f>
        <v/>
      </c>
      <c r="H877" s="14" t="str">
        <f>IF($F877&lt;&gt;"", SUMIFS('B. Expenditures'!F$20:F$1002, 'B. Expenditures'!$C$20:$C$1002, 'High Growth Expenses'!$F877), "")</f>
        <v/>
      </c>
      <c r="I877" s="14" t="str">
        <f>IF($F877&lt;&gt;"", SUMIFS('B. Expenditures'!G$20:G$1002, 'B. Expenditures'!$C$20:$C$1002, 'High Growth Expenses'!$F877), "")</f>
        <v/>
      </c>
      <c r="J877" s="16" t="str">
        <f t="shared" si="13"/>
        <v/>
      </c>
    </row>
    <row r="878" spans="2:10" x14ac:dyDescent="0.35">
      <c r="B878" s="34" t="str">
        <f>IFERROR(INDEX('B. Expenditures'!$C$20:$D$1002, MATCH('High Growth Expenses'!$C878, 'B. Expenditures'!$D$20:$D$1002, 0), MATCH('High Growth Expenses'!$B$17, 'B. Expenditures'!$C$19:$D$19, 0)), "")</f>
        <v/>
      </c>
      <c r="C878" s="34"/>
      <c r="D878" s="16" t="s">
        <v>29</v>
      </c>
      <c r="F878" s="41"/>
      <c r="G878" s="42" t="str">
        <f>IF($F878&lt;&gt;"", SUMIFS('B. Expenditures'!E$20:E$1002, 'B. Expenditures'!$C$20:$C$1002, 'High Growth Expenses'!$F878), "")</f>
        <v/>
      </c>
      <c r="H878" s="14" t="str">
        <f>IF($F878&lt;&gt;"", SUMIFS('B. Expenditures'!F$20:F$1002, 'B. Expenditures'!$C$20:$C$1002, 'High Growth Expenses'!$F878), "")</f>
        <v/>
      </c>
      <c r="I878" s="14" t="str">
        <f>IF($F878&lt;&gt;"", SUMIFS('B. Expenditures'!G$20:G$1002, 'B. Expenditures'!$C$20:$C$1002, 'High Growth Expenses'!$F878), "")</f>
        <v/>
      </c>
      <c r="J878" s="16" t="str">
        <f t="shared" si="13"/>
        <v/>
      </c>
    </row>
    <row r="879" spans="2:10" x14ac:dyDescent="0.35">
      <c r="B879" s="34" t="str">
        <f>IFERROR(INDEX('B. Expenditures'!$C$20:$D$1002, MATCH('High Growth Expenses'!$C879, 'B. Expenditures'!$D$20:$D$1002, 0), MATCH('High Growth Expenses'!$B$17, 'B. Expenditures'!$C$19:$D$19, 0)), "")</f>
        <v/>
      </c>
      <c r="C879" s="34"/>
      <c r="D879" s="16" t="s">
        <v>29</v>
      </c>
      <c r="F879" s="41"/>
      <c r="G879" s="42" t="str">
        <f>IF($F879&lt;&gt;"", SUMIFS('B. Expenditures'!E$20:E$1002, 'B. Expenditures'!$C$20:$C$1002, 'High Growth Expenses'!$F879), "")</f>
        <v/>
      </c>
      <c r="H879" s="14" t="str">
        <f>IF($F879&lt;&gt;"", SUMIFS('B. Expenditures'!F$20:F$1002, 'B. Expenditures'!$C$20:$C$1002, 'High Growth Expenses'!$F879), "")</f>
        <v/>
      </c>
      <c r="I879" s="14" t="str">
        <f>IF($F879&lt;&gt;"", SUMIFS('B. Expenditures'!G$20:G$1002, 'B. Expenditures'!$C$20:$C$1002, 'High Growth Expenses'!$F879), "")</f>
        <v/>
      </c>
      <c r="J879" s="16" t="str">
        <f t="shared" si="13"/>
        <v/>
      </c>
    </row>
    <row r="880" spans="2:10" x14ac:dyDescent="0.35">
      <c r="B880" s="34" t="str">
        <f>IFERROR(INDEX('B. Expenditures'!$C$20:$D$1002, MATCH('High Growth Expenses'!$C880, 'B. Expenditures'!$D$20:$D$1002, 0), MATCH('High Growth Expenses'!$B$17, 'B. Expenditures'!$C$19:$D$19, 0)), "")</f>
        <v/>
      </c>
      <c r="C880" s="34"/>
      <c r="D880" s="16" t="s">
        <v>29</v>
      </c>
      <c r="F880" s="41"/>
      <c r="G880" s="42" t="str">
        <f>IF($F880&lt;&gt;"", SUMIFS('B. Expenditures'!E$20:E$1002, 'B. Expenditures'!$C$20:$C$1002, 'High Growth Expenses'!$F880), "")</f>
        <v/>
      </c>
      <c r="H880" s="14" t="str">
        <f>IF($F880&lt;&gt;"", SUMIFS('B. Expenditures'!F$20:F$1002, 'B. Expenditures'!$C$20:$C$1002, 'High Growth Expenses'!$F880), "")</f>
        <v/>
      </c>
      <c r="I880" s="14" t="str">
        <f>IF($F880&lt;&gt;"", SUMIFS('B. Expenditures'!G$20:G$1002, 'B. Expenditures'!$C$20:$C$1002, 'High Growth Expenses'!$F880), "")</f>
        <v/>
      </c>
      <c r="J880" s="16" t="str">
        <f t="shared" si="13"/>
        <v/>
      </c>
    </row>
    <row r="881" spans="2:10" x14ac:dyDescent="0.35">
      <c r="B881" s="34" t="str">
        <f>IFERROR(INDEX('B. Expenditures'!$C$20:$D$1002, MATCH('High Growth Expenses'!$C881, 'B. Expenditures'!$D$20:$D$1002, 0), MATCH('High Growth Expenses'!$B$17, 'B. Expenditures'!$C$19:$D$19, 0)), "")</f>
        <v/>
      </c>
      <c r="C881" s="34"/>
      <c r="D881" s="16" t="s">
        <v>29</v>
      </c>
      <c r="F881" s="41"/>
      <c r="G881" s="42" t="str">
        <f>IF($F881&lt;&gt;"", SUMIFS('B. Expenditures'!E$20:E$1002, 'B. Expenditures'!$C$20:$C$1002, 'High Growth Expenses'!$F881), "")</f>
        <v/>
      </c>
      <c r="H881" s="14" t="str">
        <f>IF($F881&lt;&gt;"", SUMIFS('B. Expenditures'!F$20:F$1002, 'B. Expenditures'!$C$20:$C$1002, 'High Growth Expenses'!$F881), "")</f>
        <v/>
      </c>
      <c r="I881" s="14" t="str">
        <f>IF($F881&lt;&gt;"", SUMIFS('B. Expenditures'!G$20:G$1002, 'B. Expenditures'!$C$20:$C$1002, 'High Growth Expenses'!$F881), "")</f>
        <v/>
      </c>
      <c r="J881" s="16" t="str">
        <f t="shared" si="13"/>
        <v/>
      </c>
    </row>
    <row r="882" spans="2:10" x14ac:dyDescent="0.35">
      <c r="B882" s="34" t="str">
        <f>IFERROR(INDEX('B. Expenditures'!$C$20:$D$1002, MATCH('High Growth Expenses'!$C882, 'B. Expenditures'!$D$20:$D$1002, 0), MATCH('High Growth Expenses'!$B$17, 'B. Expenditures'!$C$19:$D$19, 0)), "")</f>
        <v/>
      </c>
      <c r="C882" s="34"/>
      <c r="D882" s="16" t="s">
        <v>29</v>
      </c>
      <c r="F882" s="41"/>
      <c r="G882" s="42" t="str">
        <f>IF($F882&lt;&gt;"", SUMIFS('B. Expenditures'!E$20:E$1002, 'B. Expenditures'!$C$20:$C$1002, 'High Growth Expenses'!$F882), "")</f>
        <v/>
      </c>
      <c r="H882" s="14" t="str">
        <f>IF($F882&lt;&gt;"", SUMIFS('B. Expenditures'!F$20:F$1002, 'B. Expenditures'!$C$20:$C$1002, 'High Growth Expenses'!$F882), "")</f>
        <v/>
      </c>
      <c r="I882" s="14" t="str">
        <f>IF($F882&lt;&gt;"", SUMIFS('B. Expenditures'!G$20:G$1002, 'B. Expenditures'!$C$20:$C$1002, 'High Growth Expenses'!$F882), "")</f>
        <v/>
      </c>
      <c r="J882" s="16" t="str">
        <f t="shared" si="13"/>
        <v/>
      </c>
    </row>
    <row r="883" spans="2:10" x14ac:dyDescent="0.35">
      <c r="B883" s="34" t="str">
        <f>IFERROR(INDEX('B. Expenditures'!$C$20:$D$1002, MATCH('High Growth Expenses'!$C883, 'B. Expenditures'!$D$20:$D$1002, 0), MATCH('High Growth Expenses'!$B$17, 'B. Expenditures'!$C$19:$D$19, 0)), "")</f>
        <v/>
      </c>
      <c r="C883" s="34"/>
      <c r="D883" s="16" t="s">
        <v>29</v>
      </c>
      <c r="F883" s="41"/>
      <c r="G883" s="42" t="str">
        <f>IF($F883&lt;&gt;"", SUMIFS('B. Expenditures'!E$20:E$1002, 'B. Expenditures'!$C$20:$C$1002, 'High Growth Expenses'!$F883), "")</f>
        <v/>
      </c>
      <c r="H883" s="14" t="str">
        <f>IF($F883&lt;&gt;"", SUMIFS('B. Expenditures'!F$20:F$1002, 'B. Expenditures'!$C$20:$C$1002, 'High Growth Expenses'!$F883), "")</f>
        <v/>
      </c>
      <c r="I883" s="14" t="str">
        <f>IF($F883&lt;&gt;"", SUMIFS('B. Expenditures'!G$20:G$1002, 'B. Expenditures'!$C$20:$C$1002, 'High Growth Expenses'!$F883), "")</f>
        <v/>
      </c>
      <c r="J883" s="16" t="str">
        <f t="shared" si="13"/>
        <v/>
      </c>
    </row>
    <row r="884" spans="2:10" x14ac:dyDescent="0.35">
      <c r="B884" s="34" t="str">
        <f>IFERROR(INDEX('B. Expenditures'!$C$20:$D$1002, MATCH('High Growth Expenses'!$C884, 'B. Expenditures'!$D$20:$D$1002, 0), MATCH('High Growth Expenses'!$B$17, 'B. Expenditures'!$C$19:$D$19, 0)), "")</f>
        <v/>
      </c>
      <c r="C884" s="34"/>
      <c r="D884" s="16" t="s">
        <v>29</v>
      </c>
      <c r="F884" s="41"/>
      <c r="G884" s="42" t="str">
        <f>IF($F884&lt;&gt;"", SUMIFS('B. Expenditures'!E$20:E$1002, 'B. Expenditures'!$C$20:$C$1002, 'High Growth Expenses'!$F884), "")</f>
        <v/>
      </c>
      <c r="H884" s="14" t="str">
        <f>IF($F884&lt;&gt;"", SUMIFS('B. Expenditures'!F$20:F$1002, 'B. Expenditures'!$C$20:$C$1002, 'High Growth Expenses'!$F884), "")</f>
        <v/>
      </c>
      <c r="I884" s="14" t="str">
        <f>IF($F884&lt;&gt;"", SUMIFS('B. Expenditures'!G$20:G$1002, 'B. Expenditures'!$C$20:$C$1002, 'High Growth Expenses'!$F884), "")</f>
        <v/>
      </c>
      <c r="J884" s="16" t="str">
        <f t="shared" si="13"/>
        <v/>
      </c>
    </row>
    <row r="885" spans="2:10" x14ac:dyDescent="0.35">
      <c r="B885" s="34" t="str">
        <f>IFERROR(INDEX('B. Expenditures'!$C$20:$D$1002, MATCH('High Growth Expenses'!$C885, 'B. Expenditures'!$D$20:$D$1002, 0), MATCH('High Growth Expenses'!$B$17, 'B. Expenditures'!$C$19:$D$19, 0)), "")</f>
        <v/>
      </c>
      <c r="C885" s="34"/>
      <c r="D885" s="16" t="s">
        <v>29</v>
      </c>
      <c r="F885" s="41"/>
      <c r="G885" s="42" t="str">
        <f>IF($F885&lt;&gt;"", SUMIFS('B. Expenditures'!E$20:E$1002, 'B. Expenditures'!$C$20:$C$1002, 'High Growth Expenses'!$F885), "")</f>
        <v/>
      </c>
      <c r="H885" s="14" t="str">
        <f>IF($F885&lt;&gt;"", SUMIFS('B. Expenditures'!F$20:F$1002, 'B. Expenditures'!$C$20:$C$1002, 'High Growth Expenses'!$F885), "")</f>
        <v/>
      </c>
      <c r="I885" s="14" t="str">
        <f>IF($F885&lt;&gt;"", SUMIFS('B. Expenditures'!G$20:G$1002, 'B. Expenditures'!$C$20:$C$1002, 'High Growth Expenses'!$F885), "")</f>
        <v/>
      </c>
      <c r="J885" s="16" t="str">
        <f t="shared" si="13"/>
        <v/>
      </c>
    </row>
    <row r="886" spans="2:10" x14ac:dyDescent="0.35">
      <c r="B886" s="34" t="str">
        <f>IFERROR(INDEX('B. Expenditures'!$C$20:$D$1002, MATCH('High Growth Expenses'!$C886, 'B. Expenditures'!$D$20:$D$1002, 0), MATCH('High Growth Expenses'!$B$17, 'B. Expenditures'!$C$19:$D$19, 0)), "")</f>
        <v/>
      </c>
      <c r="C886" s="34"/>
      <c r="D886" s="16" t="s">
        <v>29</v>
      </c>
      <c r="F886" s="41"/>
      <c r="G886" s="42" t="str">
        <f>IF($F886&lt;&gt;"", SUMIFS('B. Expenditures'!E$20:E$1002, 'B. Expenditures'!$C$20:$C$1002, 'High Growth Expenses'!$F886), "")</f>
        <v/>
      </c>
      <c r="H886" s="14" t="str">
        <f>IF($F886&lt;&gt;"", SUMIFS('B. Expenditures'!F$20:F$1002, 'B. Expenditures'!$C$20:$C$1002, 'High Growth Expenses'!$F886), "")</f>
        <v/>
      </c>
      <c r="I886" s="14" t="str">
        <f>IF($F886&lt;&gt;"", SUMIFS('B. Expenditures'!G$20:G$1002, 'B. Expenditures'!$C$20:$C$1002, 'High Growth Expenses'!$F886), "")</f>
        <v/>
      </c>
      <c r="J886" s="16" t="str">
        <f t="shared" si="13"/>
        <v/>
      </c>
    </row>
    <row r="887" spans="2:10" x14ac:dyDescent="0.35">
      <c r="B887" s="34" t="str">
        <f>IFERROR(INDEX('B. Expenditures'!$C$20:$D$1002, MATCH('High Growth Expenses'!$C887, 'B. Expenditures'!$D$20:$D$1002, 0), MATCH('High Growth Expenses'!$B$17, 'B. Expenditures'!$C$19:$D$19, 0)), "")</f>
        <v/>
      </c>
      <c r="C887" s="34"/>
      <c r="D887" s="16" t="s">
        <v>29</v>
      </c>
      <c r="F887" s="41"/>
      <c r="G887" s="42" t="str">
        <f>IF($F887&lt;&gt;"", SUMIFS('B. Expenditures'!E$20:E$1002, 'B. Expenditures'!$C$20:$C$1002, 'High Growth Expenses'!$F887), "")</f>
        <v/>
      </c>
      <c r="H887" s="14" t="str">
        <f>IF($F887&lt;&gt;"", SUMIFS('B. Expenditures'!F$20:F$1002, 'B. Expenditures'!$C$20:$C$1002, 'High Growth Expenses'!$F887), "")</f>
        <v/>
      </c>
      <c r="I887" s="14" t="str">
        <f>IF($F887&lt;&gt;"", SUMIFS('B. Expenditures'!G$20:G$1002, 'B. Expenditures'!$C$20:$C$1002, 'High Growth Expenses'!$F887), "")</f>
        <v/>
      </c>
      <c r="J887" s="16" t="str">
        <f t="shared" si="13"/>
        <v/>
      </c>
    </row>
    <row r="888" spans="2:10" x14ac:dyDescent="0.35">
      <c r="B888" s="34" t="str">
        <f>IFERROR(INDEX('B. Expenditures'!$C$20:$D$1002, MATCH('High Growth Expenses'!$C888, 'B. Expenditures'!$D$20:$D$1002, 0), MATCH('High Growth Expenses'!$B$17, 'B. Expenditures'!$C$19:$D$19, 0)), "")</f>
        <v/>
      </c>
      <c r="C888" s="34"/>
      <c r="D888" s="16" t="s">
        <v>29</v>
      </c>
      <c r="F888" s="41"/>
      <c r="G888" s="42" t="str">
        <f>IF($F888&lt;&gt;"", SUMIFS('B. Expenditures'!E$20:E$1002, 'B. Expenditures'!$C$20:$C$1002, 'High Growth Expenses'!$F888), "")</f>
        <v/>
      </c>
      <c r="H888" s="14" t="str">
        <f>IF($F888&lt;&gt;"", SUMIFS('B. Expenditures'!F$20:F$1002, 'B. Expenditures'!$C$20:$C$1002, 'High Growth Expenses'!$F888), "")</f>
        <v/>
      </c>
      <c r="I888" s="14" t="str">
        <f>IF($F888&lt;&gt;"", SUMIFS('B. Expenditures'!G$20:G$1002, 'B. Expenditures'!$C$20:$C$1002, 'High Growth Expenses'!$F888), "")</f>
        <v/>
      </c>
      <c r="J888" s="16" t="str">
        <f t="shared" si="13"/>
        <v/>
      </c>
    </row>
    <row r="889" spans="2:10" x14ac:dyDescent="0.35">
      <c r="B889" s="34" t="str">
        <f>IFERROR(INDEX('B. Expenditures'!$C$20:$D$1002, MATCH('High Growth Expenses'!$C889, 'B. Expenditures'!$D$20:$D$1002, 0), MATCH('High Growth Expenses'!$B$17, 'B. Expenditures'!$C$19:$D$19, 0)), "")</f>
        <v/>
      </c>
      <c r="C889" s="34"/>
      <c r="D889" s="16" t="s">
        <v>29</v>
      </c>
      <c r="F889" s="41"/>
      <c r="G889" s="42" t="str">
        <f>IF($F889&lt;&gt;"", SUMIFS('B. Expenditures'!E$20:E$1002, 'B. Expenditures'!$C$20:$C$1002, 'High Growth Expenses'!$F889), "")</f>
        <v/>
      </c>
      <c r="H889" s="14" t="str">
        <f>IF($F889&lt;&gt;"", SUMIFS('B. Expenditures'!F$20:F$1002, 'B. Expenditures'!$C$20:$C$1002, 'High Growth Expenses'!$F889), "")</f>
        <v/>
      </c>
      <c r="I889" s="14" t="str">
        <f>IF($F889&lt;&gt;"", SUMIFS('B. Expenditures'!G$20:G$1002, 'B. Expenditures'!$C$20:$C$1002, 'High Growth Expenses'!$F889), "")</f>
        <v/>
      </c>
      <c r="J889" s="16" t="str">
        <f t="shared" si="13"/>
        <v/>
      </c>
    </row>
    <row r="890" spans="2:10" x14ac:dyDescent="0.35">
      <c r="B890" s="34" t="str">
        <f>IFERROR(INDEX('B. Expenditures'!$C$20:$D$1002, MATCH('High Growth Expenses'!$C890, 'B. Expenditures'!$D$20:$D$1002, 0), MATCH('High Growth Expenses'!$B$17, 'B. Expenditures'!$C$19:$D$19, 0)), "")</f>
        <v/>
      </c>
      <c r="C890" s="34"/>
      <c r="D890" s="16" t="s">
        <v>29</v>
      </c>
      <c r="F890" s="41"/>
      <c r="G890" s="42" t="str">
        <f>IF($F890&lt;&gt;"", SUMIFS('B. Expenditures'!E$20:E$1002, 'B. Expenditures'!$C$20:$C$1002, 'High Growth Expenses'!$F890), "")</f>
        <v/>
      </c>
      <c r="H890" s="14" t="str">
        <f>IF($F890&lt;&gt;"", SUMIFS('B. Expenditures'!F$20:F$1002, 'B. Expenditures'!$C$20:$C$1002, 'High Growth Expenses'!$F890), "")</f>
        <v/>
      </c>
      <c r="I890" s="14" t="str">
        <f>IF($F890&lt;&gt;"", SUMIFS('B. Expenditures'!G$20:G$1002, 'B. Expenditures'!$C$20:$C$1002, 'High Growth Expenses'!$F890), "")</f>
        <v/>
      </c>
      <c r="J890" s="16" t="str">
        <f t="shared" si="13"/>
        <v/>
      </c>
    </row>
    <row r="891" spans="2:10" x14ac:dyDescent="0.35">
      <c r="B891" s="34" t="str">
        <f>IFERROR(INDEX('B. Expenditures'!$C$20:$D$1002, MATCH('High Growth Expenses'!$C891, 'B. Expenditures'!$D$20:$D$1002, 0), MATCH('High Growth Expenses'!$B$17, 'B. Expenditures'!$C$19:$D$19, 0)), "")</f>
        <v/>
      </c>
      <c r="C891" s="34"/>
      <c r="D891" s="16" t="s">
        <v>29</v>
      </c>
      <c r="F891" s="41"/>
      <c r="G891" s="42" t="str">
        <f>IF($F891&lt;&gt;"", SUMIFS('B. Expenditures'!E$20:E$1002, 'B. Expenditures'!$C$20:$C$1002, 'High Growth Expenses'!$F891), "")</f>
        <v/>
      </c>
      <c r="H891" s="14" t="str">
        <f>IF($F891&lt;&gt;"", SUMIFS('B. Expenditures'!F$20:F$1002, 'B. Expenditures'!$C$20:$C$1002, 'High Growth Expenses'!$F891), "")</f>
        <v/>
      </c>
      <c r="I891" s="14" t="str">
        <f>IF($F891&lt;&gt;"", SUMIFS('B. Expenditures'!G$20:G$1002, 'B. Expenditures'!$C$20:$C$1002, 'High Growth Expenses'!$F891), "")</f>
        <v/>
      </c>
      <c r="J891" s="16" t="str">
        <f t="shared" si="13"/>
        <v/>
      </c>
    </row>
    <row r="892" spans="2:10" x14ac:dyDescent="0.35">
      <c r="B892" s="34" t="str">
        <f>IFERROR(INDEX('B. Expenditures'!$C$20:$D$1002, MATCH('High Growth Expenses'!$C892, 'B. Expenditures'!$D$20:$D$1002, 0), MATCH('High Growth Expenses'!$B$17, 'B. Expenditures'!$C$19:$D$19, 0)), "")</f>
        <v/>
      </c>
      <c r="C892" s="34"/>
      <c r="D892" s="16" t="s">
        <v>29</v>
      </c>
      <c r="F892" s="41"/>
      <c r="G892" s="42" t="str">
        <f>IF($F892&lt;&gt;"", SUMIFS('B. Expenditures'!E$20:E$1002, 'B. Expenditures'!$C$20:$C$1002, 'High Growth Expenses'!$F892), "")</f>
        <v/>
      </c>
      <c r="H892" s="14" t="str">
        <f>IF($F892&lt;&gt;"", SUMIFS('B. Expenditures'!F$20:F$1002, 'B. Expenditures'!$C$20:$C$1002, 'High Growth Expenses'!$F892), "")</f>
        <v/>
      </c>
      <c r="I892" s="14" t="str">
        <f>IF($F892&lt;&gt;"", SUMIFS('B. Expenditures'!G$20:G$1002, 'B. Expenditures'!$C$20:$C$1002, 'High Growth Expenses'!$F892), "")</f>
        <v/>
      </c>
      <c r="J892" s="16" t="str">
        <f t="shared" si="13"/>
        <v/>
      </c>
    </row>
    <row r="893" spans="2:10" x14ac:dyDescent="0.35">
      <c r="B893" s="34" t="str">
        <f>IFERROR(INDEX('B. Expenditures'!$C$20:$D$1002, MATCH('High Growth Expenses'!$C893, 'B. Expenditures'!$D$20:$D$1002, 0), MATCH('High Growth Expenses'!$B$17, 'B. Expenditures'!$C$19:$D$19, 0)), "")</f>
        <v/>
      </c>
      <c r="C893" s="34"/>
      <c r="D893" s="16" t="s">
        <v>29</v>
      </c>
      <c r="F893" s="41"/>
      <c r="G893" s="42" t="str">
        <f>IF($F893&lt;&gt;"", SUMIFS('B. Expenditures'!E$20:E$1002, 'B. Expenditures'!$C$20:$C$1002, 'High Growth Expenses'!$F893), "")</f>
        <v/>
      </c>
      <c r="H893" s="14" t="str">
        <f>IF($F893&lt;&gt;"", SUMIFS('B. Expenditures'!F$20:F$1002, 'B. Expenditures'!$C$20:$C$1002, 'High Growth Expenses'!$F893), "")</f>
        <v/>
      </c>
      <c r="I893" s="14" t="str">
        <f>IF($F893&lt;&gt;"", SUMIFS('B. Expenditures'!G$20:G$1002, 'B. Expenditures'!$C$20:$C$1002, 'High Growth Expenses'!$F893), "")</f>
        <v/>
      </c>
      <c r="J893" s="16" t="str">
        <f t="shared" si="13"/>
        <v/>
      </c>
    </row>
    <row r="894" spans="2:10" x14ac:dyDescent="0.35">
      <c r="B894" s="34" t="str">
        <f>IFERROR(INDEX('B. Expenditures'!$C$20:$D$1002, MATCH('High Growth Expenses'!$C894, 'B. Expenditures'!$D$20:$D$1002, 0), MATCH('High Growth Expenses'!$B$17, 'B. Expenditures'!$C$19:$D$19, 0)), "")</f>
        <v/>
      </c>
      <c r="C894" s="34"/>
      <c r="D894" s="16" t="s">
        <v>29</v>
      </c>
      <c r="F894" s="41"/>
      <c r="G894" s="42" t="str">
        <f>IF($F894&lt;&gt;"", SUMIFS('B. Expenditures'!E$20:E$1002, 'B. Expenditures'!$C$20:$C$1002, 'High Growth Expenses'!$F894), "")</f>
        <v/>
      </c>
      <c r="H894" s="14" t="str">
        <f>IF($F894&lt;&gt;"", SUMIFS('B. Expenditures'!F$20:F$1002, 'B. Expenditures'!$C$20:$C$1002, 'High Growth Expenses'!$F894), "")</f>
        <v/>
      </c>
      <c r="I894" s="14" t="str">
        <f>IF($F894&lt;&gt;"", SUMIFS('B. Expenditures'!G$20:G$1002, 'B. Expenditures'!$C$20:$C$1002, 'High Growth Expenses'!$F894), "")</f>
        <v/>
      </c>
      <c r="J894" s="16" t="str">
        <f t="shared" si="13"/>
        <v/>
      </c>
    </row>
    <row r="895" spans="2:10" x14ac:dyDescent="0.35">
      <c r="B895" s="34" t="str">
        <f>IFERROR(INDEX('B. Expenditures'!$C$20:$D$1002, MATCH('High Growth Expenses'!$C895, 'B. Expenditures'!$D$20:$D$1002, 0), MATCH('High Growth Expenses'!$B$17, 'B. Expenditures'!$C$19:$D$19, 0)), "")</f>
        <v/>
      </c>
      <c r="C895" s="34"/>
      <c r="D895" s="16" t="s">
        <v>29</v>
      </c>
      <c r="F895" s="41"/>
      <c r="G895" s="42" t="str">
        <f>IF($F895&lt;&gt;"", SUMIFS('B. Expenditures'!E$20:E$1002, 'B. Expenditures'!$C$20:$C$1002, 'High Growth Expenses'!$F895), "")</f>
        <v/>
      </c>
      <c r="H895" s="14" t="str">
        <f>IF($F895&lt;&gt;"", SUMIFS('B. Expenditures'!F$20:F$1002, 'B. Expenditures'!$C$20:$C$1002, 'High Growth Expenses'!$F895), "")</f>
        <v/>
      </c>
      <c r="I895" s="14" t="str">
        <f>IF($F895&lt;&gt;"", SUMIFS('B. Expenditures'!G$20:G$1002, 'B. Expenditures'!$C$20:$C$1002, 'High Growth Expenses'!$F895), "")</f>
        <v/>
      </c>
      <c r="J895" s="16" t="str">
        <f t="shared" si="13"/>
        <v/>
      </c>
    </row>
    <row r="896" spans="2:10" x14ac:dyDescent="0.35">
      <c r="B896" s="34" t="str">
        <f>IFERROR(INDEX('B. Expenditures'!$C$20:$D$1002, MATCH('High Growth Expenses'!$C896, 'B. Expenditures'!$D$20:$D$1002, 0), MATCH('High Growth Expenses'!$B$17, 'B. Expenditures'!$C$19:$D$19, 0)), "")</f>
        <v/>
      </c>
      <c r="C896" s="34"/>
      <c r="D896" s="16" t="s">
        <v>29</v>
      </c>
      <c r="F896" s="41"/>
      <c r="G896" s="42" t="str">
        <f>IF($F896&lt;&gt;"", SUMIFS('B. Expenditures'!E$20:E$1002, 'B. Expenditures'!$C$20:$C$1002, 'High Growth Expenses'!$F896), "")</f>
        <v/>
      </c>
      <c r="H896" s="14" t="str">
        <f>IF($F896&lt;&gt;"", SUMIFS('B. Expenditures'!F$20:F$1002, 'B. Expenditures'!$C$20:$C$1002, 'High Growth Expenses'!$F896), "")</f>
        <v/>
      </c>
      <c r="I896" s="14" t="str">
        <f>IF($F896&lt;&gt;"", SUMIFS('B. Expenditures'!G$20:G$1002, 'B. Expenditures'!$C$20:$C$1002, 'High Growth Expenses'!$F896), "")</f>
        <v/>
      </c>
      <c r="J896" s="16" t="str">
        <f t="shared" si="13"/>
        <v/>
      </c>
    </row>
    <row r="897" spans="2:10" x14ac:dyDescent="0.35">
      <c r="B897" s="34" t="str">
        <f>IFERROR(INDEX('B. Expenditures'!$C$20:$D$1002, MATCH('High Growth Expenses'!$C897, 'B. Expenditures'!$D$20:$D$1002, 0), MATCH('High Growth Expenses'!$B$17, 'B. Expenditures'!$C$19:$D$19, 0)), "")</f>
        <v/>
      </c>
      <c r="C897" s="34"/>
      <c r="D897" s="16" t="s">
        <v>29</v>
      </c>
      <c r="F897" s="41"/>
      <c r="G897" s="42" t="str">
        <f>IF($F897&lt;&gt;"", SUMIFS('B. Expenditures'!E$20:E$1002, 'B. Expenditures'!$C$20:$C$1002, 'High Growth Expenses'!$F897), "")</f>
        <v/>
      </c>
      <c r="H897" s="14" t="str">
        <f>IF($F897&lt;&gt;"", SUMIFS('B. Expenditures'!F$20:F$1002, 'B. Expenditures'!$C$20:$C$1002, 'High Growth Expenses'!$F897), "")</f>
        <v/>
      </c>
      <c r="I897" s="14" t="str">
        <f>IF($F897&lt;&gt;"", SUMIFS('B. Expenditures'!G$20:G$1002, 'B. Expenditures'!$C$20:$C$1002, 'High Growth Expenses'!$F897), "")</f>
        <v/>
      </c>
      <c r="J897" s="16" t="str">
        <f t="shared" si="13"/>
        <v/>
      </c>
    </row>
    <row r="898" spans="2:10" x14ac:dyDescent="0.35">
      <c r="B898" s="34" t="str">
        <f>IFERROR(INDEX('B. Expenditures'!$C$20:$D$1002, MATCH('High Growth Expenses'!$C898, 'B. Expenditures'!$D$20:$D$1002, 0), MATCH('High Growth Expenses'!$B$17, 'B. Expenditures'!$C$19:$D$19, 0)), "")</f>
        <v/>
      </c>
      <c r="C898" s="34"/>
      <c r="D898" s="16" t="s">
        <v>29</v>
      </c>
      <c r="F898" s="41"/>
      <c r="G898" s="42" t="str">
        <f>IF($F898&lt;&gt;"", SUMIFS('B. Expenditures'!E$20:E$1002, 'B. Expenditures'!$C$20:$C$1002, 'High Growth Expenses'!$F898), "")</f>
        <v/>
      </c>
      <c r="H898" s="14" t="str">
        <f>IF($F898&lt;&gt;"", SUMIFS('B. Expenditures'!F$20:F$1002, 'B. Expenditures'!$C$20:$C$1002, 'High Growth Expenses'!$F898), "")</f>
        <v/>
      </c>
      <c r="I898" s="14" t="str">
        <f>IF($F898&lt;&gt;"", SUMIFS('B. Expenditures'!G$20:G$1002, 'B. Expenditures'!$C$20:$C$1002, 'High Growth Expenses'!$F898), "")</f>
        <v/>
      </c>
      <c r="J898" s="16" t="str">
        <f t="shared" si="13"/>
        <v/>
      </c>
    </row>
    <row r="899" spans="2:10" x14ac:dyDescent="0.35">
      <c r="B899" s="34" t="str">
        <f>IFERROR(INDEX('B. Expenditures'!$C$20:$D$1002, MATCH('High Growth Expenses'!$C899, 'B. Expenditures'!$D$20:$D$1002, 0), MATCH('High Growth Expenses'!$B$17, 'B. Expenditures'!$C$19:$D$19, 0)), "")</f>
        <v/>
      </c>
      <c r="C899" s="34"/>
      <c r="D899" s="16" t="s">
        <v>29</v>
      </c>
      <c r="F899" s="41"/>
      <c r="G899" s="42" t="str">
        <f>IF($F899&lt;&gt;"", SUMIFS('B. Expenditures'!E$20:E$1002, 'B. Expenditures'!$C$20:$C$1002, 'High Growth Expenses'!$F899), "")</f>
        <v/>
      </c>
      <c r="H899" s="14" t="str">
        <f>IF($F899&lt;&gt;"", SUMIFS('B. Expenditures'!F$20:F$1002, 'B. Expenditures'!$C$20:$C$1002, 'High Growth Expenses'!$F899), "")</f>
        <v/>
      </c>
      <c r="I899" s="14" t="str">
        <f>IF($F899&lt;&gt;"", SUMIFS('B. Expenditures'!G$20:G$1002, 'B. Expenditures'!$C$20:$C$1002, 'High Growth Expenses'!$F899), "")</f>
        <v/>
      </c>
      <c r="J899" s="16" t="str">
        <f t="shared" si="13"/>
        <v/>
      </c>
    </row>
    <row r="900" spans="2:10" x14ac:dyDescent="0.35">
      <c r="B900" s="34" t="str">
        <f>IFERROR(INDEX('B. Expenditures'!$C$20:$D$1002, MATCH('High Growth Expenses'!$C900, 'B. Expenditures'!$D$20:$D$1002, 0), MATCH('High Growth Expenses'!$B$17, 'B. Expenditures'!$C$19:$D$19, 0)), "")</f>
        <v/>
      </c>
      <c r="C900" s="34"/>
      <c r="D900" s="16" t="s">
        <v>29</v>
      </c>
      <c r="F900" s="41"/>
      <c r="G900" s="42" t="str">
        <f>IF($F900&lt;&gt;"", SUMIFS('B. Expenditures'!E$20:E$1002, 'B. Expenditures'!$C$20:$C$1002, 'High Growth Expenses'!$F900), "")</f>
        <v/>
      </c>
      <c r="H900" s="14" t="str">
        <f>IF($F900&lt;&gt;"", SUMIFS('B. Expenditures'!F$20:F$1002, 'B. Expenditures'!$C$20:$C$1002, 'High Growth Expenses'!$F900), "")</f>
        <v/>
      </c>
      <c r="I900" s="14" t="str">
        <f>IF($F900&lt;&gt;"", SUMIFS('B. Expenditures'!G$20:G$1002, 'B. Expenditures'!$C$20:$C$1002, 'High Growth Expenses'!$F900), "")</f>
        <v/>
      </c>
      <c r="J900" s="16" t="str">
        <f t="shared" si="13"/>
        <v/>
      </c>
    </row>
    <row r="901" spans="2:10" x14ac:dyDescent="0.35">
      <c r="B901" s="34" t="str">
        <f>IFERROR(INDEX('B. Expenditures'!$C$20:$D$1002, MATCH('High Growth Expenses'!$C901, 'B. Expenditures'!$D$20:$D$1002, 0), MATCH('High Growth Expenses'!$B$17, 'B. Expenditures'!$C$19:$D$19, 0)), "")</f>
        <v/>
      </c>
      <c r="C901" s="34"/>
      <c r="D901" s="16" t="s">
        <v>29</v>
      </c>
      <c r="F901" s="41"/>
      <c r="G901" s="42" t="str">
        <f>IF($F901&lt;&gt;"", SUMIFS('B. Expenditures'!E$20:E$1002, 'B. Expenditures'!$C$20:$C$1002, 'High Growth Expenses'!$F901), "")</f>
        <v/>
      </c>
      <c r="H901" s="14" t="str">
        <f>IF($F901&lt;&gt;"", SUMIFS('B. Expenditures'!F$20:F$1002, 'B. Expenditures'!$C$20:$C$1002, 'High Growth Expenses'!$F901), "")</f>
        <v/>
      </c>
      <c r="I901" s="14" t="str">
        <f>IF($F901&lt;&gt;"", SUMIFS('B. Expenditures'!G$20:G$1002, 'B. Expenditures'!$C$20:$C$1002, 'High Growth Expenses'!$F901), "")</f>
        <v/>
      </c>
      <c r="J901" s="16" t="str">
        <f t="shared" si="13"/>
        <v/>
      </c>
    </row>
    <row r="902" spans="2:10" x14ac:dyDescent="0.35">
      <c r="B902" s="34" t="str">
        <f>IFERROR(INDEX('B. Expenditures'!$C$20:$D$1002, MATCH('High Growth Expenses'!$C902, 'B. Expenditures'!$D$20:$D$1002, 0), MATCH('High Growth Expenses'!$B$17, 'B. Expenditures'!$C$19:$D$19, 0)), "")</f>
        <v/>
      </c>
      <c r="C902" s="34"/>
      <c r="D902" s="16" t="s">
        <v>29</v>
      </c>
      <c r="F902" s="41"/>
      <c r="G902" s="42" t="str">
        <f>IF($F902&lt;&gt;"", SUMIFS('B. Expenditures'!E$20:E$1002, 'B. Expenditures'!$C$20:$C$1002, 'High Growth Expenses'!$F902), "")</f>
        <v/>
      </c>
      <c r="H902" s="14" t="str">
        <f>IF($F902&lt;&gt;"", SUMIFS('B. Expenditures'!F$20:F$1002, 'B. Expenditures'!$C$20:$C$1002, 'High Growth Expenses'!$F902), "")</f>
        <v/>
      </c>
      <c r="I902" s="14" t="str">
        <f>IF($F902&lt;&gt;"", SUMIFS('B. Expenditures'!G$20:G$1002, 'B. Expenditures'!$C$20:$C$1002, 'High Growth Expenses'!$F902), "")</f>
        <v/>
      </c>
      <c r="J902" s="16" t="str">
        <f t="shared" si="13"/>
        <v/>
      </c>
    </row>
    <row r="903" spans="2:10" x14ac:dyDescent="0.35">
      <c r="B903" s="34" t="str">
        <f>IFERROR(INDEX('B. Expenditures'!$C$20:$D$1002, MATCH('High Growth Expenses'!$C903, 'B. Expenditures'!$D$20:$D$1002, 0), MATCH('High Growth Expenses'!$B$17, 'B. Expenditures'!$C$19:$D$19, 0)), "")</f>
        <v/>
      </c>
      <c r="C903" s="34"/>
      <c r="D903" s="16" t="s">
        <v>29</v>
      </c>
      <c r="F903" s="41"/>
      <c r="G903" s="42" t="str">
        <f>IF($F903&lt;&gt;"", SUMIFS('B. Expenditures'!E$20:E$1002, 'B. Expenditures'!$C$20:$C$1002, 'High Growth Expenses'!$F903), "")</f>
        <v/>
      </c>
      <c r="H903" s="14" t="str">
        <f>IF($F903&lt;&gt;"", SUMIFS('B. Expenditures'!F$20:F$1002, 'B. Expenditures'!$C$20:$C$1002, 'High Growth Expenses'!$F903), "")</f>
        <v/>
      </c>
      <c r="I903" s="14" t="str">
        <f>IF($F903&lt;&gt;"", SUMIFS('B. Expenditures'!G$20:G$1002, 'B. Expenditures'!$C$20:$C$1002, 'High Growth Expenses'!$F903), "")</f>
        <v/>
      </c>
      <c r="J903" s="16" t="str">
        <f t="shared" si="13"/>
        <v/>
      </c>
    </row>
    <row r="904" spans="2:10" x14ac:dyDescent="0.35">
      <c r="B904" s="34" t="str">
        <f>IFERROR(INDEX('B. Expenditures'!$C$20:$D$1002, MATCH('High Growth Expenses'!$C904, 'B. Expenditures'!$D$20:$D$1002, 0), MATCH('High Growth Expenses'!$B$17, 'B. Expenditures'!$C$19:$D$19, 0)), "")</f>
        <v/>
      </c>
      <c r="C904" s="34"/>
      <c r="D904" s="16" t="s">
        <v>29</v>
      </c>
      <c r="F904" s="41"/>
      <c r="G904" s="42" t="str">
        <f>IF($F904&lt;&gt;"", SUMIFS('B. Expenditures'!E$20:E$1002, 'B. Expenditures'!$C$20:$C$1002, 'High Growth Expenses'!$F904), "")</f>
        <v/>
      </c>
      <c r="H904" s="14" t="str">
        <f>IF($F904&lt;&gt;"", SUMIFS('B. Expenditures'!F$20:F$1002, 'B. Expenditures'!$C$20:$C$1002, 'High Growth Expenses'!$F904), "")</f>
        <v/>
      </c>
      <c r="I904" s="14" t="str">
        <f>IF($F904&lt;&gt;"", SUMIFS('B. Expenditures'!G$20:G$1002, 'B. Expenditures'!$C$20:$C$1002, 'High Growth Expenses'!$F904), "")</f>
        <v/>
      </c>
      <c r="J904" s="16" t="str">
        <f t="shared" si="13"/>
        <v/>
      </c>
    </row>
    <row r="905" spans="2:10" x14ac:dyDescent="0.35">
      <c r="B905" s="34" t="str">
        <f>IFERROR(INDEX('B. Expenditures'!$C$20:$D$1002, MATCH('High Growth Expenses'!$C905, 'B. Expenditures'!$D$20:$D$1002, 0), MATCH('High Growth Expenses'!$B$17, 'B. Expenditures'!$C$19:$D$19, 0)), "")</f>
        <v/>
      </c>
      <c r="C905" s="34"/>
      <c r="D905" s="16" t="s">
        <v>29</v>
      </c>
      <c r="F905" s="41"/>
      <c r="G905" s="42" t="str">
        <f>IF($F905&lt;&gt;"", SUMIFS('B. Expenditures'!E$20:E$1002, 'B. Expenditures'!$C$20:$C$1002, 'High Growth Expenses'!$F905), "")</f>
        <v/>
      </c>
      <c r="H905" s="14" t="str">
        <f>IF($F905&lt;&gt;"", SUMIFS('B. Expenditures'!F$20:F$1002, 'B. Expenditures'!$C$20:$C$1002, 'High Growth Expenses'!$F905), "")</f>
        <v/>
      </c>
      <c r="I905" s="14" t="str">
        <f>IF($F905&lt;&gt;"", SUMIFS('B. Expenditures'!G$20:G$1002, 'B. Expenditures'!$C$20:$C$1002, 'High Growth Expenses'!$F905), "")</f>
        <v/>
      </c>
      <c r="J905" s="16" t="str">
        <f t="shared" si="13"/>
        <v/>
      </c>
    </row>
    <row r="906" spans="2:10" x14ac:dyDescent="0.35">
      <c r="B906" s="34" t="str">
        <f>IFERROR(INDEX('B. Expenditures'!$C$20:$D$1002, MATCH('High Growth Expenses'!$C906, 'B. Expenditures'!$D$20:$D$1002, 0), MATCH('High Growth Expenses'!$B$17, 'B. Expenditures'!$C$19:$D$19, 0)), "")</f>
        <v/>
      </c>
      <c r="C906" s="34"/>
      <c r="D906" s="16" t="s">
        <v>29</v>
      </c>
      <c r="F906" s="41"/>
      <c r="G906" s="42" t="str">
        <f>IF($F906&lt;&gt;"", SUMIFS('B. Expenditures'!E$20:E$1002, 'B. Expenditures'!$C$20:$C$1002, 'High Growth Expenses'!$F906), "")</f>
        <v/>
      </c>
      <c r="H906" s="14" t="str">
        <f>IF($F906&lt;&gt;"", SUMIFS('B. Expenditures'!F$20:F$1002, 'B. Expenditures'!$C$20:$C$1002, 'High Growth Expenses'!$F906), "")</f>
        <v/>
      </c>
      <c r="I906" s="14" t="str">
        <f>IF($F906&lt;&gt;"", SUMIFS('B. Expenditures'!G$20:G$1002, 'B. Expenditures'!$C$20:$C$1002, 'High Growth Expenses'!$F906), "")</f>
        <v/>
      </c>
      <c r="J906" s="16" t="str">
        <f t="shared" si="13"/>
        <v/>
      </c>
    </row>
    <row r="907" spans="2:10" x14ac:dyDescent="0.35">
      <c r="B907" s="34" t="str">
        <f>IFERROR(INDEX('B. Expenditures'!$C$20:$D$1002, MATCH('High Growth Expenses'!$C907, 'B. Expenditures'!$D$20:$D$1002, 0), MATCH('High Growth Expenses'!$B$17, 'B. Expenditures'!$C$19:$D$19, 0)), "")</f>
        <v/>
      </c>
      <c r="C907" s="34"/>
      <c r="D907" s="16" t="s">
        <v>29</v>
      </c>
      <c r="F907" s="41"/>
      <c r="G907" s="42" t="str">
        <f>IF($F907&lt;&gt;"", SUMIFS('B. Expenditures'!E$20:E$1002, 'B. Expenditures'!$C$20:$C$1002, 'High Growth Expenses'!$F907), "")</f>
        <v/>
      </c>
      <c r="H907" s="14" t="str">
        <f>IF($F907&lt;&gt;"", SUMIFS('B. Expenditures'!F$20:F$1002, 'B. Expenditures'!$C$20:$C$1002, 'High Growth Expenses'!$F907), "")</f>
        <v/>
      </c>
      <c r="I907" s="14" t="str">
        <f>IF($F907&lt;&gt;"", SUMIFS('B. Expenditures'!G$20:G$1002, 'B. Expenditures'!$C$20:$C$1002, 'High Growth Expenses'!$F907), "")</f>
        <v/>
      </c>
      <c r="J907" s="16" t="str">
        <f t="shared" si="13"/>
        <v/>
      </c>
    </row>
    <row r="908" spans="2:10" x14ac:dyDescent="0.35">
      <c r="B908" s="34" t="str">
        <f>IFERROR(INDEX('B. Expenditures'!$C$20:$D$1002, MATCH('High Growth Expenses'!$C908, 'B. Expenditures'!$D$20:$D$1002, 0), MATCH('High Growth Expenses'!$B$17, 'B. Expenditures'!$C$19:$D$19, 0)), "")</f>
        <v/>
      </c>
      <c r="C908" s="34"/>
      <c r="D908" s="16" t="s">
        <v>29</v>
      </c>
      <c r="F908" s="41"/>
      <c r="G908" s="42" t="str">
        <f>IF($F908&lt;&gt;"", SUMIFS('B. Expenditures'!E$20:E$1002, 'B. Expenditures'!$C$20:$C$1002, 'High Growth Expenses'!$F908), "")</f>
        <v/>
      </c>
      <c r="H908" s="14" t="str">
        <f>IF($F908&lt;&gt;"", SUMIFS('B. Expenditures'!F$20:F$1002, 'B. Expenditures'!$C$20:$C$1002, 'High Growth Expenses'!$F908), "")</f>
        <v/>
      </c>
      <c r="I908" s="14" t="str">
        <f>IF($F908&lt;&gt;"", SUMIFS('B. Expenditures'!G$20:G$1002, 'B. Expenditures'!$C$20:$C$1002, 'High Growth Expenses'!$F908), "")</f>
        <v/>
      </c>
      <c r="J908" s="16" t="str">
        <f t="shared" si="13"/>
        <v/>
      </c>
    </row>
    <row r="909" spans="2:10" x14ac:dyDescent="0.35">
      <c r="B909" s="34" t="str">
        <f>IFERROR(INDEX('B. Expenditures'!$C$20:$D$1002, MATCH('High Growth Expenses'!$C909, 'B. Expenditures'!$D$20:$D$1002, 0), MATCH('High Growth Expenses'!$B$17, 'B. Expenditures'!$C$19:$D$19, 0)), "")</f>
        <v/>
      </c>
      <c r="C909" s="34"/>
      <c r="D909" s="16" t="s">
        <v>29</v>
      </c>
      <c r="F909" s="41"/>
      <c r="G909" s="42" t="str">
        <f>IF($F909&lt;&gt;"", SUMIFS('B. Expenditures'!E$20:E$1002, 'B. Expenditures'!$C$20:$C$1002, 'High Growth Expenses'!$F909), "")</f>
        <v/>
      </c>
      <c r="H909" s="14" t="str">
        <f>IF($F909&lt;&gt;"", SUMIFS('B. Expenditures'!F$20:F$1002, 'B. Expenditures'!$C$20:$C$1002, 'High Growth Expenses'!$F909), "")</f>
        <v/>
      </c>
      <c r="I909" s="14" t="str">
        <f>IF($F909&lt;&gt;"", SUMIFS('B. Expenditures'!G$20:G$1002, 'B. Expenditures'!$C$20:$C$1002, 'High Growth Expenses'!$F909), "")</f>
        <v/>
      </c>
      <c r="J909" s="16" t="str">
        <f t="shared" si="13"/>
        <v/>
      </c>
    </row>
    <row r="910" spans="2:10" x14ac:dyDescent="0.35">
      <c r="B910" s="34" t="str">
        <f>IFERROR(INDEX('B. Expenditures'!$C$20:$D$1002, MATCH('High Growth Expenses'!$C910, 'B. Expenditures'!$D$20:$D$1002, 0), MATCH('High Growth Expenses'!$B$17, 'B. Expenditures'!$C$19:$D$19, 0)), "")</f>
        <v/>
      </c>
      <c r="C910" s="34"/>
      <c r="D910" s="16" t="s">
        <v>29</v>
      </c>
      <c r="F910" s="41"/>
      <c r="G910" s="42" t="str">
        <f>IF($F910&lt;&gt;"", SUMIFS('B. Expenditures'!E$20:E$1002, 'B. Expenditures'!$C$20:$C$1002, 'High Growth Expenses'!$F910), "")</f>
        <v/>
      </c>
      <c r="H910" s="14" t="str">
        <f>IF($F910&lt;&gt;"", SUMIFS('B. Expenditures'!F$20:F$1002, 'B. Expenditures'!$C$20:$C$1002, 'High Growth Expenses'!$F910), "")</f>
        <v/>
      </c>
      <c r="I910" s="14" t="str">
        <f>IF($F910&lt;&gt;"", SUMIFS('B. Expenditures'!G$20:G$1002, 'B. Expenditures'!$C$20:$C$1002, 'High Growth Expenses'!$F910), "")</f>
        <v/>
      </c>
      <c r="J910" s="16" t="str">
        <f t="shared" si="13"/>
        <v/>
      </c>
    </row>
    <row r="911" spans="2:10" x14ac:dyDescent="0.35">
      <c r="B911" s="34" t="str">
        <f>IFERROR(INDEX('B. Expenditures'!$C$20:$D$1002, MATCH('High Growth Expenses'!$C911, 'B. Expenditures'!$D$20:$D$1002, 0), MATCH('High Growth Expenses'!$B$17, 'B. Expenditures'!$C$19:$D$19, 0)), "")</f>
        <v/>
      </c>
      <c r="C911" s="34"/>
      <c r="D911" s="16" t="s">
        <v>29</v>
      </c>
      <c r="F911" s="41"/>
      <c r="G911" s="42" t="str">
        <f>IF($F911&lt;&gt;"", SUMIFS('B. Expenditures'!E$20:E$1002, 'B. Expenditures'!$C$20:$C$1002, 'High Growth Expenses'!$F911), "")</f>
        <v/>
      </c>
      <c r="H911" s="14" t="str">
        <f>IF($F911&lt;&gt;"", SUMIFS('B. Expenditures'!F$20:F$1002, 'B. Expenditures'!$C$20:$C$1002, 'High Growth Expenses'!$F911), "")</f>
        <v/>
      </c>
      <c r="I911" s="14" t="str">
        <f>IF($F911&lt;&gt;"", SUMIFS('B. Expenditures'!G$20:G$1002, 'B. Expenditures'!$C$20:$C$1002, 'High Growth Expenses'!$F911), "")</f>
        <v/>
      </c>
      <c r="J911" s="16" t="str">
        <f t="shared" si="13"/>
        <v/>
      </c>
    </row>
    <row r="912" spans="2:10" x14ac:dyDescent="0.35">
      <c r="B912" s="34" t="str">
        <f>IFERROR(INDEX('B. Expenditures'!$C$20:$D$1002, MATCH('High Growth Expenses'!$C912, 'B. Expenditures'!$D$20:$D$1002, 0), MATCH('High Growth Expenses'!$B$17, 'B. Expenditures'!$C$19:$D$19, 0)), "")</f>
        <v/>
      </c>
      <c r="C912" s="34"/>
      <c r="D912" s="16" t="s">
        <v>29</v>
      </c>
      <c r="F912" s="41"/>
      <c r="G912" s="42" t="str">
        <f>IF($F912&lt;&gt;"", SUMIFS('B. Expenditures'!E$20:E$1002, 'B. Expenditures'!$C$20:$C$1002, 'High Growth Expenses'!$F912), "")</f>
        <v/>
      </c>
      <c r="H912" s="14" t="str">
        <f>IF($F912&lt;&gt;"", SUMIFS('B. Expenditures'!F$20:F$1002, 'B. Expenditures'!$C$20:$C$1002, 'High Growth Expenses'!$F912), "")</f>
        <v/>
      </c>
      <c r="I912" s="14" t="str">
        <f>IF($F912&lt;&gt;"", SUMIFS('B. Expenditures'!G$20:G$1002, 'B. Expenditures'!$C$20:$C$1002, 'High Growth Expenses'!$F912), "")</f>
        <v/>
      </c>
      <c r="J912" s="16" t="str">
        <f t="shared" si="13"/>
        <v/>
      </c>
    </row>
    <row r="913" spans="2:10" x14ac:dyDescent="0.35">
      <c r="B913" s="34" t="str">
        <f>IFERROR(INDEX('B. Expenditures'!$C$20:$D$1002, MATCH('High Growth Expenses'!$C913, 'B. Expenditures'!$D$20:$D$1002, 0), MATCH('High Growth Expenses'!$B$17, 'B. Expenditures'!$C$19:$D$19, 0)), "")</f>
        <v/>
      </c>
      <c r="C913" s="34"/>
      <c r="D913" s="16" t="s">
        <v>29</v>
      </c>
      <c r="F913" s="41"/>
      <c r="G913" s="42" t="str">
        <f>IF($F913&lt;&gt;"", SUMIFS('B. Expenditures'!E$20:E$1002, 'B. Expenditures'!$C$20:$C$1002, 'High Growth Expenses'!$F913), "")</f>
        <v/>
      </c>
      <c r="H913" s="14" t="str">
        <f>IF($F913&lt;&gt;"", SUMIFS('B. Expenditures'!F$20:F$1002, 'B. Expenditures'!$C$20:$C$1002, 'High Growth Expenses'!$F913), "")</f>
        <v/>
      </c>
      <c r="I913" s="14" t="str">
        <f>IF($F913&lt;&gt;"", SUMIFS('B. Expenditures'!G$20:G$1002, 'B. Expenditures'!$C$20:$C$1002, 'High Growth Expenses'!$F913), "")</f>
        <v/>
      </c>
      <c r="J913" s="16" t="str">
        <f t="shared" si="13"/>
        <v/>
      </c>
    </row>
    <row r="914" spans="2:10" x14ac:dyDescent="0.35">
      <c r="B914" s="34" t="str">
        <f>IFERROR(INDEX('B. Expenditures'!$C$20:$D$1002, MATCH('High Growth Expenses'!$C914, 'B. Expenditures'!$D$20:$D$1002, 0), MATCH('High Growth Expenses'!$B$17, 'B. Expenditures'!$C$19:$D$19, 0)), "")</f>
        <v/>
      </c>
      <c r="C914" s="34"/>
      <c r="D914" s="16" t="s">
        <v>29</v>
      </c>
      <c r="F914" s="41"/>
      <c r="G914" s="42" t="str">
        <f>IF($F914&lt;&gt;"", SUMIFS('B. Expenditures'!E$20:E$1002, 'B. Expenditures'!$C$20:$C$1002, 'High Growth Expenses'!$F914), "")</f>
        <v/>
      </c>
      <c r="H914" s="14" t="str">
        <f>IF($F914&lt;&gt;"", SUMIFS('B. Expenditures'!F$20:F$1002, 'B. Expenditures'!$C$20:$C$1002, 'High Growth Expenses'!$F914), "")</f>
        <v/>
      </c>
      <c r="I914" s="14" t="str">
        <f>IF($F914&lt;&gt;"", SUMIFS('B. Expenditures'!G$20:G$1002, 'B. Expenditures'!$C$20:$C$1002, 'High Growth Expenses'!$F914), "")</f>
        <v/>
      </c>
      <c r="J914" s="16" t="str">
        <f t="shared" ref="J914:J977" si="14">IFERROR(RATE(2,,-G914,I914), "")</f>
        <v/>
      </c>
    </row>
    <row r="915" spans="2:10" x14ac:dyDescent="0.35">
      <c r="B915" s="34" t="str">
        <f>IFERROR(INDEX('B. Expenditures'!$C$20:$D$1002, MATCH('High Growth Expenses'!$C915, 'B. Expenditures'!$D$20:$D$1002, 0), MATCH('High Growth Expenses'!$B$17, 'B. Expenditures'!$C$19:$D$19, 0)), "")</f>
        <v/>
      </c>
      <c r="C915" s="34"/>
      <c r="D915" s="16" t="s">
        <v>29</v>
      </c>
      <c r="F915" s="41"/>
      <c r="G915" s="42" t="str">
        <f>IF($F915&lt;&gt;"", SUMIFS('B. Expenditures'!E$20:E$1002, 'B. Expenditures'!$C$20:$C$1002, 'High Growth Expenses'!$F915), "")</f>
        <v/>
      </c>
      <c r="H915" s="14" t="str">
        <f>IF($F915&lt;&gt;"", SUMIFS('B. Expenditures'!F$20:F$1002, 'B. Expenditures'!$C$20:$C$1002, 'High Growth Expenses'!$F915), "")</f>
        <v/>
      </c>
      <c r="I915" s="14" t="str">
        <f>IF($F915&lt;&gt;"", SUMIFS('B. Expenditures'!G$20:G$1002, 'B. Expenditures'!$C$20:$C$1002, 'High Growth Expenses'!$F915), "")</f>
        <v/>
      </c>
      <c r="J915" s="16" t="str">
        <f t="shared" si="14"/>
        <v/>
      </c>
    </row>
    <row r="916" spans="2:10" x14ac:dyDescent="0.35">
      <c r="B916" s="34" t="str">
        <f>IFERROR(INDEX('B. Expenditures'!$C$20:$D$1002, MATCH('High Growth Expenses'!$C916, 'B. Expenditures'!$D$20:$D$1002, 0), MATCH('High Growth Expenses'!$B$17, 'B. Expenditures'!$C$19:$D$19, 0)), "")</f>
        <v/>
      </c>
      <c r="C916" s="34"/>
      <c r="D916" s="16" t="s">
        <v>29</v>
      </c>
      <c r="F916" s="41"/>
      <c r="G916" s="42" t="str">
        <f>IF($F916&lt;&gt;"", SUMIFS('B. Expenditures'!E$20:E$1002, 'B. Expenditures'!$C$20:$C$1002, 'High Growth Expenses'!$F916), "")</f>
        <v/>
      </c>
      <c r="H916" s="14" t="str">
        <f>IF($F916&lt;&gt;"", SUMIFS('B. Expenditures'!F$20:F$1002, 'B. Expenditures'!$C$20:$C$1002, 'High Growth Expenses'!$F916), "")</f>
        <v/>
      </c>
      <c r="I916" s="14" t="str">
        <f>IF($F916&lt;&gt;"", SUMIFS('B. Expenditures'!G$20:G$1002, 'B. Expenditures'!$C$20:$C$1002, 'High Growth Expenses'!$F916), "")</f>
        <v/>
      </c>
      <c r="J916" s="16" t="str">
        <f t="shared" si="14"/>
        <v/>
      </c>
    </row>
    <row r="917" spans="2:10" x14ac:dyDescent="0.35">
      <c r="B917" s="34" t="str">
        <f>IFERROR(INDEX('B. Expenditures'!$C$20:$D$1002, MATCH('High Growth Expenses'!$C917, 'B. Expenditures'!$D$20:$D$1002, 0), MATCH('High Growth Expenses'!$B$17, 'B. Expenditures'!$C$19:$D$19, 0)), "")</f>
        <v/>
      </c>
      <c r="C917" s="34"/>
      <c r="D917" s="16" t="s">
        <v>29</v>
      </c>
      <c r="F917" s="41"/>
      <c r="G917" s="42" t="str">
        <f>IF($F917&lt;&gt;"", SUMIFS('B. Expenditures'!E$20:E$1002, 'B. Expenditures'!$C$20:$C$1002, 'High Growth Expenses'!$F917), "")</f>
        <v/>
      </c>
      <c r="H917" s="14" t="str">
        <f>IF($F917&lt;&gt;"", SUMIFS('B. Expenditures'!F$20:F$1002, 'B. Expenditures'!$C$20:$C$1002, 'High Growth Expenses'!$F917), "")</f>
        <v/>
      </c>
      <c r="I917" s="14" t="str">
        <f>IF($F917&lt;&gt;"", SUMIFS('B. Expenditures'!G$20:G$1002, 'B. Expenditures'!$C$20:$C$1002, 'High Growth Expenses'!$F917), "")</f>
        <v/>
      </c>
      <c r="J917" s="16" t="str">
        <f t="shared" si="14"/>
        <v/>
      </c>
    </row>
    <row r="918" spans="2:10" x14ac:dyDescent="0.35">
      <c r="B918" s="34" t="str">
        <f>IFERROR(INDEX('B. Expenditures'!$C$20:$D$1002, MATCH('High Growth Expenses'!$C918, 'B. Expenditures'!$D$20:$D$1002, 0), MATCH('High Growth Expenses'!$B$17, 'B. Expenditures'!$C$19:$D$19, 0)), "")</f>
        <v/>
      </c>
      <c r="C918" s="34"/>
      <c r="D918" s="16" t="s">
        <v>29</v>
      </c>
      <c r="F918" s="41"/>
      <c r="G918" s="42" t="str">
        <f>IF($F918&lt;&gt;"", SUMIFS('B. Expenditures'!E$20:E$1002, 'B. Expenditures'!$C$20:$C$1002, 'High Growth Expenses'!$F918), "")</f>
        <v/>
      </c>
      <c r="H918" s="14" t="str">
        <f>IF($F918&lt;&gt;"", SUMIFS('B. Expenditures'!F$20:F$1002, 'B. Expenditures'!$C$20:$C$1002, 'High Growth Expenses'!$F918), "")</f>
        <v/>
      </c>
      <c r="I918" s="14" t="str">
        <f>IF($F918&lt;&gt;"", SUMIFS('B. Expenditures'!G$20:G$1002, 'B. Expenditures'!$C$20:$C$1002, 'High Growth Expenses'!$F918), "")</f>
        <v/>
      </c>
      <c r="J918" s="16" t="str">
        <f t="shared" si="14"/>
        <v/>
      </c>
    </row>
    <row r="919" spans="2:10" x14ac:dyDescent="0.35">
      <c r="B919" s="34" t="str">
        <f>IFERROR(INDEX('B. Expenditures'!$C$20:$D$1002, MATCH('High Growth Expenses'!$C919, 'B. Expenditures'!$D$20:$D$1002, 0), MATCH('High Growth Expenses'!$B$17, 'B. Expenditures'!$C$19:$D$19, 0)), "")</f>
        <v/>
      </c>
      <c r="C919" s="34"/>
      <c r="D919" s="16" t="s">
        <v>29</v>
      </c>
      <c r="F919" s="41"/>
      <c r="G919" s="42" t="str">
        <f>IF($F919&lt;&gt;"", SUMIFS('B. Expenditures'!E$20:E$1002, 'B. Expenditures'!$C$20:$C$1002, 'High Growth Expenses'!$F919), "")</f>
        <v/>
      </c>
      <c r="H919" s="14" t="str">
        <f>IF($F919&lt;&gt;"", SUMIFS('B. Expenditures'!F$20:F$1002, 'B. Expenditures'!$C$20:$C$1002, 'High Growth Expenses'!$F919), "")</f>
        <v/>
      </c>
      <c r="I919" s="14" t="str">
        <f>IF($F919&lt;&gt;"", SUMIFS('B. Expenditures'!G$20:G$1002, 'B. Expenditures'!$C$20:$C$1002, 'High Growth Expenses'!$F919), "")</f>
        <v/>
      </c>
      <c r="J919" s="16" t="str">
        <f t="shared" si="14"/>
        <v/>
      </c>
    </row>
    <row r="920" spans="2:10" x14ac:dyDescent="0.35">
      <c r="B920" s="34" t="str">
        <f>IFERROR(INDEX('B. Expenditures'!$C$20:$D$1002, MATCH('High Growth Expenses'!$C920, 'B. Expenditures'!$D$20:$D$1002, 0), MATCH('High Growth Expenses'!$B$17, 'B. Expenditures'!$C$19:$D$19, 0)), "")</f>
        <v/>
      </c>
      <c r="C920" s="34"/>
      <c r="D920" s="16" t="s">
        <v>29</v>
      </c>
      <c r="F920" s="41"/>
      <c r="G920" s="42" t="str">
        <f>IF($F920&lt;&gt;"", SUMIFS('B. Expenditures'!E$20:E$1002, 'B. Expenditures'!$C$20:$C$1002, 'High Growth Expenses'!$F920), "")</f>
        <v/>
      </c>
      <c r="H920" s="14" t="str">
        <f>IF($F920&lt;&gt;"", SUMIFS('B. Expenditures'!F$20:F$1002, 'B. Expenditures'!$C$20:$C$1002, 'High Growth Expenses'!$F920), "")</f>
        <v/>
      </c>
      <c r="I920" s="14" t="str">
        <f>IF($F920&lt;&gt;"", SUMIFS('B. Expenditures'!G$20:G$1002, 'B. Expenditures'!$C$20:$C$1002, 'High Growth Expenses'!$F920), "")</f>
        <v/>
      </c>
      <c r="J920" s="16" t="str">
        <f t="shared" si="14"/>
        <v/>
      </c>
    </row>
    <row r="921" spans="2:10" x14ac:dyDescent="0.35">
      <c r="B921" s="34" t="str">
        <f>IFERROR(INDEX('B. Expenditures'!$C$20:$D$1002, MATCH('High Growth Expenses'!$C921, 'B. Expenditures'!$D$20:$D$1002, 0), MATCH('High Growth Expenses'!$B$17, 'B. Expenditures'!$C$19:$D$19, 0)), "")</f>
        <v/>
      </c>
      <c r="C921" s="34"/>
      <c r="D921" s="16" t="s">
        <v>29</v>
      </c>
      <c r="F921" s="41"/>
      <c r="G921" s="42" t="str">
        <f>IF($F921&lt;&gt;"", SUMIFS('B. Expenditures'!E$20:E$1002, 'B. Expenditures'!$C$20:$C$1002, 'High Growth Expenses'!$F921), "")</f>
        <v/>
      </c>
      <c r="H921" s="14" t="str">
        <f>IF($F921&lt;&gt;"", SUMIFS('B. Expenditures'!F$20:F$1002, 'B. Expenditures'!$C$20:$C$1002, 'High Growth Expenses'!$F921), "")</f>
        <v/>
      </c>
      <c r="I921" s="14" t="str">
        <f>IF($F921&lt;&gt;"", SUMIFS('B. Expenditures'!G$20:G$1002, 'B. Expenditures'!$C$20:$C$1002, 'High Growth Expenses'!$F921), "")</f>
        <v/>
      </c>
      <c r="J921" s="16" t="str">
        <f t="shared" si="14"/>
        <v/>
      </c>
    </row>
    <row r="922" spans="2:10" x14ac:dyDescent="0.35">
      <c r="B922" s="34" t="str">
        <f>IFERROR(INDEX('B. Expenditures'!$C$20:$D$1002, MATCH('High Growth Expenses'!$C922, 'B. Expenditures'!$D$20:$D$1002, 0), MATCH('High Growth Expenses'!$B$17, 'B. Expenditures'!$C$19:$D$19, 0)), "")</f>
        <v/>
      </c>
      <c r="C922" s="34"/>
      <c r="D922" s="16" t="s">
        <v>29</v>
      </c>
      <c r="F922" s="41"/>
      <c r="G922" s="42" t="str">
        <f>IF($F922&lt;&gt;"", SUMIFS('B. Expenditures'!E$20:E$1002, 'B. Expenditures'!$C$20:$C$1002, 'High Growth Expenses'!$F922), "")</f>
        <v/>
      </c>
      <c r="H922" s="14" t="str">
        <f>IF($F922&lt;&gt;"", SUMIFS('B. Expenditures'!F$20:F$1002, 'B. Expenditures'!$C$20:$C$1002, 'High Growth Expenses'!$F922), "")</f>
        <v/>
      </c>
      <c r="I922" s="14" t="str">
        <f>IF($F922&lt;&gt;"", SUMIFS('B. Expenditures'!G$20:G$1002, 'B. Expenditures'!$C$20:$C$1002, 'High Growth Expenses'!$F922), "")</f>
        <v/>
      </c>
      <c r="J922" s="16" t="str">
        <f t="shared" si="14"/>
        <v/>
      </c>
    </row>
    <row r="923" spans="2:10" x14ac:dyDescent="0.35">
      <c r="B923" s="34" t="str">
        <f>IFERROR(INDEX('B. Expenditures'!$C$20:$D$1002, MATCH('High Growth Expenses'!$C923, 'B. Expenditures'!$D$20:$D$1002, 0), MATCH('High Growth Expenses'!$B$17, 'B. Expenditures'!$C$19:$D$19, 0)), "")</f>
        <v/>
      </c>
      <c r="C923" s="34"/>
      <c r="D923" s="16" t="s">
        <v>29</v>
      </c>
      <c r="F923" s="41"/>
      <c r="G923" s="42" t="str">
        <f>IF($F923&lt;&gt;"", SUMIFS('B. Expenditures'!E$20:E$1002, 'B. Expenditures'!$C$20:$C$1002, 'High Growth Expenses'!$F923), "")</f>
        <v/>
      </c>
      <c r="H923" s="14" t="str">
        <f>IF($F923&lt;&gt;"", SUMIFS('B. Expenditures'!F$20:F$1002, 'B. Expenditures'!$C$20:$C$1002, 'High Growth Expenses'!$F923), "")</f>
        <v/>
      </c>
      <c r="I923" s="14" t="str">
        <f>IF($F923&lt;&gt;"", SUMIFS('B. Expenditures'!G$20:G$1002, 'B. Expenditures'!$C$20:$C$1002, 'High Growth Expenses'!$F923), "")</f>
        <v/>
      </c>
      <c r="J923" s="16" t="str">
        <f t="shared" si="14"/>
        <v/>
      </c>
    </row>
    <row r="924" spans="2:10" x14ac:dyDescent="0.35">
      <c r="B924" s="34" t="str">
        <f>IFERROR(INDEX('B. Expenditures'!$C$20:$D$1002, MATCH('High Growth Expenses'!$C924, 'B. Expenditures'!$D$20:$D$1002, 0), MATCH('High Growth Expenses'!$B$17, 'B. Expenditures'!$C$19:$D$19, 0)), "")</f>
        <v/>
      </c>
      <c r="C924" s="34"/>
      <c r="D924" s="16" t="s">
        <v>29</v>
      </c>
      <c r="F924" s="41"/>
      <c r="G924" s="42" t="str">
        <f>IF($F924&lt;&gt;"", SUMIFS('B. Expenditures'!E$20:E$1002, 'B. Expenditures'!$C$20:$C$1002, 'High Growth Expenses'!$F924), "")</f>
        <v/>
      </c>
      <c r="H924" s="14" t="str">
        <f>IF($F924&lt;&gt;"", SUMIFS('B. Expenditures'!F$20:F$1002, 'B. Expenditures'!$C$20:$C$1002, 'High Growth Expenses'!$F924), "")</f>
        <v/>
      </c>
      <c r="I924" s="14" t="str">
        <f>IF($F924&lt;&gt;"", SUMIFS('B. Expenditures'!G$20:G$1002, 'B. Expenditures'!$C$20:$C$1002, 'High Growth Expenses'!$F924), "")</f>
        <v/>
      </c>
      <c r="J924" s="16" t="str">
        <f t="shared" si="14"/>
        <v/>
      </c>
    </row>
    <row r="925" spans="2:10" x14ac:dyDescent="0.35">
      <c r="B925" s="34" t="str">
        <f>IFERROR(INDEX('B. Expenditures'!$C$20:$D$1002, MATCH('High Growth Expenses'!$C925, 'B. Expenditures'!$D$20:$D$1002, 0), MATCH('High Growth Expenses'!$B$17, 'B. Expenditures'!$C$19:$D$19, 0)), "")</f>
        <v/>
      </c>
      <c r="C925" s="34"/>
      <c r="D925" s="16" t="s">
        <v>29</v>
      </c>
      <c r="F925" s="41"/>
      <c r="G925" s="42" t="str">
        <f>IF($F925&lt;&gt;"", SUMIFS('B. Expenditures'!E$20:E$1002, 'B. Expenditures'!$C$20:$C$1002, 'High Growth Expenses'!$F925), "")</f>
        <v/>
      </c>
      <c r="H925" s="14" t="str">
        <f>IF($F925&lt;&gt;"", SUMIFS('B. Expenditures'!F$20:F$1002, 'B. Expenditures'!$C$20:$C$1002, 'High Growth Expenses'!$F925), "")</f>
        <v/>
      </c>
      <c r="I925" s="14" t="str">
        <f>IF($F925&lt;&gt;"", SUMIFS('B. Expenditures'!G$20:G$1002, 'B. Expenditures'!$C$20:$C$1002, 'High Growth Expenses'!$F925), "")</f>
        <v/>
      </c>
      <c r="J925" s="16" t="str">
        <f t="shared" si="14"/>
        <v/>
      </c>
    </row>
    <row r="926" spans="2:10" x14ac:dyDescent="0.35">
      <c r="B926" s="34" t="str">
        <f>IFERROR(INDEX('B. Expenditures'!$C$20:$D$1002, MATCH('High Growth Expenses'!$C926, 'B. Expenditures'!$D$20:$D$1002, 0), MATCH('High Growth Expenses'!$B$17, 'B. Expenditures'!$C$19:$D$19, 0)), "")</f>
        <v/>
      </c>
      <c r="C926" s="34"/>
      <c r="D926" s="16" t="s">
        <v>29</v>
      </c>
      <c r="F926" s="41"/>
      <c r="G926" s="42" t="str">
        <f>IF($F926&lt;&gt;"", SUMIFS('B. Expenditures'!E$20:E$1002, 'B. Expenditures'!$C$20:$C$1002, 'High Growth Expenses'!$F926), "")</f>
        <v/>
      </c>
      <c r="H926" s="14" t="str">
        <f>IF($F926&lt;&gt;"", SUMIFS('B. Expenditures'!F$20:F$1002, 'B. Expenditures'!$C$20:$C$1002, 'High Growth Expenses'!$F926), "")</f>
        <v/>
      </c>
      <c r="I926" s="14" t="str">
        <f>IF($F926&lt;&gt;"", SUMIFS('B. Expenditures'!G$20:G$1002, 'B. Expenditures'!$C$20:$C$1002, 'High Growth Expenses'!$F926), "")</f>
        <v/>
      </c>
      <c r="J926" s="16" t="str">
        <f t="shared" si="14"/>
        <v/>
      </c>
    </row>
    <row r="927" spans="2:10" x14ac:dyDescent="0.35">
      <c r="B927" s="34" t="str">
        <f>IFERROR(INDEX('B. Expenditures'!$C$20:$D$1002, MATCH('High Growth Expenses'!$C927, 'B. Expenditures'!$D$20:$D$1002, 0), MATCH('High Growth Expenses'!$B$17, 'B. Expenditures'!$C$19:$D$19, 0)), "")</f>
        <v/>
      </c>
      <c r="C927" s="34"/>
      <c r="D927" s="16" t="s">
        <v>29</v>
      </c>
      <c r="F927" s="41"/>
      <c r="G927" s="42" t="str">
        <f>IF($F927&lt;&gt;"", SUMIFS('B. Expenditures'!E$20:E$1002, 'B. Expenditures'!$C$20:$C$1002, 'High Growth Expenses'!$F927), "")</f>
        <v/>
      </c>
      <c r="H927" s="14" t="str">
        <f>IF($F927&lt;&gt;"", SUMIFS('B. Expenditures'!F$20:F$1002, 'B. Expenditures'!$C$20:$C$1002, 'High Growth Expenses'!$F927), "")</f>
        <v/>
      </c>
      <c r="I927" s="14" t="str">
        <f>IF($F927&lt;&gt;"", SUMIFS('B. Expenditures'!G$20:G$1002, 'B. Expenditures'!$C$20:$C$1002, 'High Growth Expenses'!$F927), "")</f>
        <v/>
      </c>
      <c r="J927" s="16" t="str">
        <f t="shared" si="14"/>
        <v/>
      </c>
    </row>
    <row r="928" spans="2:10" x14ac:dyDescent="0.35">
      <c r="B928" s="34" t="str">
        <f>IFERROR(INDEX('B. Expenditures'!$C$20:$D$1002, MATCH('High Growth Expenses'!$C928, 'B. Expenditures'!$D$20:$D$1002, 0), MATCH('High Growth Expenses'!$B$17, 'B. Expenditures'!$C$19:$D$19, 0)), "")</f>
        <v/>
      </c>
      <c r="C928" s="34"/>
      <c r="D928" s="16" t="s">
        <v>29</v>
      </c>
      <c r="F928" s="41"/>
      <c r="G928" s="42" t="str">
        <f>IF($F928&lt;&gt;"", SUMIFS('B. Expenditures'!E$20:E$1002, 'B. Expenditures'!$C$20:$C$1002, 'High Growth Expenses'!$F928), "")</f>
        <v/>
      </c>
      <c r="H928" s="14" t="str">
        <f>IF($F928&lt;&gt;"", SUMIFS('B. Expenditures'!F$20:F$1002, 'B. Expenditures'!$C$20:$C$1002, 'High Growth Expenses'!$F928), "")</f>
        <v/>
      </c>
      <c r="I928" s="14" t="str">
        <f>IF($F928&lt;&gt;"", SUMIFS('B. Expenditures'!G$20:G$1002, 'B. Expenditures'!$C$20:$C$1002, 'High Growth Expenses'!$F928), "")</f>
        <v/>
      </c>
      <c r="J928" s="16" t="str">
        <f t="shared" si="14"/>
        <v/>
      </c>
    </row>
    <row r="929" spans="2:10" x14ac:dyDescent="0.35">
      <c r="B929" s="34" t="str">
        <f>IFERROR(INDEX('B. Expenditures'!$C$20:$D$1002, MATCH('High Growth Expenses'!$C929, 'B. Expenditures'!$D$20:$D$1002, 0), MATCH('High Growth Expenses'!$B$17, 'B. Expenditures'!$C$19:$D$19, 0)), "")</f>
        <v/>
      </c>
      <c r="C929" s="34"/>
      <c r="D929" s="16" t="s">
        <v>29</v>
      </c>
      <c r="F929" s="41"/>
      <c r="G929" s="42" t="str">
        <f>IF($F929&lt;&gt;"", SUMIFS('B. Expenditures'!E$20:E$1002, 'B. Expenditures'!$C$20:$C$1002, 'High Growth Expenses'!$F929), "")</f>
        <v/>
      </c>
      <c r="H929" s="14" t="str">
        <f>IF($F929&lt;&gt;"", SUMIFS('B. Expenditures'!F$20:F$1002, 'B. Expenditures'!$C$20:$C$1002, 'High Growth Expenses'!$F929), "")</f>
        <v/>
      </c>
      <c r="I929" s="14" t="str">
        <f>IF($F929&lt;&gt;"", SUMIFS('B. Expenditures'!G$20:G$1002, 'B. Expenditures'!$C$20:$C$1002, 'High Growth Expenses'!$F929), "")</f>
        <v/>
      </c>
      <c r="J929" s="16" t="str">
        <f t="shared" si="14"/>
        <v/>
      </c>
    </row>
    <row r="930" spans="2:10" x14ac:dyDescent="0.35">
      <c r="B930" s="34" t="str">
        <f>IFERROR(INDEX('B. Expenditures'!$C$20:$D$1002, MATCH('High Growth Expenses'!$C930, 'B. Expenditures'!$D$20:$D$1002, 0), MATCH('High Growth Expenses'!$B$17, 'B. Expenditures'!$C$19:$D$19, 0)), "")</f>
        <v/>
      </c>
      <c r="C930" s="34"/>
      <c r="D930" s="16" t="s">
        <v>29</v>
      </c>
      <c r="F930" s="41"/>
      <c r="G930" s="42" t="str">
        <f>IF($F930&lt;&gt;"", SUMIFS('B. Expenditures'!E$20:E$1002, 'B. Expenditures'!$C$20:$C$1002, 'High Growth Expenses'!$F930), "")</f>
        <v/>
      </c>
      <c r="H930" s="14" t="str">
        <f>IF($F930&lt;&gt;"", SUMIFS('B. Expenditures'!F$20:F$1002, 'B. Expenditures'!$C$20:$C$1002, 'High Growth Expenses'!$F930), "")</f>
        <v/>
      </c>
      <c r="I930" s="14" t="str">
        <f>IF($F930&lt;&gt;"", SUMIFS('B. Expenditures'!G$20:G$1002, 'B. Expenditures'!$C$20:$C$1002, 'High Growth Expenses'!$F930), "")</f>
        <v/>
      </c>
      <c r="J930" s="16" t="str">
        <f t="shared" si="14"/>
        <v/>
      </c>
    </row>
    <row r="931" spans="2:10" x14ac:dyDescent="0.35">
      <c r="B931" s="34" t="str">
        <f>IFERROR(INDEX('B. Expenditures'!$C$20:$D$1002, MATCH('High Growth Expenses'!$C931, 'B. Expenditures'!$D$20:$D$1002, 0), MATCH('High Growth Expenses'!$B$17, 'B. Expenditures'!$C$19:$D$19, 0)), "")</f>
        <v/>
      </c>
      <c r="C931" s="34"/>
      <c r="D931" s="16" t="s">
        <v>29</v>
      </c>
      <c r="F931" s="41"/>
      <c r="G931" s="42" t="str">
        <f>IF($F931&lt;&gt;"", SUMIFS('B. Expenditures'!E$20:E$1002, 'B. Expenditures'!$C$20:$C$1002, 'High Growth Expenses'!$F931), "")</f>
        <v/>
      </c>
      <c r="H931" s="14" t="str">
        <f>IF($F931&lt;&gt;"", SUMIFS('B. Expenditures'!F$20:F$1002, 'B. Expenditures'!$C$20:$C$1002, 'High Growth Expenses'!$F931), "")</f>
        <v/>
      </c>
      <c r="I931" s="14" t="str">
        <f>IF($F931&lt;&gt;"", SUMIFS('B. Expenditures'!G$20:G$1002, 'B. Expenditures'!$C$20:$C$1002, 'High Growth Expenses'!$F931), "")</f>
        <v/>
      </c>
      <c r="J931" s="16" t="str">
        <f t="shared" si="14"/>
        <v/>
      </c>
    </row>
    <row r="932" spans="2:10" x14ac:dyDescent="0.35">
      <c r="B932" s="34" t="str">
        <f>IFERROR(INDEX('B. Expenditures'!$C$20:$D$1002, MATCH('High Growth Expenses'!$C932, 'B. Expenditures'!$D$20:$D$1002, 0), MATCH('High Growth Expenses'!$B$17, 'B. Expenditures'!$C$19:$D$19, 0)), "")</f>
        <v/>
      </c>
      <c r="C932" s="34"/>
      <c r="D932" s="16" t="s">
        <v>29</v>
      </c>
      <c r="F932" s="41"/>
      <c r="G932" s="42" t="str">
        <f>IF($F932&lt;&gt;"", SUMIFS('B. Expenditures'!E$20:E$1002, 'B. Expenditures'!$C$20:$C$1002, 'High Growth Expenses'!$F932), "")</f>
        <v/>
      </c>
      <c r="H932" s="14" t="str">
        <f>IF($F932&lt;&gt;"", SUMIFS('B. Expenditures'!F$20:F$1002, 'B. Expenditures'!$C$20:$C$1002, 'High Growth Expenses'!$F932), "")</f>
        <v/>
      </c>
      <c r="I932" s="14" t="str">
        <f>IF($F932&lt;&gt;"", SUMIFS('B. Expenditures'!G$20:G$1002, 'B. Expenditures'!$C$20:$C$1002, 'High Growth Expenses'!$F932), "")</f>
        <v/>
      </c>
      <c r="J932" s="16" t="str">
        <f t="shared" si="14"/>
        <v/>
      </c>
    </row>
    <row r="933" spans="2:10" x14ac:dyDescent="0.35">
      <c r="B933" s="34" t="str">
        <f>IFERROR(INDEX('B. Expenditures'!$C$20:$D$1002, MATCH('High Growth Expenses'!$C933, 'B. Expenditures'!$D$20:$D$1002, 0), MATCH('High Growth Expenses'!$B$17, 'B. Expenditures'!$C$19:$D$19, 0)), "")</f>
        <v/>
      </c>
      <c r="C933" s="34"/>
      <c r="D933" s="16" t="s">
        <v>29</v>
      </c>
      <c r="F933" s="41"/>
      <c r="G933" s="42" t="str">
        <f>IF($F933&lt;&gt;"", SUMIFS('B. Expenditures'!E$20:E$1002, 'B. Expenditures'!$C$20:$C$1002, 'High Growth Expenses'!$F933), "")</f>
        <v/>
      </c>
      <c r="H933" s="14" t="str">
        <f>IF($F933&lt;&gt;"", SUMIFS('B. Expenditures'!F$20:F$1002, 'B. Expenditures'!$C$20:$C$1002, 'High Growth Expenses'!$F933), "")</f>
        <v/>
      </c>
      <c r="I933" s="14" t="str">
        <f>IF($F933&lt;&gt;"", SUMIFS('B. Expenditures'!G$20:G$1002, 'B. Expenditures'!$C$20:$C$1002, 'High Growth Expenses'!$F933), "")</f>
        <v/>
      </c>
      <c r="J933" s="16" t="str">
        <f t="shared" si="14"/>
        <v/>
      </c>
    </row>
    <row r="934" spans="2:10" x14ac:dyDescent="0.35">
      <c r="B934" s="34" t="str">
        <f>IFERROR(INDEX('B. Expenditures'!$C$20:$D$1002, MATCH('High Growth Expenses'!$C934, 'B. Expenditures'!$D$20:$D$1002, 0), MATCH('High Growth Expenses'!$B$17, 'B. Expenditures'!$C$19:$D$19, 0)), "")</f>
        <v/>
      </c>
      <c r="C934" s="34"/>
      <c r="D934" s="16" t="s">
        <v>29</v>
      </c>
      <c r="F934" s="41"/>
      <c r="G934" s="42" t="str">
        <f>IF($F934&lt;&gt;"", SUMIFS('B. Expenditures'!E$20:E$1002, 'B. Expenditures'!$C$20:$C$1002, 'High Growth Expenses'!$F934), "")</f>
        <v/>
      </c>
      <c r="H934" s="14" t="str">
        <f>IF($F934&lt;&gt;"", SUMIFS('B. Expenditures'!F$20:F$1002, 'B. Expenditures'!$C$20:$C$1002, 'High Growth Expenses'!$F934), "")</f>
        <v/>
      </c>
      <c r="I934" s="14" t="str">
        <f>IF($F934&lt;&gt;"", SUMIFS('B. Expenditures'!G$20:G$1002, 'B. Expenditures'!$C$20:$C$1002, 'High Growth Expenses'!$F934), "")</f>
        <v/>
      </c>
      <c r="J934" s="16" t="str">
        <f t="shared" si="14"/>
        <v/>
      </c>
    </row>
    <row r="935" spans="2:10" x14ac:dyDescent="0.35">
      <c r="B935" s="34" t="str">
        <f>IFERROR(INDEX('B. Expenditures'!$C$20:$D$1002, MATCH('High Growth Expenses'!$C935, 'B. Expenditures'!$D$20:$D$1002, 0), MATCH('High Growth Expenses'!$B$17, 'B. Expenditures'!$C$19:$D$19, 0)), "")</f>
        <v/>
      </c>
      <c r="C935" s="34"/>
      <c r="D935" s="16" t="s">
        <v>29</v>
      </c>
      <c r="F935" s="41"/>
      <c r="G935" s="42" t="str">
        <f>IF($F935&lt;&gt;"", SUMIFS('B. Expenditures'!E$20:E$1002, 'B. Expenditures'!$C$20:$C$1002, 'High Growth Expenses'!$F935), "")</f>
        <v/>
      </c>
      <c r="H935" s="14" t="str">
        <f>IF($F935&lt;&gt;"", SUMIFS('B. Expenditures'!F$20:F$1002, 'B. Expenditures'!$C$20:$C$1002, 'High Growth Expenses'!$F935), "")</f>
        <v/>
      </c>
      <c r="I935" s="14" t="str">
        <f>IF($F935&lt;&gt;"", SUMIFS('B. Expenditures'!G$20:G$1002, 'B. Expenditures'!$C$20:$C$1002, 'High Growth Expenses'!$F935), "")</f>
        <v/>
      </c>
      <c r="J935" s="16" t="str">
        <f t="shared" si="14"/>
        <v/>
      </c>
    </row>
    <row r="936" spans="2:10" x14ac:dyDescent="0.35">
      <c r="B936" s="34" t="str">
        <f>IFERROR(INDEX('B. Expenditures'!$C$20:$D$1002, MATCH('High Growth Expenses'!$C936, 'B. Expenditures'!$D$20:$D$1002, 0), MATCH('High Growth Expenses'!$B$17, 'B. Expenditures'!$C$19:$D$19, 0)), "")</f>
        <v/>
      </c>
      <c r="C936" s="34"/>
      <c r="D936" s="16" t="s">
        <v>29</v>
      </c>
      <c r="F936" s="41"/>
      <c r="G936" s="42" t="str">
        <f>IF($F936&lt;&gt;"", SUMIFS('B. Expenditures'!E$20:E$1002, 'B. Expenditures'!$C$20:$C$1002, 'High Growth Expenses'!$F936), "")</f>
        <v/>
      </c>
      <c r="H936" s="14" t="str">
        <f>IF($F936&lt;&gt;"", SUMIFS('B. Expenditures'!F$20:F$1002, 'B. Expenditures'!$C$20:$C$1002, 'High Growth Expenses'!$F936), "")</f>
        <v/>
      </c>
      <c r="I936" s="14" t="str">
        <f>IF($F936&lt;&gt;"", SUMIFS('B. Expenditures'!G$20:G$1002, 'B. Expenditures'!$C$20:$C$1002, 'High Growth Expenses'!$F936), "")</f>
        <v/>
      </c>
      <c r="J936" s="16" t="str">
        <f t="shared" si="14"/>
        <v/>
      </c>
    </row>
    <row r="937" spans="2:10" x14ac:dyDescent="0.35">
      <c r="B937" s="34" t="str">
        <f>IFERROR(INDEX('B. Expenditures'!$C$20:$D$1002, MATCH('High Growth Expenses'!$C937, 'B. Expenditures'!$D$20:$D$1002, 0), MATCH('High Growth Expenses'!$B$17, 'B. Expenditures'!$C$19:$D$19, 0)), "")</f>
        <v/>
      </c>
      <c r="C937" s="34"/>
      <c r="D937" s="16" t="s">
        <v>29</v>
      </c>
      <c r="F937" s="41"/>
      <c r="G937" s="42" t="str">
        <f>IF($F937&lt;&gt;"", SUMIFS('B. Expenditures'!E$20:E$1002, 'B. Expenditures'!$C$20:$C$1002, 'High Growth Expenses'!$F937), "")</f>
        <v/>
      </c>
      <c r="H937" s="14" t="str">
        <f>IF($F937&lt;&gt;"", SUMIFS('B. Expenditures'!F$20:F$1002, 'B. Expenditures'!$C$20:$C$1002, 'High Growth Expenses'!$F937), "")</f>
        <v/>
      </c>
      <c r="I937" s="14" t="str">
        <f>IF($F937&lt;&gt;"", SUMIFS('B. Expenditures'!G$20:G$1002, 'B. Expenditures'!$C$20:$C$1002, 'High Growth Expenses'!$F937), "")</f>
        <v/>
      </c>
      <c r="J937" s="16" t="str">
        <f t="shared" si="14"/>
        <v/>
      </c>
    </row>
    <row r="938" spans="2:10" x14ac:dyDescent="0.35">
      <c r="B938" s="34" t="str">
        <f>IFERROR(INDEX('B. Expenditures'!$C$20:$D$1002, MATCH('High Growth Expenses'!$C938, 'B. Expenditures'!$D$20:$D$1002, 0), MATCH('High Growth Expenses'!$B$17, 'B. Expenditures'!$C$19:$D$19, 0)), "")</f>
        <v/>
      </c>
      <c r="C938" s="34"/>
      <c r="D938" s="16" t="s">
        <v>29</v>
      </c>
      <c r="F938" s="41"/>
      <c r="G938" s="42" t="str">
        <f>IF($F938&lt;&gt;"", SUMIFS('B. Expenditures'!E$20:E$1002, 'B. Expenditures'!$C$20:$C$1002, 'High Growth Expenses'!$F938), "")</f>
        <v/>
      </c>
      <c r="H938" s="14" t="str">
        <f>IF($F938&lt;&gt;"", SUMIFS('B. Expenditures'!F$20:F$1002, 'B. Expenditures'!$C$20:$C$1002, 'High Growth Expenses'!$F938), "")</f>
        <v/>
      </c>
      <c r="I938" s="14" t="str">
        <f>IF($F938&lt;&gt;"", SUMIFS('B. Expenditures'!G$20:G$1002, 'B. Expenditures'!$C$20:$C$1002, 'High Growth Expenses'!$F938), "")</f>
        <v/>
      </c>
      <c r="J938" s="16" t="str">
        <f t="shared" si="14"/>
        <v/>
      </c>
    </row>
    <row r="939" spans="2:10" x14ac:dyDescent="0.35">
      <c r="B939" s="34" t="str">
        <f>IFERROR(INDEX('B. Expenditures'!$C$20:$D$1002, MATCH('High Growth Expenses'!$C939, 'B. Expenditures'!$D$20:$D$1002, 0), MATCH('High Growth Expenses'!$B$17, 'B. Expenditures'!$C$19:$D$19, 0)), "")</f>
        <v/>
      </c>
      <c r="C939" s="34"/>
      <c r="D939" s="16" t="s">
        <v>29</v>
      </c>
      <c r="F939" s="41"/>
      <c r="G939" s="42" t="str">
        <f>IF($F939&lt;&gt;"", SUMIFS('B. Expenditures'!E$20:E$1002, 'B. Expenditures'!$C$20:$C$1002, 'High Growth Expenses'!$F939), "")</f>
        <v/>
      </c>
      <c r="H939" s="14" t="str">
        <f>IF($F939&lt;&gt;"", SUMIFS('B. Expenditures'!F$20:F$1002, 'B. Expenditures'!$C$20:$C$1002, 'High Growth Expenses'!$F939), "")</f>
        <v/>
      </c>
      <c r="I939" s="14" t="str">
        <f>IF($F939&lt;&gt;"", SUMIFS('B. Expenditures'!G$20:G$1002, 'B. Expenditures'!$C$20:$C$1002, 'High Growth Expenses'!$F939), "")</f>
        <v/>
      </c>
      <c r="J939" s="16" t="str">
        <f t="shared" si="14"/>
        <v/>
      </c>
    </row>
    <row r="940" spans="2:10" x14ac:dyDescent="0.35">
      <c r="B940" s="34" t="str">
        <f>IFERROR(INDEX('B. Expenditures'!$C$20:$D$1002, MATCH('High Growth Expenses'!$C940, 'B. Expenditures'!$D$20:$D$1002, 0), MATCH('High Growth Expenses'!$B$17, 'B. Expenditures'!$C$19:$D$19, 0)), "")</f>
        <v/>
      </c>
      <c r="C940" s="34"/>
      <c r="D940" s="16" t="s">
        <v>29</v>
      </c>
      <c r="F940" s="41"/>
      <c r="G940" s="42" t="str">
        <f>IF($F940&lt;&gt;"", SUMIFS('B. Expenditures'!E$20:E$1002, 'B. Expenditures'!$C$20:$C$1002, 'High Growth Expenses'!$F940), "")</f>
        <v/>
      </c>
      <c r="H940" s="14" t="str">
        <f>IF($F940&lt;&gt;"", SUMIFS('B. Expenditures'!F$20:F$1002, 'B. Expenditures'!$C$20:$C$1002, 'High Growth Expenses'!$F940), "")</f>
        <v/>
      </c>
      <c r="I940" s="14" t="str">
        <f>IF($F940&lt;&gt;"", SUMIFS('B. Expenditures'!G$20:G$1002, 'B. Expenditures'!$C$20:$C$1002, 'High Growth Expenses'!$F940), "")</f>
        <v/>
      </c>
      <c r="J940" s="16" t="str">
        <f t="shared" si="14"/>
        <v/>
      </c>
    </row>
    <row r="941" spans="2:10" x14ac:dyDescent="0.35">
      <c r="B941" s="34" t="str">
        <f>IFERROR(INDEX('B. Expenditures'!$C$20:$D$1002, MATCH('High Growth Expenses'!$C941, 'B. Expenditures'!$D$20:$D$1002, 0), MATCH('High Growth Expenses'!$B$17, 'B. Expenditures'!$C$19:$D$19, 0)), "")</f>
        <v/>
      </c>
      <c r="C941" s="34"/>
      <c r="D941" s="16" t="s">
        <v>29</v>
      </c>
      <c r="F941" s="41"/>
      <c r="G941" s="42" t="str">
        <f>IF($F941&lt;&gt;"", SUMIFS('B. Expenditures'!E$20:E$1002, 'B. Expenditures'!$C$20:$C$1002, 'High Growth Expenses'!$F941), "")</f>
        <v/>
      </c>
      <c r="H941" s="14" t="str">
        <f>IF($F941&lt;&gt;"", SUMIFS('B. Expenditures'!F$20:F$1002, 'B. Expenditures'!$C$20:$C$1002, 'High Growth Expenses'!$F941), "")</f>
        <v/>
      </c>
      <c r="I941" s="14" t="str">
        <f>IF($F941&lt;&gt;"", SUMIFS('B. Expenditures'!G$20:G$1002, 'B. Expenditures'!$C$20:$C$1002, 'High Growth Expenses'!$F941), "")</f>
        <v/>
      </c>
      <c r="J941" s="16" t="str">
        <f t="shared" si="14"/>
        <v/>
      </c>
    </row>
    <row r="942" spans="2:10" x14ac:dyDescent="0.35">
      <c r="B942" s="34" t="str">
        <f>IFERROR(INDEX('B. Expenditures'!$C$20:$D$1002, MATCH('High Growth Expenses'!$C942, 'B. Expenditures'!$D$20:$D$1002, 0), MATCH('High Growth Expenses'!$B$17, 'B. Expenditures'!$C$19:$D$19, 0)), "")</f>
        <v/>
      </c>
      <c r="C942" s="34"/>
      <c r="D942" s="16" t="s">
        <v>29</v>
      </c>
      <c r="F942" s="41"/>
      <c r="G942" s="42" t="str">
        <f>IF($F942&lt;&gt;"", SUMIFS('B. Expenditures'!E$20:E$1002, 'B. Expenditures'!$C$20:$C$1002, 'High Growth Expenses'!$F942), "")</f>
        <v/>
      </c>
      <c r="H942" s="14" t="str">
        <f>IF($F942&lt;&gt;"", SUMIFS('B. Expenditures'!F$20:F$1002, 'B. Expenditures'!$C$20:$C$1002, 'High Growth Expenses'!$F942), "")</f>
        <v/>
      </c>
      <c r="I942" s="14" t="str">
        <f>IF($F942&lt;&gt;"", SUMIFS('B. Expenditures'!G$20:G$1002, 'B. Expenditures'!$C$20:$C$1002, 'High Growth Expenses'!$F942), "")</f>
        <v/>
      </c>
      <c r="J942" s="16" t="str">
        <f t="shared" si="14"/>
        <v/>
      </c>
    </row>
    <row r="943" spans="2:10" x14ac:dyDescent="0.35">
      <c r="B943" s="34" t="str">
        <f>IFERROR(INDEX('B. Expenditures'!$C$20:$D$1002, MATCH('High Growth Expenses'!$C943, 'B. Expenditures'!$D$20:$D$1002, 0), MATCH('High Growth Expenses'!$B$17, 'B. Expenditures'!$C$19:$D$19, 0)), "")</f>
        <v/>
      </c>
      <c r="C943" s="34"/>
      <c r="D943" s="16" t="s">
        <v>29</v>
      </c>
      <c r="F943" s="41"/>
      <c r="G943" s="42" t="str">
        <f>IF($F943&lt;&gt;"", SUMIFS('B. Expenditures'!E$20:E$1002, 'B. Expenditures'!$C$20:$C$1002, 'High Growth Expenses'!$F943), "")</f>
        <v/>
      </c>
      <c r="H943" s="14" t="str">
        <f>IF($F943&lt;&gt;"", SUMIFS('B. Expenditures'!F$20:F$1002, 'B. Expenditures'!$C$20:$C$1002, 'High Growth Expenses'!$F943), "")</f>
        <v/>
      </c>
      <c r="I943" s="14" t="str">
        <f>IF($F943&lt;&gt;"", SUMIFS('B. Expenditures'!G$20:G$1002, 'B. Expenditures'!$C$20:$C$1002, 'High Growth Expenses'!$F943), "")</f>
        <v/>
      </c>
      <c r="J943" s="16" t="str">
        <f t="shared" si="14"/>
        <v/>
      </c>
    </row>
    <row r="944" spans="2:10" x14ac:dyDescent="0.35">
      <c r="B944" s="34" t="str">
        <f>IFERROR(INDEX('B. Expenditures'!$C$20:$D$1002, MATCH('High Growth Expenses'!$C944, 'B. Expenditures'!$D$20:$D$1002, 0), MATCH('High Growth Expenses'!$B$17, 'B. Expenditures'!$C$19:$D$19, 0)), "")</f>
        <v/>
      </c>
      <c r="C944" s="34"/>
      <c r="D944" s="16" t="s">
        <v>29</v>
      </c>
      <c r="F944" s="41"/>
      <c r="G944" s="42" t="str">
        <f>IF($F944&lt;&gt;"", SUMIFS('B. Expenditures'!E$20:E$1002, 'B. Expenditures'!$C$20:$C$1002, 'High Growth Expenses'!$F944), "")</f>
        <v/>
      </c>
      <c r="H944" s="14" t="str">
        <f>IF($F944&lt;&gt;"", SUMIFS('B. Expenditures'!F$20:F$1002, 'B. Expenditures'!$C$20:$C$1002, 'High Growth Expenses'!$F944), "")</f>
        <v/>
      </c>
      <c r="I944" s="14" t="str">
        <f>IF($F944&lt;&gt;"", SUMIFS('B. Expenditures'!G$20:G$1002, 'B. Expenditures'!$C$20:$C$1002, 'High Growth Expenses'!$F944), "")</f>
        <v/>
      </c>
      <c r="J944" s="16" t="str">
        <f t="shared" si="14"/>
        <v/>
      </c>
    </row>
    <row r="945" spans="2:10" x14ac:dyDescent="0.35">
      <c r="B945" s="34" t="str">
        <f>IFERROR(INDEX('B. Expenditures'!$C$20:$D$1002, MATCH('High Growth Expenses'!$C945, 'B. Expenditures'!$D$20:$D$1002, 0), MATCH('High Growth Expenses'!$B$17, 'B. Expenditures'!$C$19:$D$19, 0)), "")</f>
        <v/>
      </c>
      <c r="C945" s="34"/>
      <c r="D945" s="16" t="s">
        <v>29</v>
      </c>
      <c r="F945" s="41"/>
      <c r="G945" s="42" t="str">
        <f>IF($F945&lt;&gt;"", SUMIFS('B. Expenditures'!E$20:E$1002, 'B. Expenditures'!$C$20:$C$1002, 'High Growth Expenses'!$F945), "")</f>
        <v/>
      </c>
      <c r="H945" s="14" t="str">
        <f>IF($F945&lt;&gt;"", SUMIFS('B. Expenditures'!F$20:F$1002, 'B. Expenditures'!$C$20:$C$1002, 'High Growth Expenses'!$F945), "")</f>
        <v/>
      </c>
      <c r="I945" s="14" t="str">
        <f>IF($F945&lt;&gt;"", SUMIFS('B. Expenditures'!G$20:G$1002, 'B. Expenditures'!$C$20:$C$1002, 'High Growth Expenses'!$F945), "")</f>
        <v/>
      </c>
      <c r="J945" s="16" t="str">
        <f t="shared" si="14"/>
        <v/>
      </c>
    </row>
    <row r="946" spans="2:10" x14ac:dyDescent="0.35">
      <c r="B946" s="34" t="str">
        <f>IFERROR(INDEX('B. Expenditures'!$C$20:$D$1002, MATCH('High Growth Expenses'!$C946, 'B. Expenditures'!$D$20:$D$1002, 0), MATCH('High Growth Expenses'!$B$17, 'B. Expenditures'!$C$19:$D$19, 0)), "")</f>
        <v/>
      </c>
      <c r="C946" s="34"/>
      <c r="D946" s="16" t="s">
        <v>29</v>
      </c>
      <c r="F946" s="41"/>
      <c r="G946" s="42" t="str">
        <f>IF($F946&lt;&gt;"", SUMIFS('B. Expenditures'!E$20:E$1002, 'B. Expenditures'!$C$20:$C$1002, 'High Growth Expenses'!$F946), "")</f>
        <v/>
      </c>
      <c r="H946" s="14" t="str">
        <f>IF($F946&lt;&gt;"", SUMIFS('B. Expenditures'!F$20:F$1002, 'B. Expenditures'!$C$20:$C$1002, 'High Growth Expenses'!$F946), "")</f>
        <v/>
      </c>
      <c r="I946" s="14" t="str">
        <f>IF($F946&lt;&gt;"", SUMIFS('B. Expenditures'!G$20:G$1002, 'B. Expenditures'!$C$20:$C$1002, 'High Growth Expenses'!$F946), "")</f>
        <v/>
      </c>
      <c r="J946" s="16" t="str">
        <f t="shared" si="14"/>
        <v/>
      </c>
    </row>
    <row r="947" spans="2:10" x14ac:dyDescent="0.35">
      <c r="B947" s="34" t="str">
        <f>IFERROR(INDEX('B. Expenditures'!$C$20:$D$1002, MATCH('High Growth Expenses'!$C947, 'B. Expenditures'!$D$20:$D$1002, 0), MATCH('High Growth Expenses'!$B$17, 'B. Expenditures'!$C$19:$D$19, 0)), "")</f>
        <v/>
      </c>
      <c r="C947" s="34"/>
      <c r="D947" s="16" t="s">
        <v>29</v>
      </c>
      <c r="F947" s="41"/>
      <c r="G947" s="42" t="str">
        <f>IF($F947&lt;&gt;"", SUMIFS('B. Expenditures'!E$20:E$1002, 'B. Expenditures'!$C$20:$C$1002, 'High Growth Expenses'!$F947), "")</f>
        <v/>
      </c>
      <c r="H947" s="14" t="str">
        <f>IF($F947&lt;&gt;"", SUMIFS('B. Expenditures'!F$20:F$1002, 'B. Expenditures'!$C$20:$C$1002, 'High Growth Expenses'!$F947), "")</f>
        <v/>
      </c>
      <c r="I947" s="14" t="str">
        <f>IF($F947&lt;&gt;"", SUMIFS('B. Expenditures'!G$20:G$1002, 'B. Expenditures'!$C$20:$C$1002, 'High Growth Expenses'!$F947), "")</f>
        <v/>
      </c>
      <c r="J947" s="16" t="str">
        <f t="shared" si="14"/>
        <v/>
      </c>
    </row>
    <row r="948" spans="2:10" x14ac:dyDescent="0.35">
      <c r="B948" s="34" t="str">
        <f>IFERROR(INDEX('B. Expenditures'!$C$20:$D$1002, MATCH('High Growth Expenses'!$C948, 'B. Expenditures'!$D$20:$D$1002, 0), MATCH('High Growth Expenses'!$B$17, 'B. Expenditures'!$C$19:$D$19, 0)), "")</f>
        <v/>
      </c>
      <c r="C948" s="34"/>
      <c r="D948" s="16" t="s">
        <v>29</v>
      </c>
      <c r="F948" s="41"/>
      <c r="G948" s="42" t="str">
        <f>IF($F948&lt;&gt;"", SUMIFS('B. Expenditures'!E$20:E$1002, 'B. Expenditures'!$C$20:$C$1002, 'High Growth Expenses'!$F948), "")</f>
        <v/>
      </c>
      <c r="H948" s="14" t="str">
        <f>IF($F948&lt;&gt;"", SUMIFS('B. Expenditures'!F$20:F$1002, 'B. Expenditures'!$C$20:$C$1002, 'High Growth Expenses'!$F948), "")</f>
        <v/>
      </c>
      <c r="I948" s="14" t="str">
        <f>IF($F948&lt;&gt;"", SUMIFS('B. Expenditures'!G$20:G$1002, 'B. Expenditures'!$C$20:$C$1002, 'High Growth Expenses'!$F948), "")</f>
        <v/>
      </c>
      <c r="J948" s="16" t="str">
        <f t="shared" si="14"/>
        <v/>
      </c>
    </row>
    <row r="949" spans="2:10" x14ac:dyDescent="0.35">
      <c r="B949" s="34" t="str">
        <f>IFERROR(INDEX('B. Expenditures'!$C$20:$D$1002, MATCH('High Growth Expenses'!$C949, 'B. Expenditures'!$D$20:$D$1002, 0), MATCH('High Growth Expenses'!$B$17, 'B. Expenditures'!$C$19:$D$19, 0)), "")</f>
        <v/>
      </c>
      <c r="C949" s="34"/>
      <c r="D949" s="16" t="s">
        <v>29</v>
      </c>
      <c r="F949" s="41"/>
      <c r="G949" s="42" t="str">
        <f>IF($F949&lt;&gt;"", SUMIFS('B. Expenditures'!E$20:E$1002, 'B. Expenditures'!$C$20:$C$1002, 'High Growth Expenses'!$F949), "")</f>
        <v/>
      </c>
      <c r="H949" s="14" t="str">
        <f>IF($F949&lt;&gt;"", SUMIFS('B. Expenditures'!F$20:F$1002, 'B. Expenditures'!$C$20:$C$1002, 'High Growth Expenses'!$F949), "")</f>
        <v/>
      </c>
      <c r="I949" s="14" t="str">
        <f>IF($F949&lt;&gt;"", SUMIFS('B. Expenditures'!G$20:G$1002, 'B. Expenditures'!$C$20:$C$1002, 'High Growth Expenses'!$F949), "")</f>
        <v/>
      </c>
      <c r="J949" s="16" t="str">
        <f t="shared" si="14"/>
        <v/>
      </c>
    </row>
    <row r="950" spans="2:10" x14ac:dyDescent="0.35">
      <c r="B950" s="34" t="str">
        <f>IFERROR(INDEX('B. Expenditures'!$C$20:$D$1002, MATCH('High Growth Expenses'!$C950, 'B. Expenditures'!$D$20:$D$1002, 0), MATCH('High Growth Expenses'!$B$17, 'B. Expenditures'!$C$19:$D$19, 0)), "")</f>
        <v/>
      </c>
      <c r="C950" s="34"/>
      <c r="D950" s="16" t="s">
        <v>29</v>
      </c>
      <c r="F950" s="41"/>
      <c r="G950" s="42" t="str">
        <f>IF($F950&lt;&gt;"", SUMIFS('B. Expenditures'!E$20:E$1002, 'B. Expenditures'!$C$20:$C$1002, 'High Growth Expenses'!$F950), "")</f>
        <v/>
      </c>
      <c r="H950" s="14" t="str">
        <f>IF($F950&lt;&gt;"", SUMIFS('B. Expenditures'!F$20:F$1002, 'B. Expenditures'!$C$20:$C$1002, 'High Growth Expenses'!$F950), "")</f>
        <v/>
      </c>
      <c r="I950" s="14" t="str">
        <f>IF($F950&lt;&gt;"", SUMIFS('B. Expenditures'!G$20:G$1002, 'B. Expenditures'!$C$20:$C$1002, 'High Growth Expenses'!$F950), "")</f>
        <v/>
      </c>
      <c r="J950" s="16" t="str">
        <f t="shared" si="14"/>
        <v/>
      </c>
    </row>
    <row r="951" spans="2:10" x14ac:dyDescent="0.35">
      <c r="B951" s="34" t="str">
        <f>IFERROR(INDEX('B. Expenditures'!$C$20:$D$1002, MATCH('High Growth Expenses'!$C951, 'B. Expenditures'!$D$20:$D$1002, 0), MATCH('High Growth Expenses'!$B$17, 'B. Expenditures'!$C$19:$D$19, 0)), "")</f>
        <v/>
      </c>
      <c r="C951" s="34"/>
      <c r="D951" s="16" t="s">
        <v>29</v>
      </c>
      <c r="F951" s="41"/>
      <c r="G951" s="42" t="str">
        <f>IF($F951&lt;&gt;"", SUMIFS('B. Expenditures'!E$20:E$1002, 'B. Expenditures'!$C$20:$C$1002, 'High Growth Expenses'!$F951), "")</f>
        <v/>
      </c>
      <c r="H951" s="14" t="str">
        <f>IF($F951&lt;&gt;"", SUMIFS('B. Expenditures'!F$20:F$1002, 'B. Expenditures'!$C$20:$C$1002, 'High Growth Expenses'!$F951), "")</f>
        <v/>
      </c>
      <c r="I951" s="14" t="str">
        <f>IF($F951&lt;&gt;"", SUMIFS('B. Expenditures'!G$20:G$1002, 'B. Expenditures'!$C$20:$C$1002, 'High Growth Expenses'!$F951), "")</f>
        <v/>
      </c>
      <c r="J951" s="16" t="str">
        <f t="shared" si="14"/>
        <v/>
      </c>
    </row>
    <row r="952" spans="2:10" x14ac:dyDescent="0.35">
      <c r="B952" s="34" t="str">
        <f>IFERROR(INDEX('B. Expenditures'!$C$20:$D$1002, MATCH('High Growth Expenses'!$C952, 'B. Expenditures'!$D$20:$D$1002, 0), MATCH('High Growth Expenses'!$B$17, 'B. Expenditures'!$C$19:$D$19, 0)), "")</f>
        <v/>
      </c>
      <c r="C952" s="34"/>
      <c r="D952" s="16" t="s">
        <v>29</v>
      </c>
      <c r="F952" s="41"/>
      <c r="G952" s="42" t="str">
        <f>IF($F952&lt;&gt;"", SUMIFS('B. Expenditures'!E$20:E$1002, 'B. Expenditures'!$C$20:$C$1002, 'High Growth Expenses'!$F952), "")</f>
        <v/>
      </c>
      <c r="H952" s="14" t="str">
        <f>IF($F952&lt;&gt;"", SUMIFS('B. Expenditures'!F$20:F$1002, 'B. Expenditures'!$C$20:$C$1002, 'High Growth Expenses'!$F952), "")</f>
        <v/>
      </c>
      <c r="I952" s="14" t="str">
        <f>IF($F952&lt;&gt;"", SUMIFS('B. Expenditures'!G$20:G$1002, 'B. Expenditures'!$C$20:$C$1002, 'High Growth Expenses'!$F952), "")</f>
        <v/>
      </c>
      <c r="J952" s="16" t="str">
        <f t="shared" si="14"/>
        <v/>
      </c>
    </row>
    <row r="953" spans="2:10" x14ac:dyDescent="0.35">
      <c r="B953" s="34" t="str">
        <f>IFERROR(INDEX('B. Expenditures'!$C$20:$D$1002, MATCH('High Growth Expenses'!$C953, 'B. Expenditures'!$D$20:$D$1002, 0), MATCH('High Growth Expenses'!$B$17, 'B. Expenditures'!$C$19:$D$19, 0)), "")</f>
        <v/>
      </c>
      <c r="C953" s="34"/>
      <c r="D953" s="16" t="s">
        <v>29</v>
      </c>
      <c r="F953" s="41"/>
      <c r="G953" s="42" t="str">
        <f>IF($F953&lt;&gt;"", SUMIFS('B. Expenditures'!E$20:E$1002, 'B. Expenditures'!$C$20:$C$1002, 'High Growth Expenses'!$F953), "")</f>
        <v/>
      </c>
      <c r="H953" s="14" t="str">
        <f>IF($F953&lt;&gt;"", SUMIFS('B. Expenditures'!F$20:F$1002, 'B. Expenditures'!$C$20:$C$1002, 'High Growth Expenses'!$F953), "")</f>
        <v/>
      </c>
      <c r="I953" s="14" t="str">
        <f>IF($F953&lt;&gt;"", SUMIFS('B. Expenditures'!G$20:G$1002, 'B. Expenditures'!$C$20:$C$1002, 'High Growth Expenses'!$F953), "")</f>
        <v/>
      </c>
      <c r="J953" s="16" t="str">
        <f t="shared" si="14"/>
        <v/>
      </c>
    </row>
    <row r="954" spans="2:10" x14ac:dyDescent="0.35">
      <c r="B954" s="34" t="str">
        <f>IFERROR(INDEX('B. Expenditures'!$C$20:$D$1002, MATCH('High Growth Expenses'!$C954, 'B. Expenditures'!$D$20:$D$1002, 0), MATCH('High Growth Expenses'!$B$17, 'B. Expenditures'!$C$19:$D$19, 0)), "")</f>
        <v/>
      </c>
      <c r="C954" s="34"/>
      <c r="D954" s="16" t="s">
        <v>29</v>
      </c>
      <c r="F954" s="41"/>
      <c r="G954" s="42" t="str">
        <f>IF($F954&lt;&gt;"", SUMIFS('B. Expenditures'!E$20:E$1002, 'B. Expenditures'!$C$20:$C$1002, 'High Growth Expenses'!$F954), "")</f>
        <v/>
      </c>
      <c r="H954" s="14" t="str">
        <f>IF($F954&lt;&gt;"", SUMIFS('B. Expenditures'!F$20:F$1002, 'B. Expenditures'!$C$20:$C$1002, 'High Growth Expenses'!$F954), "")</f>
        <v/>
      </c>
      <c r="I954" s="14" t="str">
        <f>IF($F954&lt;&gt;"", SUMIFS('B. Expenditures'!G$20:G$1002, 'B. Expenditures'!$C$20:$C$1002, 'High Growth Expenses'!$F954), "")</f>
        <v/>
      </c>
      <c r="J954" s="16" t="str">
        <f t="shared" si="14"/>
        <v/>
      </c>
    </row>
    <row r="955" spans="2:10" x14ac:dyDescent="0.35">
      <c r="B955" s="34" t="str">
        <f>IFERROR(INDEX('B. Expenditures'!$C$20:$D$1002, MATCH('High Growth Expenses'!$C955, 'B. Expenditures'!$D$20:$D$1002, 0), MATCH('High Growth Expenses'!$B$17, 'B. Expenditures'!$C$19:$D$19, 0)), "")</f>
        <v/>
      </c>
      <c r="C955" s="34"/>
      <c r="D955" s="16" t="s">
        <v>29</v>
      </c>
      <c r="F955" s="41"/>
      <c r="G955" s="42" t="str">
        <f>IF($F955&lt;&gt;"", SUMIFS('B. Expenditures'!E$20:E$1002, 'B. Expenditures'!$C$20:$C$1002, 'High Growth Expenses'!$F955), "")</f>
        <v/>
      </c>
      <c r="H955" s="14" t="str">
        <f>IF($F955&lt;&gt;"", SUMIFS('B. Expenditures'!F$20:F$1002, 'B. Expenditures'!$C$20:$C$1002, 'High Growth Expenses'!$F955), "")</f>
        <v/>
      </c>
      <c r="I955" s="14" t="str">
        <f>IF($F955&lt;&gt;"", SUMIFS('B. Expenditures'!G$20:G$1002, 'B. Expenditures'!$C$20:$C$1002, 'High Growth Expenses'!$F955), "")</f>
        <v/>
      </c>
      <c r="J955" s="16" t="str">
        <f t="shared" si="14"/>
        <v/>
      </c>
    </row>
    <row r="956" spans="2:10" x14ac:dyDescent="0.35">
      <c r="B956" s="34" t="str">
        <f>IFERROR(INDEX('B. Expenditures'!$C$20:$D$1002, MATCH('High Growth Expenses'!$C956, 'B. Expenditures'!$D$20:$D$1002, 0), MATCH('High Growth Expenses'!$B$17, 'B. Expenditures'!$C$19:$D$19, 0)), "")</f>
        <v/>
      </c>
      <c r="C956" s="34"/>
      <c r="D956" s="16" t="s">
        <v>29</v>
      </c>
      <c r="F956" s="41"/>
      <c r="G956" s="42" t="str">
        <f>IF($F956&lt;&gt;"", SUMIFS('B. Expenditures'!E$20:E$1002, 'B. Expenditures'!$C$20:$C$1002, 'High Growth Expenses'!$F956), "")</f>
        <v/>
      </c>
      <c r="H956" s="14" t="str">
        <f>IF($F956&lt;&gt;"", SUMIFS('B. Expenditures'!F$20:F$1002, 'B. Expenditures'!$C$20:$C$1002, 'High Growth Expenses'!$F956), "")</f>
        <v/>
      </c>
      <c r="I956" s="14" t="str">
        <f>IF($F956&lt;&gt;"", SUMIFS('B. Expenditures'!G$20:G$1002, 'B. Expenditures'!$C$20:$C$1002, 'High Growth Expenses'!$F956), "")</f>
        <v/>
      </c>
      <c r="J956" s="16" t="str">
        <f t="shared" si="14"/>
        <v/>
      </c>
    </row>
    <row r="957" spans="2:10" x14ac:dyDescent="0.35">
      <c r="B957" s="34" t="str">
        <f>IFERROR(INDEX('B. Expenditures'!$C$20:$D$1002, MATCH('High Growth Expenses'!$C957, 'B. Expenditures'!$D$20:$D$1002, 0), MATCH('High Growth Expenses'!$B$17, 'B. Expenditures'!$C$19:$D$19, 0)), "")</f>
        <v/>
      </c>
      <c r="C957" s="34"/>
      <c r="D957" s="16" t="s">
        <v>29</v>
      </c>
      <c r="F957" s="41"/>
      <c r="G957" s="42" t="str">
        <f>IF($F957&lt;&gt;"", SUMIFS('B. Expenditures'!E$20:E$1002, 'B. Expenditures'!$C$20:$C$1002, 'High Growth Expenses'!$F957), "")</f>
        <v/>
      </c>
      <c r="H957" s="14" t="str">
        <f>IF($F957&lt;&gt;"", SUMIFS('B. Expenditures'!F$20:F$1002, 'B. Expenditures'!$C$20:$C$1002, 'High Growth Expenses'!$F957), "")</f>
        <v/>
      </c>
      <c r="I957" s="14" t="str">
        <f>IF($F957&lt;&gt;"", SUMIFS('B. Expenditures'!G$20:G$1002, 'B. Expenditures'!$C$20:$C$1002, 'High Growth Expenses'!$F957), "")</f>
        <v/>
      </c>
      <c r="J957" s="16" t="str">
        <f t="shared" si="14"/>
        <v/>
      </c>
    </row>
    <row r="958" spans="2:10" x14ac:dyDescent="0.35">
      <c r="B958" s="34" t="str">
        <f>IFERROR(INDEX('B. Expenditures'!$C$20:$D$1002, MATCH('High Growth Expenses'!$C958, 'B. Expenditures'!$D$20:$D$1002, 0), MATCH('High Growth Expenses'!$B$17, 'B. Expenditures'!$C$19:$D$19, 0)), "")</f>
        <v/>
      </c>
      <c r="C958" s="34"/>
      <c r="D958" s="16" t="s">
        <v>29</v>
      </c>
      <c r="F958" s="41"/>
      <c r="G958" s="42" t="str">
        <f>IF($F958&lt;&gt;"", SUMIFS('B. Expenditures'!E$20:E$1002, 'B. Expenditures'!$C$20:$C$1002, 'High Growth Expenses'!$F958), "")</f>
        <v/>
      </c>
      <c r="H958" s="14" t="str">
        <f>IF($F958&lt;&gt;"", SUMIFS('B. Expenditures'!F$20:F$1002, 'B. Expenditures'!$C$20:$C$1002, 'High Growth Expenses'!$F958), "")</f>
        <v/>
      </c>
      <c r="I958" s="14" t="str">
        <f>IF($F958&lt;&gt;"", SUMIFS('B. Expenditures'!G$20:G$1002, 'B. Expenditures'!$C$20:$C$1002, 'High Growth Expenses'!$F958), "")</f>
        <v/>
      </c>
      <c r="J958" s="16" t="str">
        <f t="shared" si="14"/>
        <v/>
      </c>
    </row>
    <row r="959" spans="2:10" x14ac:dyDescent="0.35">
      <c r="B959" s="34" t="str">
        <f>IFERROR(INDEX('B. Expenditures'!$C$20:$D$1002, MATCH('High Growth Expenses'!$C959, 'B. Expenditures'!$D$20:$D$1002, 0), MATCH('High Growth Expenses'!$B$17, 'B. Expenditures'!$C$19:$D$19, 0)), "")</f>
        <v/>
      </c>
      <c r="C959" s="34"/>
      <c r="D959" s="16" t="s">
        <v>29</v>
      </c>
      <c r="F959" s="41"/>
      <c r="G959" s="42" t="str">
        <f>IF($F959&lt;&gt;"", SUMIFS('B. Expenditures'!E$20:E$1002, 'B. Expenditures'!$C$20:$C$1002, 'High Growth Expenses'!$F959), "")</f>
        <v/>
      </c>
      <c r="H959" s="14" t="str">
        <f>IF($F959&lt;&gt;"", SUMIFS('B. Expenditures'!F$20:F$1002, 'B. Expenditures'!$C$20:$C$1002, 'High Growth Expenses'!$F959), "")</f>
        <v/>
      </c>
      <c r="I959" s="14" t="str">
        <f>IF($F959&lt;&gt;"", SUMIFS('B. Expenditures'!G$20:G$1002, 'B. Expenditures'!$C$20:$C$1002, 'High Growth Expenses'!$F959), "")</f>
        <v/>
      </c>
      <c r="J959" s="16" t="str">
        <f t="shared" si="14"/>
        <v/>
      </c>
    </row>
    <row r="960" spans="2:10" x14ac:dyDescent="0.35">
      <c r="B960" s="34" t="str">
        <f>IFERROR(INDEX('B. Expenditures'!$C$20:$D$1002, MATCH('High Growth Expenses'!$C960, 'B. Expenditures'!$D$20:$D$1002, 0), MATCH('High Growth Expenses'!$B$17, 'B. Expenditures'!$C$19:$D$19, 0)), "")</f>
        <v/>
      </c>
      <c r="C960" s="34"/>
      <c r="D960" s="16" t="s">
        <v>29</v>
      </c>
      <c r="F960" s="41"/>
      <c r="G960" s="42" t="str">
        <f>IF($F960&lt;&gt;"", SUMIFS('B. Expenditures'!E$20:E$1002, 'B. Expenditures'!$C$20:$C$1002, 'High Growth Expenses'!$F960), "")</f>
        <v/>
      </c>
      <c r="H960" s="14" t="str">
        <f>IF($F960&lt;&gt;"", SUMIFS('B. Expenditures'!F$20:F$1002, 'B. Expenditures'!$C$20:$C$1002, 'High Growth Expenses'!$F960), "")</f>
        <v/>
      </c>
      <c r="I960" s="14" t="str">
        <f>IF($F960&lt;&gt;"", SUMIFS('B. Expenditures'!G$20:G$1002, 'B. Expenditures'!$C$20:$C$1002, 'High Growth Expenses'!$F960), "")</f>
        <v/>
      </c>
      <c r="J960" s="16" t="str">
        <f t="shared" si="14"/>
        <v/>
      </c>
    </row>
    <row r="961" spans="2:10" x14ac:dyDescent="0.35">
      <c r="B961" s="34" t="str">
        <f>IFERROR(INDEX('B. Expenditures'!$C$20:$D$1002, MATCH('High Growth Expenses'!$C961, 'B. Expenditures'!$D$20:$D$1002, 0), MATCH('High Growth Expenses'!$B$17, 'B. Expenditures'!$C$19:$D$19, 0)), "")</f>
        <v/>
      </c>
      <c r="C961" s="34"/>
      <c r="D961" s="16" t="s">
        <v>29</v>
      </c>
      <c r="F961" s="41"/>
      <c r="G961" s="42" t="str">
        <f>IF($F961&lt;&gt;"", SUMIFS('B. Expenditures'!E$20:E$1002, 'B. Expenditures'!$C$20:$C$1002, 'High Growth Expenses'!$F961), "")</f>
        <v/>
      </c>
      <c r="H961" s="14" t="str">
        <f>IF($F961&lt;&gt;"", SUMIFS('B. Expenditures'!F$20:F$1002, 'B. Expenditures'!$C$20:$C$1002, 'High Growth Expenses'!$F961), "")</f>
        <v/>
      </c>
      <c r="I961" s="14" t="str">
        <f>IF($F961&lt;&gt;"", SUMIFS('B. Expenditures'!G$20:G$1002, 'B. Expenditures'!$C$20:$C$1002, 'High Growth Expenses'!$F961), "")</f>
        <v/>
      </c>
      <c r="J961" s="16" t="str">
        <f t="shared" si="14"/>
        <v/>
      </c>
    </row>
    <row r="962" spans="2:10" x14ac:dyDescent="0.35">
      <c r="B962" s="34" t="str">
        <f>IFERROR(INDEX('B. Expenditures'!$C$20:$D$1002, MATCH('High Growth Expenses'!$C962, 'B. Expenditures'!$D$20:$D$1002, 0), MATCH('High Growth Expenses'!$B$17, 'B. Expenditures'!$C$19:$D$19, 0)), "")</f>
        <v/>
      </c>
      <c r="C962" s="34"/>
      <c r="D962" s="16" t="s">
        <v>29</v>
      </c>
      <c r="F962" s="41"/>
      <c r="G962" s="42" t="str">
        <f>IF($F962&lt;&gt;"", SUMIFS('B. Expenditures'!E$20:E$1002, 'B. Expenditures'!$C$20:$C$1002, 'High Growth Expenses'!$F962), "")</f>
        <v/>
      </c>
      <c r="H962" s="14" t="str">
        <f>IF($F962&lt;&gt;"", SUMIFS('B. Expenditures'!F$20:F$1002, 'B. Expenditures'!$C$20:$C$1002, 'High Growth Expenses'!$F962), "")</f>
        <v/>
      </c>
      <c r="I962" s="14" t="str">
        <f>IF($F962&lt;&gt;"", SUMIFS('B. Expenditures'!G$20:G$1002, 'B. Expenditures'!$C$20:$C$1002, 'High Growth Expenses'!$F962), "")</f>
        <v/>
      </c>
      <c r="J962" s="16" t="str">
        <f t="shared" si="14"/>
        <v/>
      </c>
    </row>
    <row r="963" spans="2:10" x14ac:dyDescent="0.35">
      <c r="B963" s="34" t="str">
        <f>IFERROR(INDEX('B. Expenditures'!$C$20:$D$1002, MATCH('High Growth Expenses'!$C963, 'B. Expenditures'!$D$20:$D$1002, 0), MATCH('High Growth Expenses'!$B$17, 'B. Expenditures'!$C$19:$D$19, 0)), "")</f>
        <v/>
      </c>
      <c r="C963" s="34"/>
      <c r="D963" s="16" t="s">
        <v>29</v>
      </c>
      <c r="F963" s="41"/>
      <c r="G963" s="42" t="str">
        <f>IF($F963&lt;&gt;"", SUMIFS('B. Expenditures'!E$20:E$1002, 'B. Expenditures'!$C$20:$C$1002, 'High Growth Expenses'!$F963), "")</f>
        <v/>
      </c>
      <c r="H963" s="14" t="str">
        <f>IF($F963&lt;&gt;"", SUMIFS('B. Expenditures'!F$20:F$1002, 'B. Expenditures'!$C$20:$C$1002, 'High Growth Expenses'!$F963), "")</f>
        <v/>
      </c>
      <c r="I963" s="14" t="str">
        <f>IF($F963&lt;&gt;"", SUMIFS('B. Expenditures'!G$20:G$1002, 'B. Expenditures'!$C$20:$C$1002, 'High Growth Expenses'!$F963), "")</f>
        <v/>
      </c>
      <c r="J963" s="16" t="str">
        <f t="shared" si="14"/>
        <v/>
      </c>
    </row>
    <row r="964" spans="2:10" x14ac:dyDescent="0.35">
      <c r="B964" s="34" t="str">
        <f>IFERROR(INDEX('B. Expenditures'!$C$20:$D$1002, MATCH('High Growth Expenses'!$C964, 'B. Expenditures'!$D$20:$D$1002, 0), MATCH('High Growth Expenses'!$B$17, 'B. Expenditures'!$C$19:$D$19, 0)), "")</f>
        <v/>
      </c>
      <c r="C964" s="34"/>
      <c r="D964" s="16" t="s">
        <v>29</v>
      </c>
      <c r="F964" s="41"/>
      <c r="G964" s="42" t="str">
        <f>IF($F964&lt;&gt;"", SUMIFS('B. Expenditures'!E$20:E$1002, 'B. Expenditures'!$C$20:$C$1002, 'High Growth Expenses'!$F964), "")</f>
        <v/>
      </c>
      <c r="H964" s="14" t="str">
        <f>IF($F964&lt;&gt;"", SUMIFS('B. Expenditures'!F$20:F$1002, 'B. Expenditures'!$C$20:$C$1002, 'High Growth Expenses'!$F964), "")</f>
        <v/>
      </c>
      <c r="I964" s="14" t="str">
        <f>IF($F964&lt;&gt;"", SUMIFS('B. Expenditures'!G$20:G$1002, 'B. Expenditures'!$C$20:$C$1002, 'High Growth Expenses'!$F964), "")</f>
        <v/>
      </c>
      <c r="J964" s="16" t="str">
        <f t="shared" si="14"/>
        <v/>
      </c>
    </row>
    <row r="965" spans="2:10" x14ac:dyDescent="0.35">
      <c r="B965" s="34" t="str">
        <f>IFERROR(INDEX('B. Expenditures'!$C$20:$D$1002, MATCH('High Growth Expenses'!$C965, 'B. Expenditures'!$D$20:$D$1002, 0), MATCH('High Growth Expenses'!$B$17, 'B. Expenditures'!$C$19:$D$19, 0)), "")</f>
        <v/>
      </c>
      <c r="C965" s="34"/>
      <c r="D965" s="16" t="s">
        <v>29</v>
      </c>
      <c r="F965" s="41"/>
      <c r="G965" s="42" t="str">
        <f>IF($F965&lt;&gt;"", SUMIFS('B. Expenditures'!E$20:E$1002, 'B. Expenditures'!$C$20:$C$1002, 'High Growth Expenses'!$F965), "")</f>
        <v/>
      </c>
      <c r="H965" s="14" t="str">
        <f>IF($F965&lt;&gt;"", SUMIFS('B. Expenditures'!F$20:F$1002, 'B. Expenditures'!$C$20:$C$1002, 'High Growth Expenses'!$F965), "")</f>
        <v/>
      </c>
      <c r="I965" s="14" t="str">
        <f>IF($F965&lt;&gt;"", SUMIFS('B. Expenditures'!G$20:G$1002, 'B. Expenditures'!$C$20:$C$1002, 'High Growth Expenses'!$F965), "")</f>
        <v/>
      </c>
      <c r="J965" s="16" t="str">
        <f t="shared" si="14"/>
        <v/>
      </c>
    </row>
    <row r="966" spans="2:10" x14ac:dyDescent="0.35">
      <c r="B966" s="34" t="str">
        <f>IFERROR(INDEX('B. Expenditures'!$C$20:$D$1002, MATCH('High Growth Expenses'!$C966, 'B. Expenditures'!$D$20:$D$1002, 0), MATCH('High Growth Expenses'!$B$17, 'B. Expenditures'!$C$19:$D$19, 0)), "")</f>
        <v/>
      </c>
      <c r="C966" s="34"/>
      <c r="D966" s="16" t="s">
        <v>29</v>
      </c>
      <c r="F966" s="41"/>
      <c r="G966" s="42" t="str">
        <f>IF($F966&lt;&gt;"", SUMIFS('B. Expenditures'!E$20:E$1002, 'B. Expenditures'!$C$20:$C$1002, 'High Growth Expenses'!$F966), "")</f>
        <v/>
      </c>
      <c r="H966" s="14" t="str">
        <f>IF($F966&lt;&gt;"", SUMIFS('B. Expenditures'!F$20:F$1002, 'B. Expenditures'!$C$20:$C$1002, 'High Growth Expenses'!$F966), "")</f>
        <v/>
      </c>
      <c r="I966" s="14" t="str">
        <f>IF($F966&lt;&gt;"", SUMIFS('B. Expenditures'!G$20:G$1002, 'B. Expenditures'!$C$20:$C$1002, 'High Growth Expenses'!$F966), "")</f>
        <v/>
      </c>
      <c r="J966" s="16" t="str">
        <f t="shared" si="14"/>
        <v/>
      </c>
    </row>
    <row r="967" spans="2:10" x14ac:dyDescent="0.35">
      <c r="B967" s="34" t="str">
        <f>IFERROR(INDEX('B. Expenditures'!$C$20:$D$1002, MATCH('High Growth Expenses'!$C967, 'B. Expenditures'!$D$20:$D$1002, 0), MATCH('High Growth Expenses'!$B$17, 'B. Expenditures'!$C$19:$D$19, 0)), "")</f>
        <v/>
      </c>
      <c r="C967" s="34"/>
      <c r="D967" s="16" t="s">
        <v>29</v>
      </c>
      <c r="F967" s="41"/>
      <c r="G967" s="42" t="str">
        <f>IF($F967&lt;&gt;"", SUMIFS('B. Expenditures'!E$20:E$1002, 'B. Expenditures'!$C$20:$C$1002, 'High Growth Expenses'!$F967), "")</f>
        <v/>
      </c>
      <c r="H967" s="14" t="str">
        <f>IF($F967&lt;&gt;"", SUMIFS('B. Expenditures'!F$20:F$1002, 'B. Expenditures'!$C$20:$C$1002, 'High Growth Expenses'!$F967), "")</f>
        <v/>
      </c>
      <c r="I967" s="14" t="str">
        <f>IF($F967&lt;&gt;"", SUMIFS('B. Expenditures'!G$20:G$1002, 'B. Expenditures'!$C$20:$C$1002, 'High Growth Expenses'!$F967), "")</f>
        <v/>
      </c>
      <c r="J967" s="16" t="str">
        <f t="shared" si="14"/>
        <v/>
      </c>
    </row>
    <row r="968" spans="2:10" x14ac:dyDescent="0.35">
      <c r="B968" s="34" t="str">
        <f>IFERROR(INDEX('B. Expenditures'!$C$20:$D$1002, MATCH('High Growth Expenses'!$C968, 'B. Expenditures'!$D$20:$D$1002, 0), MATCH('High Growth Expenses'!$B$17, 'B. Expenditures'!$C$19:$D$19, 0)), "")</f>
        <v/>
      </c>
      <c r="C968" s="34"/>
      <c r="D968" s="16" t="s">
        <v>29</v>
      </c>
      <c r="F968" s="41"/>
      <c r="G968" s="42" t="str">
        <f>IF($F968&lt;&gt;"", SUMIFS('B. Expenditures'!E$20:E$1002, 'B. Expenditures'!$C$20:$C$1002, 'High Growth Expenses'!$F968), "")</f>
        <v/>
      </c>
      <c r="H968" s="14" t="str">
        <f>IF($F968&lt;&gt;"", SUMIFS('B. Expenditures'!F$20:F$1002, 'B. Expenditures'!$C$20:$C$1002, 'High Growth Expenses'!$F968), "")</f>
        <v/>
      </c>
      <c r="I968" s="14" t="str">
        <f>IF($F968&lt;&gt;"", SUMIFS('B. Expenditures'!G$20:G$1002, 'B. Expenditures'!$C$20:$C$1002, 'High Growth Expenses'!$F968), "")</f>
        <v/>
      </c>
      <c r="J968" s="16" t="str">
        <f t="shared" si="14"/>
        <v/>
      </c>
    </row>
    <row r="969" spans="2:10" x14ac:dyDescent="0.35">
      <c r="B969" s="34" t="str">
        <f>IFERROR(INDEX('B. Expenditures'!$C$20:$D$1002, MATCH('High Growth Expenses'!$C969, 'B. Expenditures'!$D$20:$D$1002, 0), MATCH('High Growth Expenses'!$B$17, 'B. Expenditures'!$C$19:$D$19, 0)), "")</f>
        <v/>
      </c>
      <c r="C969" s="34"/>
      <c r="D969" s="16" t="s">
        <v>29</v>
      </c>
      <c r="F969" s="41"/>
      <c r="G969" s="42" t="str">
        <f>IF($F969&lt;&gt;"", SUMIFS('B. Expenditures'!E$20:E$1002, 'B. Expenditures'!$C$20:$C$1002, 'High Growth Expenses'!$F969), "")</f>
        <v/>
      </c>
      <c r="H969" s="14" t="str">
        <f>IF($F969&lt;&gt;"", SUMIFS('B. Expenditures'!F$20:F$1002, 'B. Expenditures'!$C$20:$C$1002, 'High Growth Expenses'!$F969), "")</f>
        <v/>
      </c>
      <c r="I969" s="14" t="str">
        <f>IF($F969&lt;&gt;"", SUMIFS('B. Expenditures'!G$20:G$1002, 'B. Expenditures'!$C$20:$C$1002, 'High Growth Expenses'!$F969), "")</f>
        <v/>
      </c>
      <c r="J969" s="16" t="str">
        <f t="shared" si="14"/>
        <v/>
      </c>
    </row>
    <row r="970" spans="2:10" x14ac:dyDescent="0.35">
      <c r="B970" s="34" t="str">
        <f>IFERROR(INDEX('B. Expenditures'!$C$20:$D$1002, MATCH('High Growth Expenses'!$C970, 'B. Expenditures'!$D$20:$D$1002, 0), MATCH('High Growth Expenses'!$B$17, 'B. Expenditures'!$C$19:$D$19, 0)), "")</f>
        <v/>
      </c>
      <c r="C970" s="34"/>
      <c r="D970" s="16" t="s">
        <v>29</v>
      </c>
      <c r="F970" s="41"/>
      <c r="G970" s="42" t="str">
        <f>IF($F970&lt;&gt;"", SUMIFS('B. Expenditures'!E$20:E$1002, 'B. Expenditures'!$C$20:$C$1002, 'High Growth Expenses'!$F970), "")</f>
        <v/>
      </c>
      <c r="H970" s="14" t="str">
        <f>IF($F970&lt;&gt;"", SUMIFS('B. Expenditures'!F$20:F$1002, 'B. Expenditures'!$C$20:$C$1002, 'High Growth Expenses'!$F970), "")</f>
        <v/>
      </c>
      <c r="I970" s="14" t="str">
        <f>IF($F970&lt;&gt;"", SUMIFS('B. Expenditures'!G$20:G$1002, 'B. Expenditures'!$C$20:$C$1002, 'High Growth Expenses'!$F970), "")</f>
        <v/>
      </c>
      <c r="J970" s="16" t="str">
        <f t="shared" si="14"/>
        <v/>
      </c>
    </row>
    <row r="971" spans="2:10" x14ac:dyDescent="0.35">
      <c r="B971" s="34" t="str">
        <f>IFERROR(INDEX('B. Expenditures'!$C$20:$D$1002, MATCH('High Growth Expenses'!$C971, 'B. Expenditures'!$D$20:$D$1002, 0), MATCH('High Growth Expenses'!$B$17, 'B. Expenditures'!$C$19:$D$19, 0)), "")</f>
        <v/>
      </c>
      <c r="C971" s="34"/>
      <c r="D971" s="16" t="s">
        <v>29</v>
      </c>
      <c r="F971" s="41"/>
      <c r="G971" s="42" t="str">
        <f>IF($F971&lt;&gt;"", SUMIFS('B. Expenditures'!E$20:E$1002, 'B. Expenditures'!$C$20:$C$1002, 'High Growth Expenses'!$F971), "")</f>
        <v/>
      </c>
      <c r="H971" s="14" t="str">
        <f>IF($F971&lt;&gt;"", SUMIFS('B. Expenditures'!F$20:F$1002, 'B. Expenditures'!$C$20:$C$1002, 'High Growth Expenses'!$F971), "")</f>
        <v/>
      </c>
      <c r="I971" s="14" t="str">
        <f>IF($F971&lt;&gt;"", SUMIFS('B. Expenditures'!G$20:G$1002, 'B. Expenditures'!$C$20:$C$1002, 'High Growth Expenses'!$F971), "")</f>
        <v/>
      </c>
      <c r="J971" s="16" t="str">
        <f t="shared" si="14"/>
        <v/>
      </c>
    </row>
    <row r="972" spans="2:10" x14ac:dyDescent="0.35">
      <c r="B972" s="34" t="str">
        <f>IFERROR(INDEX('B. Expenditures'!$C$20:$D$1002, MATCH('High Growth Expenses'!$C972, 'B. Expenditures'!$D$20:$D$1002, 0), MATCH('High Growth Expenses'!$B$17, 'B. Expenditures'!$C$19:$D$19, 0)), "")</f>
        <v/>
      </c>
      <c r="C972" s="34"/>
      <c r="D972" s="16" t="s">
        <v>29</v>
      </c>
      <c r="F972" s="41"/>
      <c r="G972" s="42" t="str">
        <f>IF($F972&lt;&gt;"", SUMIFS('B. Expenditures'!E$20:E$1002, 'B. Expenditures'!$C$20:$C$1002, 'High Growth Expenses'!$F972), "")</f>
        <v/>
      </c>
      <c r="H972" s="14" t="str">
        <f>IF($F972&lt;&gt;"", SUMIFS('B. Expenditures'!F$20:F$1002, 'B. Expenditures'!$C$20:$C$1002, 'High Growth Expenses'!$F972), "")</f>
        <v/>
      </c>
      <c r="I972" s="14" t="str">
        <f>IF($F972&lt;&gt;"", SUMIFS('B. Expenditures'!G$20:G$1002, 'B. Expenditures'!$C$20:$C$1002, 'High Growth Expenses'!$F972), "")</f>
        <v/>
      </c>
      <c r="J972" s="16" t="str">
        <f t="shared" si="14"/>
        <v/>
      </c>
    </row>
    <row r="973" spans="2:10" x14ac:dyDescent="0.35">
      <c r="B973" s="34" t="str">
        <f>IFERROR(INDEX('B. Expenditures'!$C$20:$D$1002, MATCH('High Growth Expenses'!$C973, 'B. Expenditures'!$D$20:$D$1002, 0), MATCH('High Growth Expenses'!$B$17, 'B. Expenditures'!$C$19:$D$19, 0)), "")</f>
        <v/>
      </c>
      <c r="C973" s="34"/>
      <c r="D973" s="16" t="s">
        <v>29</v>
      </c>
      <c r="F973" s="41"/>
      <c r="G973" s="42" t="str">
        <f>IF($F973&lt;&gt;"", SUMIFS('B. Expenditures'!E$20:E$1002, 'B. Expenditures'!$C$20:$C$1002, 'High Growth Expenses'!$F973), "")</f>
        <v/>
      </c>
      <c r="H973" s="14" t="str">
        <f>IF($F973&lt;&gt;"", SUMIFS('B. Expenditures'!F$20:F$1002, 'B. Expenditures'!$C$20:$C$1002, 'High Growth Expenses'!$F973), "")</f>
        <v/>
      </c>
      <c r="I973" s="14" t="str">
        <f>IF($F973&lt;&gt;"", SUMIFS('B. Expenditures'!G$20:G$1002, 'B. Expenditures'!$C$20:$C$1002, 'High Growth Expenses'!$F973), "")</f>
        <v/>
      </c>
      <c r="J973" s="16" t="str">
        <f t="shared" si="14"/>
        <v/>
      </c>
    </row>
    <row r="974" spans="2:10" x14ac:dyDescent="0.35">
      <c r="B974" s="34" t="str">
        <f>IFERROR(INDEX('B. Expenditures'!$C$20:$D$1002, MATCH('High Growth Expenses'!$C974, 'B. Expenditures'!$D$20:$D$1002, 0), MATCH('High Growth Expenses'!$B$17, 'B. Expenditures'!$C$19:$D$19, 0)), "")</f>
        <v/>
      </c>
      <c r="C974" s="34"/>
      <c r="D974" s="16" t="s">
        <v>29</v>
      </c>
      <c r="F974" s="41"/>
      <c r="G974" s="42" t="str">
        <f>IF($F974&lt;&gt;"", SUMIFS('B. Expenditures'!E$20:E$1002, 'B. Expenditures'!$C$20:$C$1002, 'High Growth Expenses'!$F974), "")</f>
        <v/>
      </c>
      <c r="H974" s="14" t="str">
        <f>IF($F974&lt;&gt;"", SUMIFS('B. Expenditures'!F$20:F$1002, 'B. Expenditures'!$C$20:$C$1002, 'High Growth Expenses'!$F974), "")</f>
        <v/>
      </c>
      <c r="I974" s="14" t="str">
        <f>IF($F974&lt;&gt;"", SUMIFS('B. Expenditures'!G$20:G$1002, 'B. Expenditures'!$C$20:$C$1002, 'High Growth Expenses'!$F974), "")</f>
        <v/>
      </c>
      <c r="J974" s="16" t="str">
        <f t="shared" si="14"/>
        <v/>
      </c>
    </row>
    <row r="975" spans="2:10" x14ac:dyDescent="0.35">
      <c r="B975" s="34" t="str">
        <f>IFERROR(INDEX('B. Expenditures'!$C$20:$D$1002, MATCH('High Growth Expenses'!$C975, 'B. Expenditures'!$D$20:$D$1002, 0), MATCH('High Growth Expenses'!$B$17, 'B. Expenditures'!$C$19:$D$19, 0)), "")</f>
        <v/>
      </c>
      <c r="C975" s="34"/>
      <c r="D975" s="16" t="s">
        <v>29</v>
      </c>
      <c r="F975" s="41"/>
      <c r="G975" s="42" t="str">
        <f>IF($F975&lt;&gt;"", SUMIFS('B. Expenditures'!E$20:E$1002, 'B. Expenditures'!$C$20:$C$1002, 'High Growth Expenses'!$F975), "")</f>
        <v/>
      </c>
      <c r="H975" s="14" t="str">
        <f>IF($F975&lt;&gt;"", SUMIFS('B. Expenditures'!F$20:F$1002, 'B. Expenditures'!$C$20:$C$1002, 'High Growth Expenses'!$F975), "")</f>
        <v/>
      </c>
      <c r="I975" s="14" t="str">
        <f>IF($F975&lt;&gt;"", SUMIFS('B. Expenditures'!G$20:G$1002, 'B. Expenditures'!$C$20:$C$1002, 'High Growth Expenses'!$F975), "")</f>
        <v/>
      </c>
      <c r="J975" s="16" t="str">
        <f t="shared" si="14"/>
        <v/>
      </c>
    </row>
    <row r="976" spans="2:10" x14ac:dyDescent="0.35">
      <c r="B976" s="34" t="str">
        <f>IFERROR(INDEX('B. Expenditures'!$C$20:$D$1002, MATCH('High Growth Expenses'!$C976, 'B. Expenditures'!$D$20:$D$1002, 0), MATCH('High Growth Expenses'!$B$17, 'B. Expenditures'!$C$19:$D$19, 0)), "")</f>
        <v/>
      </c>
      <c r="C976" s="34"/>
      <c r="D976" s="16" t="s">
        <v>29</v>
      </c>
      <c r="F976" s="41"/>
      <c r="G976" s="42" t="str">
        <f>IF($F976&lt;&gt;"", SUMIFS('B. Expenditures'!E$20:E$1002, 'B. Expenditures'!$C$20:$C$1002, 'High Growth Expenses'!$F976), "")</f>
        <v/>
      </c>
      <c r="H976" s="14" t="str">
        <f>IF($F976&lt;&gt;"", SUMIFS('B. Expenditures'!F$20:F$1002, 'B. Expenditures'!$C$20:$C$1002, 'High Growth Expenses'!$F976), "")</f>
        <v/>
      </c>
      <c r="I976" s="14" t="str">
        <f>IF($F976&lt;&gt;"", SUMIFS('B. Expenditures'!G$20:G$1002, 'B. Expenditures'!$C$20:$C$1002, 'High Growth Expenses'!$F976), "")</f>
        <v/>
      </c>
      <c r="J976" s="16" t="str">
        <f t="shared" si="14"/>
        <v/>
      </c>
    </row>
    <row r="977" spans="2:10" x14ac:dyDescent="0.35">
      <c r="B977" s="34" t="str">
        <f>IFERROR(INDEX('B. Expenditures'!$C$20:$D$1002, MATCH('High Growth Expenses'!$C977, 'B. Expenditures'!$D$20:$D$1002, 0), MATCH('High Growth Expenses'!$B$17, 'B. Expenditures'!$C$19:$D$19, 0)), "")</f>
        <v/>
      </c>
      <c r="C977" s="34"/>
      <c r="D977" s="16" t="s">
        <v>29</v>
      </c>
      <c r="F977" s="41"/>
      <c r="G977" s="42" t="str">
        <f>IF($F977&lt;&gt;"", SUMIFS('B. Expenditures'!E$20:E$1002, 'B. Expenditures'!$C$20:$C$1002, 'High Growth Expenses'!$F977), "")</f>
        <v/>
      </c>
      <c r="H977" s="14" t="str">
        <f>IF($F977&lt;&gt;"", SUMIFS('B. Expenditures'!F$20:F$1002, 'B. Expenditures'!$C$20:$C$1002, 'High Growth Expenses'!$F977), "")</f>
        <v/>
      </c>
      <c r="I977" s="14" t="str">
        <f>IF($F977&lt;&gt;"", SUMIFS('B. Expenditures'!G$20:G$1002, 'B. Expenditures'!$C$20:$C$1002, 'High Growth Expenses'!$F977), "")</f>
        <v/>
      </c>
      <c r="J977" s="16" t="str">
        <f t="shared" si="14"/>
        <v/>
      </c>
    </row>
    <row r="978" spans="2:10" x14ac:dyDescent="0.35">
      <c r="B978" s="34" t="str">
        <f>IFERROR(INDEX('B. Expenditures'!$C$20:$D$1002, MATCH('High Growth Expenses'!$C978, 'B. Expenditures'!$D$20:$D$1002, 0), MATCH('High Growth Expenses'!$B$17, 'B. Expenditures'!$C$19:$D$19, 0)), "")</f>
        <v/>
      </c>
      <c r="C978" s="34"/>
      <c r="D978" s="16" t="s">
        <v>29</v>
      </c>
      <c r="F978" s="41"/>
      <c r="G978" s="42" t="str">
        <f>IF($F978&lt;&gt;"", SUMIFS('B. Expenditures'!E$20:E$1002, 'B. Expenditures'!$C$20:$C$1002, 'High Growth Expenses'!$F978), "")</f>
        <v/>
      </c>
      <c r="H978" s="14" t="str">
        <f>IF($F978&lt;&gt;"", SUMIFS('B. Expenditures'!F$20:F$1002, 'B. Expenditures'!$C$20:$C$1002, 'High Growth Expenses'!$F978), "")</f>
        <v/>
      </c>
      <c r="I978" s="14" t="str">
        <f>IF($F978&lt;&gt;"", SUMIFS('B. Expenditures'!G$20:G$1002, 'B. Expenditures'!$C$20:$C$1002, 'High Growth Expenses'!$F978), "")</f>
        <v/>
      </c>
      <c r="J978" s="16" t="str">
        <f t="shared" ref="J978:J1000" si="15">IFERROR(RATE(2,,-G978,I978), "")</f>
        <v/>
      </c>
    </row>
    <row r="979" spans="2:10" x14ac:dyDescent="0.35">
      <c r="B979" s="34" t="str">
        <f>IFERROR(INDEX('B. Expenditures'!$C$20:$D$1002, MATCH('High Growth Expenses'!$C979, 'B. Expenditures'!$D$20:$D$1002, 0), MATCH('High Growth Expenses'!$B$17, 'B. Expenditures'!$C$19:$D$19, 0)), "")</f>
        <v/>
      </c>
      <c r="C979" s="34"/>
      <c r="D979" s="16" t="s">
        <v>29</v>
      </c>
      <c r="F979" s="41"/>
      <c r="G979" s="42" t="str">
        <f>IF($F979&lt;&gt;"", SUMIFS('B. Expenditures'!E$20:E$1002, 'B. Expenditures'!$C$20:$C$1002, 'High Growth Expenses'!$F979), "")</f>
        <v/>
      </c>
      <c r="H979" s="14" t="str">
        <f>IF($F979&lt;&gt;"", SUMIFS('B. Expenditures'!F$20:F$1002, 'B. Expenditures'!$C$20:$C$1002, 'High Growth Expenses'!$F979), "")</f>
        <v/>
      </c>
      <c r="I979" s="14" t="str">
        <f>IF($F979&lt;&gt;"", SUMIFS('B. Expenditures'!G$20:G$1002, 'B. Expenditures'!$C$20:$C$1002, 'High Growth Expenses'!$F979), "")</f>
        <v/>
      </c>
      <c r="J979" s="16" t="str">
        <f t="shared" si="15"/>
        <v/>
      </c>
    </row>
    <row r="980" spans="2:10" x14ac:dyDescent="0.35">
      <c r="B980" s="34" t="str">
        <f>IFERROR(INDEX('B. Expenditures'!$C$20:$D$1002, MATCH('High Growth Expenses'!$C980, 'B. Expenditures'!$D$20:$D$1002, 0), MATCH('High Growth Expenses'!$B$17, 'B. Expenditures'!$C$19:$D$19, 0)), "")</f>
        <v/>
      </c>
      <c r="C980" s="34"/>
      <c r="D980" s="16" t="s">
        <v>29</v>
      </c>
      <c r="F980" s="41"/>
      <c r="G980" s="42" t="str">
        <f>IF($F980&lt;&gt;"", SUMIFS('B. Expenditures'!E$20:E$1002, 'B. Expenditures'!$C$20:$C$1002, 'High Growth Expenses'!$F980), "")</f>
        <v/>
      </c>
      <c r="H980" s="14" t="str">
        <f>IF($F980&lt;&gt;"", SUMIFS('B. Expenditures'!F$20:F$1002, 'B. Expenditures'!$C$20:$C$1002, 'High Growth Expenses'!$F980), "")</f>
        <v/>
      </c>
      <c r="I980" s="14" t="str">
        <f>IF($F980&lt;&gt;"", SUMIFS('B. Expenditures'!G$20:G$1002, 'B. Expenditures'!$C$20:$C$1002, 'High Growth Expenses'!$F980), "")</f>
        <v/>
      </c>
      <c r="J980" s="16" t="str">
        <f t="shared" si="15"/>
        <v/>
      </c>
    </row>
    <row r="981" spans="2:10" x14ac:dyDescent="0.35">
      <c r="B981" s="34" t="str">
        <f>IFERROR(INDEX('B. Expenditures'!$C$20:$D$1002, MATCH('High Growth Expenses'!$C981, 'B. Expenditures'!$D$20:$D$1002, 0), MATCH('High Growth Expenses'!$B$17, 'B. Expenditures'!$C$19:$D$19, 0)), "")</f>
        <v/>
      </c>
      <c r="C981" s="34"/>
      <c r="D981" s="16" t="s">
        <v>29</v>
      </c>
      <c r="F981" s="41"/>
      <c r="G981" s="42" t="str">
        <f>IF($F981&lt;&gt;"", SUMIFS('B. Expenditures'!E$20:E$1002, 'B. Expenditures'!$C$20:$C$1002, 'High Growth Expenses'!$F981), "")</f>
        <v/>
      </c>
      <c r="H981" s="14" t="str">
        <f>IF($F981&lt;&gt;"", SUMIFS('B. Expenditures'!F$20:F$1002, 'B. Expenditures'!$C$20:$C$1002, 'High Growth Expenses'!$F981), "")</f>
        <v/>
      </c>
      <c r="I981" s="14" t="str">
        <f>IF($F981&lt;&gt;"", SUMIFS('B. Expenditures'!G$20:G$1002, 'B. Expenditures'!$C$20:$C$1002, 'High Growth Expenses'!$F981), "")</f>
        <v/>
      </c>
      <c r="J981" s="16" t="str">
        <f t="shared" si="15"/>
        <v/>
      </c>
    </row>
    <row r="982" spans="2:10" x14ac:dyDescent="0.35">
      <c r="B982" s="34" t="str">
        <f>IFERROR(INDEX('B. Expenditures'!$C$20:$D$1002, MATCH('High Growth Expenses'!$C982, 'B. Expenditures'!$D$20:$D$1002, 0), MATCH('High Growth Expenses'!$B$17, 'B. Expenditures'!$C$19:$D$19, 0)), "")</f>
        <v/>
      </c>
      <c r="C982" s="34"/>
      <c r="D982" s="16" t="s">
        <v>29</v>
      </c>
      <c r="F982" s="41"/>
      <c r="G982" s="42" t="str">
        <f>IF($F982&lt;&gt;"", SUMIFS('B. Expenditures'!E$20:E$1002, 'B. Expenditures'!$C$20:$C$1002, 'High Growth Expenses'!$F982), "")</f>
        <v/>
      </c>
      <c r="H982" s="14" t="str">
        <f>IF($F982&lt;&gt;"", SUMIFS('B. Expenditures'!F$20:F$1002, 'B. Expenditures'!$C$20:$C$1002, 'High Growth Expenses'!$F982), "")</f>
        <v/>
      </c>
      <c r="I982" s="14" t="str">
        <f>IF($F982&lt;&gt;"", SUMIFS('B. Expenditures'!G$20:G$1002, 'B. Expenditures'!$C$20:$C$1002, 'High Growth Expenses'!$F982), "")</f>
        <v/>
      </c>
      <c r="J982" s="16" t="str">
        <f t="shared" si="15"/>
        <v/>
      </c>
    </row>
    <row r="983" spans="2:10" x14ac:dyDescent="0.35">
      <c r="B983" s="34" t="str">
        <f>IFERROR(INDEX('B. Expenditures'!$C$20:$D$1002, MATCH('High Growth Expenses'!$C983, 'B. Expenditures'!$D$20:$D$1002, 0), MATCH('High Growth Expenses'!$B$17, 'B. Expenditures'!$C$19:$D$19, 0)), "")</f>
        <v/>
      </c>
      <c r="C983" s="34"/>
      <c r="D983" s="16" t="s">
        <v>29</v>
      </c>
      <c r="F983" s="41"/>
      <c r="G983" s="42" t="str">
        <f>IF($F983&lt;&gt;"", SUMIFS('B. Expenditures'!E$20:E$1002, 'B. Expenditures'!$C$20:$C$1002, 'High Growth Expenses'!$F983), "")</f>
        <v/>
      </c>
      <c r="H983" s="14" t="str">
        <f>IF($F983&lt;&gt;"", SUMIFS('B. Expenditures'!F$20:F$1002, 'B. Expenditures'!$C$20:$C$1002, 'High Growth Expenses'!$F983), "")</f>
        <v/>
      </c>
      <c r="I983" s="14" t="str">
        <f>IF($F983&lt;&gt;"", SUMIFS('B. Expenditures'!G$20:G$1002, 'B. Expenditures'!$C$20:$C$1002, 'High Growth Expenses'!$F983), "")</f>
        <v/>
      </c>
      <c r="J983" s="16" t="str">
        <f t="shared" si="15"/>
        <v/>
      </c>
    </row>
    <row r="984" spans="2:10" x14ac:dyDescent="0.35">
      <c r="B984" s="34" t="str">
        <f>IFERROR(INDEX('B. Expenditures'!$C$20:$D$1002, MATCH('High Growth Expenses'!$C984, 'B. Expenditures'!$D$20:$D$1002, 0), MATCH('High Growth Expenses'!$B$17, 'B. Expenditures'!$C$19:$D$19, 0)), "")</f>
        <v/>
      </c>
      <c r="C984" s="34"/>
      <c r="D984" s="16" t="s">
        <v>29</v>
      </c>
      <c r="F984" s="41"/>
      <c r="G984" s="42" t="str">
        <f>IF($F984&lt;&gt;"", SUMIFS('B. Expenditures'!E$20:E$1002, 'B. Expenditures'!$C$20:$C$1002, 'High Growth Expenses'!$F984), "")</f>
        <v/>
      </c>
      <c r="H984" s="14" t="str">
        <f>IF($F984&lt;&gt;"", SUMIFS('B. Expenditures'!F$20:F$1002, 'B. Expenditures'!$C$20:$C$1002, 'High Growth Expenses'!$F984), "")</f>
        <v/>
      </c>
      <c r="I984" s="14" t="str">
        <f>IF($F984&lt;&gt;"", SUMIFS('B. Expenditures'!G$20:G$1002, 'B. Expenditures'!$C$20:$C$1002, 'High Growth Expenses'!$F984), "")</f>
        <v/>
      </c>
      <c r="J984" s="16" t="str">
        <f t="shared" si="15"/>
        <v/>
      </c>
    </row>
    <row r="985" spans="2:10" x14ac:dyDescent="0.35">
      <c r="B985" s="34" t="str">
        <f>IFERROR(INDEX('B. Expenditures'!$C$20:$D$1002, MATCH('High Growth Expenses'!$C985, 'B. Expenditures'!$D$20:$D$1002, 0), MATCH('High Growth Expenses'!$B$17, 'B. Expenditures'!$C$19:$D$19, 0)), "")</f>
        <v/>
      </c>
      <c r="C985" s="34"/>
      <c r="D985" s="16" t="s">
        <v>29</v>
      </c>
      <c r="F985" s="41"/>
      <c r="G985" s="42" t="str">
        <f>IF($F985&lt;&gt;"", SUMIFS('B. Expenditures'!E$20:E$1002, 'B. Expenditures'!$C$20:$C$1002, 'High Growth Expenses'!$F985), "")</f>
        <v/>
      </c>
      <c r="H985" s="14" t="str">
        <f>IF($F985&lt;&gt;"", SUMIFS('B. Expenditures'!F$20:F$1002, 'B. Expenditures'!$C$20:$C$1002, 'High Growth Expenses'!$F985), "")</f>
        <v/>
      </c>
      <c r="I985" s="14" t="str">
        <f>IF($F985&lt;&gt;"", SUMIFS('B. Expenditures'!G$20:G$1002, 'B. Expenditures'!$C$20:$C$1002, 'High Growth Expenses'!$F985), "")</f>
        <v/>
      </c>
      <c r="J985" s="16" t="str">
        <f t="shared" si="15"/>
        <v/>
      </c>
    </row>
    <row r="986" spans="2:10" x14ac:dyDescent="0.35">
      <c r="B986" s="34" t="str">
        <f>IFERROR(INDEX('B. Expenditures'!$C$20:$D$1002, MATCH('High Growth Expenses'!$C986, 'B. Expenditures'!$D$20:$D$1002, 0), MATCH('High Growth Expenses'!$B$17, 'B. Expenditures'!$C$19:$D$19, 0)), "")</f>
        <v/>
      </c>
      <c r="C986" s="34"/>
      <c r="D986" s="16" t="s">
        <v>29</v>
      </c>
      <c r="F986" s="41"/>
      <c r="G986" s="42" t="str">
        <f>IF($F986&lt;&gt;"", SUMIFS('B. Expenditures'!E$20:E$1002, 'B. Expenditures'!$C$20:$C$1002, 'High Growth Expenses'!$F986), "")</f>
        <v/>
      </c>
      <c r="H986" s="14" t="str">
        <f>IF($F986&lt;&gt;"", SUMIFS('B. Expenditures'!F$20:F$1002, 'B. Expenditures'!$C$20:$C$1002, 'High Growth Expenses'!$F986), "")</f>
        <v/>
      </c>
      <c r="I986" s="14" t="str">
        <f>IF($F986&lt;&gt;"", SUMIFS('B. Expenditures'!G$20:G$1002, 'B. Expenditures'!$C$20:$C$1002, 'High Growth Expenses'!$F986), "")</f>
        <v/>
      </c>
      <c r="J986" s="16" t="str">
        <f t="shared" si="15"/>
        <v/>
      </c>
    </row>
    <row r="987" spans="2:10" x14ac:dyDescent="0.35">
      <c r="B987" s="34" t="str">
        <f>IFERROR(INDEX('B. Expenditures'!$C$20:$D$1002, MATCH('High Growth Expenses'!$C987, 'B. Expenditures'!$D$20:$D$1002, 0), MATCH('High Growth Expenses'!$B$17, 'B. Expenditures'!$C$19:$D$19, 0)), "")</f>
        <v/>
      </c>
      <c r="C987" s="34"/>
      <c r="D987" s="16" t="s">
        <v>29</v>
      </c>
      <c r="F987" s="41"/>
      <c r="G987" s="42" t="str">
        <f>IF($F987&lt;&gt;"", SUMIFS('B. Expenditures'!E$20:E$1002, 'B. Expenditures'!$C$20:$C$1002, 'High Growth Expenses'!$F987), "")</f>
        <v/>
      </c>
      <c r="H987" s="14" t="str">
        <f>IF($F987&lt;&gt;"", SUMIFS('B. Expenditures'!F$20:F$1002, 'B. Expenditures'!$C$20:$C$1002, 'High Growth Expenses'!$F987), "")</f>
        <v/>
      </c>
      <c r="I987" s="14" t="str">
        <f>IF($F987&lt;&gt;"", SUMIFS('B. Expenditures'!G$20:G$1002, 'B. Expenditures'!$C$20:$C$1002, 'High Growth Expenses'!$F987), "")</f>
        <v/>
      </c>
      <c r="J987" s="16" t="str">
        <f t="shared" si="15"/>
        <v/>
      </c>
    </row>
    <row r="988" spans="2:10" x14ac:dyDescent="0.35">
      <c r="B988" s="34" t="str">
        <f>IFERROR(INDEX('B. Expenditures'!$C$20:$D$1002, MATCH('High Growth Expenses'!$C988, 'B. Expenditures'!$D$20:$D$1002, 0), MATCH('High Growth Expenses'!$B$17, 'B. Expenditures'!$C$19:$D$19, 0)), "")</f>
        <v/>
      </c>
      <c r="C988" s="34"/>
      <c r="D988" s="16" t="s">
        <v>29</v>
      </c>
      <c r="F988" s="41"/>
      <c r="G988" s="42" t="str">
        <f>IF($F988&lt;&gt;"", SUMIFS('B. Expenditures'!E$20:E$1002, 'B. Expenditures'!$C$20:$C$1002, 'High Growth Expenses'!$F988), "")</f>
        <v/>
      </c>
      <c r="H988" s="14" t="str">
        <f>IF($F988&lt;&gt;"", SUMIFS('B. Expenditures'!F$20:F$1002, 'B. Expenditures'!$C$20:$C$1002, 'High Growth Expenses'!$F988), "")</f>
        <v/>
      </c>
      <c r="I988" s="14" t="str">
        <f>IF($F988&lt;&gt;"", SUMIFS('B. Expenditures'!G$20:G$1002, 'B. Expenditures'!$C$20:$C$1002, 'High Growth Expenses'!$F988), "")</f>
        <v/>
      </c>
      <c r="J988" s="16" t="str">
        <f t="shared" si="15"/>
        <v/>
      </c>
    </row>
    <row r="989" spans="2:10" x14ac:dyDescent="0.35">
      <c r="B989" s="34" t="str">
        <f>IFERROR(INDEX('B. Expenditures'!$C$20:$D$1002, MATCH('High Growth Expenses'!$C989, 'B. Expenditures'!$D$20:$D$1002, 0), MATCH('High Growth Expenses'!$B$17, 'B. Expenditures'!$C$19:$D$19, 0)), "")</f>
        <v/>
      </c>
      <c r="C989" s="34"/>
      <c r="D989" s="16" t="s">
        <v>29</v>
      </c>
      <c r="F989" s="41"/>
      <c r="G989" s="42" t="str">
        <f>IF($F989&lt;&gt;"", SUMIFS('B. Expenditures'!E$20:E$1002, 'B. Expenditures'!$C$20:$C$1002, 'High Growth Expenses'!$F989), "")</f>
        <v/>
      </c>
      <c r="H989" s="14" t="str">
        <f>IF($F989&lt;&gt;"", SUMIFS('B. Expenditures'!F$20:F$1002, 'B. Expenditures'!$C$20:$C$1002, 'High Growth Expenses'!$F989), "")</f>
        <v/>
      </c>
      <c r="I989" s="14" t="str">
        <f>IF($F989&lt;&gt;"", SUMIFS('B. Expenditures'!G$20:G$1002, 'B. Expenditures'!$C$20:$C$1002, 'High Growth Expenses'!$F989), "")</f>
        <v/>
      </c>
      <c r="J989" s="16" t="str">
        <f t="shared" si="15"/>
        <v/>
      </c>
    </row>
    <row r="990" spans="2:10" x14ac:dyDescent="0.35">
      <c r="B990" s="34" t="str">
        <f>IFERROR(INDEX('B. Expenditures'!$C$20:$D$1002, MATCH('High Growth Expenses'!$C990, 'B. Expenditures'!$D$20:$D$1002, 0), MATCH('High Growth Expenses'!$B$17, 'B. Expenditures'!$C$19:$D$19, 0)), "")</f>
        <v/>
      </c>
      <c r="C990" s="34"/>
      <c r="D990" s="16" t="s">
        <v>29</v>
      </c>
      <c r="F990" s="41"/>
      <c r="G990" s="42" t="str">
        <f>IF($F990&lt;&gt;"", SUMIFS('B. Expenditures'!E$20:E$1002, 'B. Expenditures'!$C$20:$C$1002, 'High Growth Expenses'!$F990), "")</f>
        <v/>
      </c>
      <c r="H990" s="14" t="str">
        <f>IF($F990&lt;&gt;"", SUMIFS('B. Expenditures'!F$20:F$1002, 'B. Expenditures'!$C$20:$C$1002, 'High Growth Expenses'!$F990), "")</f>
        <v/>
      </c>
      <c r="I990" s="14" t="str">
        <f>IF($F990&lt;&gt;"", SUMIFS('B. Expenditures'!G$20:G$1002, 'B. Expenditures'!$C$20:$C$1002, 'High Growth Expenses'!$F990), "")</f>
        <v/>
      </c>
      <c r="J990" s="16" t="str">
        <f t="shared" si="15"/>
        <v/>
      </c>
    </row>
    <row r="991" spans="2:10" x14ac:dyDescent="0.35">
      <c r="B991" s="34" t="str">
        <f>IFERROR(INDEX('B. Expenditures'!$C$20:$D$1002, MATCH('High Growth Expenses'!$C991, 'B. Expenditures'!$D$20:$D$1002, 0), MATCH('High Growth Expenses'!$B$17, 'B. Expenditures'!$C$19:$D$19, 0)), "")</f>
        <v/>
      </c>
      <c r="C991" s="34"/>
      <c r="D991" s="16" t="s">
        <v>29</v>
      </c>
      <c r="F991" s="41"/>
      <c r="G991" s="42" t="str">
        <f>IF($F991&lt;&gt;"", SUMIFS('B. Expenditures'!E$20:E$1002, 'B. Expenditures'!$C$20:$C$1002, 'High Growth Expenses'!$F991), "")</f>
        <v/>
      </c>
      <c r="H991" s="14" t="str">
        <f>IF($F991&lt;&gt;"", SUMIFS('B. Expenditures'!F$20:F$1002, 'B. Expenditures'!$C$20:$C$1002, 'High Growth Expenses'!$F991), "")</f>
        <v/>
      </c>
      <c r="I991" s="14" t="str">
        <f>IF($F991&lt;&gt;"", SUMIFS('B. Expenditures'!G$20:G$1002, 'B. Expenditures'!$C$20:$C$1002, 'High Growth Expenses'!$F991), "")</f>
        <v/>
      </c>
      <c r="J991" s="16" t="str">
        <f t="shared" si="15"/>
        <v/>
      </c>
    </row>
    <row r="992" spans="2:10" x14ac:dyDescent="0.35">
      <c r="B992" s="34" t="str">
        <f>IFERROR(INDEX('B. Expenditures'!$C$20:$D$1002, MATCH('High Growth Expenses'!$C992, 'B. Expenditures'!$D$20:$D$1002, 0), MATCH('High Growth Expenses'!$B$17, 'B. Expenditures'!$C$19:$D$19, 0)), "")</f>
        <v/>
      </c>
      <c r="C992" s="34"/>
      <c r="D992" s="16" t="s">
        <v>29</v>
      </c>
      <c r="F992" s="41"/>
      <c r="G992" s="42" t="str">
        <f>IF($F992&lt;&gt;"", SUMIFS('B. Expenditures'!E$20:E$1002, 'B. Expenditures'!$C$20:$C$1002, 'High Growth Expenses'!$F992), "")</f>
        <v/>
      </c>
      <c r="H992" s="14" t="str">
        <f>IF($F992&lt;&gt;"", SUMIFS('B. Expenditures'!F$20:F$1002, 'B. Expenditures'!$C$20:$C$1002, 'High Growth Expenses'!$F992), "")</f>
        <v/>
      </c>
      <c r="I992" s="14" t="str">
        <f>IF($F992&lt;&gt;"", SUMIFS('B. Expenditures'!G$20:G$1002, 'B. Expenditures'!$C$20:$C$1002, 'High Growth Expenses'!$F992), "")</f>
        <v/>
      </c>
      <c r="J992" s="16" t="str">
        <f t="shared" si="15"/>
        <v/>
      </c>
    </row>
    <row r="993" spans="2:10" x14ac:dyDescent="0.35">
      <c r="B993" s="34" t="str">
        <f>IFERROR(INDEX('B. Expenditures'!$C$20:$D$1002, MATCH('High Growth Expenses'!$C993, 'B. Expenditures'!$D$20:$D$1002, 0), MATCH('High Growth Expenses'!$B$17, 'B. Expenditures'!$C$19:$D$19, 0)), "")</f>
        <v/>
      </c>
      <c r="C993" s="34"/>
      <c r="D993" s="16" t="s">
        <v>29</v>
      </c>
      <c r="F993" s="41"/>
      <c r="G993" s="42" t="str">
        <f>IF($F993&lt;&gt;"", SUMIFS('B. Expenditures'!E$20:E$1002, 'B. Expenditures'!$C$20:$C$1002, 'High Growth Expenses'!$F993), "")</f>
        <v/>
      </c>
      <c r="H993" s="14" t="str">
        <f>IF($F993&lt;&gt;"", SUMIFS('B. Expenditures'!F$20:F$1002, 'B. Expenditures'!$C$20:$C$1002, 'High Growth Expenses'!$F993), "")</f>
        <v/>
      </c>
      <c r="I993" s="14" t="str">
        <f>IF($F993&lt;&gt;"", SUMIFS('B. Expenditures'!G$20:G$1002, 'B. Expenditures'!$C$20:$C$1002, 'High Growth Expenses'!$F993), "")</f>
        <v/>
      </c>
      <c r="J993" s="16" t="str">
        <f t="shared" si="15"/>
        <v/>
      </c>
    </row>
    <row r="994" spans="2:10" x14ac:dyDescent="0.35">
      <c r="B994" s="34" t="str">
        <f>IFERROR(INDEX('B. Expenditures'!$C$20:$D$1002, MATCH('High Growth Expenses'!$C994, 'B. Expenditures'!$D$20:$D$1002, 0), MATCH('High Growth Expenses'!$B$17, 'B. Expenditures'!$C$19:$D$19, 0)), "")</f>
        <v/>
      </c>
      <c r="C994" s="34"/>
      <c r="D994" s="16" t="s">
        <v>29</v>
      </c>
      <c r="F994" s="41"/>
      <c r="G994" s="42" t="str">
        <f>IF($F994&lt;&gt;"", SUMIFS('B. Expenditures'!E$20:E$1002, 'B. Expenditures'!$C$20:$C$1002, 'High Growth Expenses'!$F994), "")</f>
        <v/>
      </c>
      <c r="H994" s="14" t="str">
        <f>IF($F994&lt;&gt;"", SUMIFS('B. Expenditures'!F$20:F$1002, 'B. Expenditures'!$C$20:$C$1002, 'High Growth Expenses'!$F994), "")</f>
        <v/>
      </c>
      <c r="I994" s="14" t="str">
        <f>IF($F994&lt;&gt;"", SUMIFS('B. Expenditures'!G$20:G$1002, 'B. Expenditures'!$C$20:$C$1002, 'High Growth Expenses'!$F994), "")</f>
        <v/>
      </c>
      <c r="J994" s="16" t="str">
        <f t="shared" si="15"/>
        <v/>
      </c>
    </row>
    <row r="995" spans="2:10" x14ac:dyDescent="0.35">
      <c r="B995" s="34" t="str">
        <f>IFERROR(INDEX('B. Expenditures'!$C$20:$D$1002, MATCH('High Growth Expenses'!$C995, 'B. Expenditures'!$D$20:$D$1002, 0), MATCH('High Growth Expenses'!$B$17, 'B. Expenditures'!$C$19:$D$19, 0)), "")</f>
        <v/>
      </c>
      <c r="C995" s="34"/>
      <c r="D995" s="16" t="s">
        <v>29</v>
      </c>
      <c r="F995" s="41"/>
      <c r="G995" s="42" t="str">
        <f>IF($F995&lt;&gt;"", SUMIFS('B. Expenditures'!E$20:E$1002, 'B. Expenditures'!$C$20:$C$1002, 'High Growth Expenses'!$F995), "")</f>
        <v/>
      </c>
      <c r="H995" s="14" t="str">
        <f>IF($F995&lt;&gt;"", SUMIFS('B. Expenditures'!F$20:F$1002, 'B. Expenditures'!$C$20:$C$1002, 'High Growth Expenses'!$F995), "")</f>
        <v/>
      </c>
      <c r="I995" s="14" t="str">
        <f>IF($F995&lt;&gt;"", SUMIFS('B. Expenditures'!G$20:G$1002, 'B. Expenditures'!$C$20:$C$1002, 'High Growth Expenses'!$F995), "")</f>
        <v/>
      </c>
      <c r="J995" s="16" t="str">
        <f t="shared" si="15"/>
        <v/>
      </c>
    </row>
    <row r="996" spans="2:10" x14ac:dyDescent="0.35">
      <c r="B996" s="34" t="str">
        <f>IFERROR(INDEX('B. Expenditures'!$C$20:$D$1002, MATCH('High Growth Expenses'!$C996, 'B. Expenditures'!$D$20:$D$1002, 0), MATCH('High Growth Expenses'!$B$17, 'B. Expenditures'!$C$19:$D$19, 0)), "")</f>
        <v/>
      </c>
      <c r="C996" s="34"/>
      <c r="D996" s="16" t="s">
        <v>29</v>
      </c>
      <c r="F996" s="41"/>
      <c r="G996" s="42" t="str">
        <f>IF($F996&lt;&gt;"", SUMIFS('B. Expenditures'!E$20:E$1002, 'B. Expenditures'!$C$20:$C$1002, 'High Growth Expenses'!$F996), "")</f>
        <v/>
      </c>
      <c r="H996" s="14" t="str">
        <f>IF($F996&lt;&gt;"", SUMIFS('B. Expenditures'!F$20:F$1002, 'B. Expenditures'!$C$20:$C$1002, 'High Growth Expenses'!$F996), "")</f>
        <v/>
      </c>
      <c r="I996" s="14" t="str">
        <f>IF($F996&lt;&gt;"", SUMIFS('B. Expenditures'!G$20:G$1002, 'B. Expenditures'!$C$20:$C$1002, 'High Growth Expenses'!$F996), "")</f>
        <v/>
      </c>
      <c r="J996" s="16" t="str">
        <f t="shared" si="15"/>
        <v/>
      </c>
    </row>
    <row r="997" spans="2:10" x14ac:dyDescent="0.35">
      <c r="B997" s="34" t="str">
        <f>IFERROR(INDEX('B. Expenditures'!$C$20:$D$1002, MATCH('High Growth Expenses'!$C997, 'B. Expenditures'!$D$20:$D$1002, 0), MATCH('High Growth Expenses'!$B$17, 'B. Expenditures'!$C$19:$D$19, 0)), "")</f>
        <v/>
      </c>
      <c r="C997" s="34"/>
      <c r="D997" s="16" t="s">
        <v>29</v>
      </c>
      <c r="F997" s="41"/>
      <c r="G997" s="42" t="str">
        <f>IF($F997&lt;&gt;"", SUMIFS('B. Expenditures'!E$20:E$1002, 'B. Expenditures'!$C$20:$C$1002, 'High Growth Expenses'!$F997), "")</f>
        <v/>
      </c>
      <c r="H997" s="14" t="str">
        <f>IF($F997&lt;&gt;"", SUMIFS('B. Expenditures'!F$20:F$1002, 'B. Expenditures'!$C$20:$C$1002, 'High Growth Expenses'!$F997), "")</f>
        <v/>
      </c>
      <c r="I997" s="14" t="str">
        <f>IF($F997&lt;&gt;"", SUMIFS('B. Expenditures'!G$20:G$1002, 'B. Expenditures'!$C$20:$C$1002, 'High Growth Expenses'!$F997), "")</f>
        <v/>
      </c>
      <c r="J997" s="16" t="str">
        <f t="shared" si="15"/>
        <v/>
      </c>
    </row>
    <row r="998" spans="2:10" x14ac:dyDescent="0.35">
      <c r="B998" s="34" t="str">
        <f>IFERROR(INDEX('B. Expenditures'!$C$20:$D$1002, MATCH('High Growth Expenses'!$C998, 'B. Expenditures'!$D$20:$D$1002, 0), MATCH('High Growth Expenses'!$B$17, 'B. Expenditures'!$C$19:$D$19, 0)), "")</f>
        <v/>
      </c>
      <c r="C998" s="34"/>
      <c r="D998" s="16" t="s">
        <v>29</v>
      </c>
      <c r="F998" s="41"/>
      <c r="G998" s="42" t="str">
        <f>IF($F998&lt;&gt;"", SUMIFS('B. Expenditures'!E$20:E$1002, 'B. Expenditures'!$C$20:$C$1002, 'High Growth Expenses'!$F998), "")</f>
        <v/>
      </c>
      <c r="H998" s="14" t="str">
        <f>IF($F998&lt;&gt;"", SUMIFS('B. Expenditures'!F$20:F$1002, 'B. Expenditures'!$C$20:$C$1002, 'High Growth Expenses'!$F998), "")</f>
        <v/>
      </c>
      <c r="I998" s="14" t="str">
        <f>IF($F998&lt;&gt;"", SUMIFS('B. Expenditures'!G$20:G$1002, 'B. Expenditures'!$C$20:$C$1002, 'High Growth Expenses'!$F998), "")</f>
        <v/>
      </c>
      <c r="J998" s="16" t="str">
        <f t="shared" si="15"/>
        <v/>
      </c>
    </row>
    <row r="999" spans="2:10" x14ac:dyDescent="0.35">
      <c r="B999" s="34" t="str">
        <f>IFERROR(INDEX('B. Expenditures'!$C$20:$D$1002, MATCH('High Growth Expenses'!$C999, 'B. Expenditures'!$D$20:$D$1002, 0), MATCH('High Growth Expenses'!$B$17, 'B. Expenditures'!$C$19:$D$19, 0)), "")</f>
        <v/>
      </c>
      <c r="C999" s="34"/>
      <c r="D999" s="16" t="s">
        <v>29</v>
      </c>
      <c r="F999" s="41"/>
      <c r="G999" s="42" t="str">
        <f>IF($F999&lt;&gt;"", SUMIFS('B. Expenditures'!E$20:E$1002, 'B. Expenditures'!$C$20:$C$1002, 'High Growth Expenses'!$F999), "")</f>
        <v/>
      </c>
      <c r="H999" s="14" t="str">
        <f>IF($F999&lt;&gt;"", SUMIFS('B. Expenditures'!F$20:F$1002, 'B. Expenditures'!$C$20:$C$1002, 'High Growth Expenses'!$F999), "")</f>
        <v/>
      </c>
      <c r="I999" s="14" t="str">
        <f>IF($F999&lt;&gt;"", SUMIFS('B. Expenditures'!G$20:G$1002, 'B. Expenditures'!$C$20:$C$1002, 'High Growth Expenses'!$F999), "")</f>
        <v/>
      </c>
      <c r="J999" s="16" t="str">
        <f t="shared" si="15"/>
        <v/>
      </c>
    </row>
    <row r="1000" spans="2:10" x14ac:dyDescent="0.35">
      <c r="B1000" s="34" t="str">
        <f>IFERROR(INDEX('B. Expenditures'!$C$20:$D$1002, MATCH('High Growth Expenses'!$C1000, 'B. Expenditures'!$D$20:$D$1002, 0), MATCH('High Growth Expenses'!$B$17, 'B. Expenditures'!$C$19:$D$19, 0)), "")</f>
        <v/>
      </c>
      <c r="C1000" s="34"/>
      <c r="D1000" s="16" t="s">
        <v>29</v>
      </c>
      <c r="F1000" s="41"/>
      <c r="G1000" s="42" t="str">
        <f>IF($F1000&lt;&gt;"", SUMIFS('B. Expenditures'!E$20:E$1002, 'B. Expenditures'!$C$20:$C$1002, 'High Growth Expenses'!$F1000), "")</f>
        <v/>
      </c>
      <c r="H1000" s="14" t="str">
        <f>IF($F1000&lt;&gt;"", SUMIFS('B. Expenditures'!F$20:F$1002, 'B. Expenditures'!$C$20:$C$1002, 'High Growth Expenses'!$F1000), "")</f>
        <v/>
      </c>
      <c r="I1000" s="14" t="str">
        <f>IF($F1000&lt;&gt;"", SUMIFS('B. Expenditures'!G$20:G$1002, 'B. Expenditures'!$C$20:$C$1002, 'High Growth Expenses'!$F1000), "")</f>
        <v/>
      </c>
      <c r="J1000" s="16" t="str">
        <f t="shared" si="15"/>
        <v/>
      </c>
    </row>
    <row r="1001" spans="2:10" x14ac:dyDescent="0.35">
      <c r="C1001" t="s">
        <v>14</v>
      </c>
      <c r="D1001" t="s">
        <v>14</v>
      </c>
      <c r="F1001" t="s">
        <v>14</v>
      </c>
    </row>
  </sheetData>
  <sortState xmlns:xlrd2="http://schemas.microsoft.com/office/spreadsheetml/2017/richdata2" ref="N18:T1000">
    <sortCondition ref="T18:T1000"/>
  </sortState>
  <conditionalFormatting sqref="D18:D1000">
    <cfRule type="cellIs" dxfId="3" priority="5" operator="lessThan">
      <formula>$C$13</formula>
    </cfRule>
    <cfRule type="cellIs" dxfId="2" priority="6" operator="greaterThan">
      <formula>$C$13</formula>
    </cfRule>
  </conditionalFormatting>
  <conditionalFormatting sqref="J18:J1000">
    <cfRule type="cellIs" dxfId="1" priority="1" operator="lessThan">
      <formula>$C$13</formula>
    </cfRule>
    <cfRule type="cellIs" dxfId="0" priority="2" operator="greaterThan">
      <formula>$C$13</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Button 1">
              <controlPr defaultSize="0" print="0" autoFill="0" autoPict="0" macro="[0]!HiGrowth">
                <anchor moveWithCells="1" sizeWithCells="1">
                  <from>
                    <xdr:col>5</xdr:col>
                    <xdr:colOff>279400</xdr:colOff>
                    <xdr:row>2</xdr:row>
                    <xdr:rowOff>57150</xdr:rowOff>
                  </from>
                  <to>
                    <xdr:col>6</xdr:col>
                    <xdr:colOff>762000</xdr:colOff>
                    <xdr:row>4</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085085"/>
  </sheetPr>
  <dimension ref="B3:Q56"/>
  <sheetViews>
    <sheetView showGridLines="0" topLeftCell="A28" zoomScale="90" zoomScaleNormal="90" workbookViewId="0"/>
  </sheetViews>
  <sheetFormatPr defaultRowHeight="14.5" x14ac:dyDescent="0.35"/>
  <cols>
    <col min="2" max="2" width="27.26953125" bestFit="1" customWidth="1"/>
    <col min="3" max="5" width="10.7265625" customWidth="1"/>
    <col min="14" max="14" width="27.54296875" bestFit="1" customWidth="1"/>
    <col min="15" max="17" width="10.81640625" customWidth="1"/>
  </cols>
  <sheetData>
    <row r="3" ht="37.5" customHeight="1" x14ac:dyDescent="0.35"/>
    <row r="35" spans="2:17" x14ac:dyDescent="0.35">
      <c r="C35" s="68" t="s">
        <v>67</v>
      </c>
      <c r="D35" s="69"/>
      <c r="E35" s="70"/>
      <c r="O35" s="68" t="s">
        <v>67</v>
      </c>
      <c r="P35" s="69"/>
      <c r="Q35" s="70"/>
    </row>
    <row r="36" spans="2:17" x14ac:dyDescent="0.35">
      <c r="B36" s="172" t="s">
        <v>34</v>
      </c>
      <c r="C36" s="2">
        <f>'B. Expenditures'!E19</f>
        <v>2019</v>
      </c>
      <c r="D36" s="2">
        <f>'B. Expenditures'!F19</f>
        <v>2020</v>
      </c>
      <c r="E36" s="2">
        <f>'B. Expenditures'!G19</f>
        <v>2021</v>
      </c>
      <c r="N36" s="172" t="s">
        <v>19</v>
      </c>
      <c r="O36" s="62">
        <f>'High Growth Expenses'!G17</f>
        <v>2019</v>
      </c>
      <c r="P36" s="62">
        <f>'High Growth Expenses'!H17</f>
        <v>2020</v>
      </c>
      <c r="Q36" s="62">
        <f>'High Growth Expenses'!I17</f>
        <v>2021</v>
      </c>
    </row>
    <row r="37" spans="2:17" x14ac:dyDescent="0.35">
      <c r="B37" s="34" t="str">
        <f>'B. Expenditures'!D20</f>
        <v>School Administrative Salary</v>
      </c>
      <c r="C37" s="61" t="str">
        <f>IFERROR('B. Expenditures'!E20/'B. Expenditures'!E$13, "")</f>
        <v/>
      </c>
      <c r="D37" s="61" t="str">
        <f>IFERROR('B. Expenditures'!F20/'B. Expenditures'!F$13, "")</f>
        <v/>
      </c>
      <c r="E37" s="61" t="str">
        <f>IFERROR('B. Expenditures'!G20/'B. Expenditures'!G$13, "")</f>
        <v/>
      </c>
      <c r="N37" s="34" t="str">
        <f>'High Growth Expenses'!F18</f>
        <v>School Based Personnel</v>
      </c>
      <c r="O37" s="61" t="str">
        <f>IFERROR('High Growth Expenses'!G18/'B. Expenditures'!E$13, "")</f>
        <v/>
      </c>
      <c r="P37" s="61" t="str">
        <f>IFERROR('High Growth Expenses'!H18/'B. Expenditures'!F$13, "")</f>
        <v/>
      </c>
      <c r="Q37" s="61" t="str">
        <f>IFERROR('High Growth Expenses'!I18/'B. Expenditures'!G$13, "")</f>
        <v/>
      </c>
    </row>
    <row r="38" spans="2:17" x14ac:dyDescent="0.35">
      <c r="B38" s="34" t="str">
        <f>'B. Expenditures'!D21</f>
        <v>Operations Salary</v>
      </c>
      <c r="C38" s="61" t="str">
        <f>IFERROR('B. Expenditures'!E21/'B. Expenditures'!E$13, "")</f>
        <v/>
      </c>
      <c r="D38" s="61" t="str">
        <f>IFERROR('B. Expenditures'!F21/'B. Expenditures'!F$13, "")</f>
        <v/>
      </c>
      <c r="E38" s="61" t="str">
        <f>IFERROR('B. Expenditures'!G21/'B. Expenditures'!G$13, "")</f>
        <v/>
      </c>
      <c r="N38" s="34" t="str">
        <f>'High Growth Expenses'!F19</f>
        <v>Central Based Personnel</v>
      </c>
      <c r="O38" s="61" t="str">
        <f>IFERROR('High Growth Expenses'!G19/'B. Expenditures'!E$13, "")</f>
        <v/>
      </c>
      <c r="P38" s="61" t="str">
        <f>IFERROR('High Growth Expenses'!H19/'B. Expenditures'!F$13, "")</f>
        <v/>
      </c>
      <c r="Q38" s="61" t="str">
        <f>IFERROR('High Growth Expenses'!I19/'B. Expenditures'!G$13, "")</f>
        <v/>
      </c>
    </row>
    <row r="39" spans="2:17" x14ac:dyDescent="0.35">
      <c r="B39" s="34" t="str">
        <f>'B. Expenditures'!D22</f>
        <v>Security Salary</v>
      </c>
      <c r="C39" s="61" t="str">
        <f>IFERROR('B. Expenditures'!E22/'B. Expenditures'!E$13, "")</f>
        <v/>
      </c>
      <c r="D39" s="61" t="str">
        <f>IFERROR('B. Expenditures'!F22/'B. Expenditures'!F$13, "")</f>
        <v/>
      </c>
      <c r="E39" s="61" t="str">
        <f>IFERROR('B. Expenditures'!G22/'B. Expenditures'!G$13, "")</f>
        <v/>
      </c>
      <c r="N39" s="34" t="str">
        <f>'High Growth Expenses'!F20</f>
        <v>School Based Non-Personnel</v>
      </c>
      <c r="O39" s="61" t="str">
        <f>IFERROR('High Growth Expenses'!G20/'B. Expenditures'!E$13, "")</f>
        <v/>
      </c>
      <c r="P39" s="61" t="str">
        <f>IFERROR('High Growth Expenses'!H20/'B. Expenditures'!F$13, "")</f>
        <v/>
      </c>
      <c r="Q39" s="61" t="str">
        <f>IFERROR('High Growth Expenses'!I20/'B. Expenditures'!G$13, "")</f>
        <v/>
      </c>
    </row>
    <row r="40" spans="2:17" x14ac:dyDescent="0.35">
      <c r="B40" s="34" t="str">
        <f>'B. Expenditures'!D23</f>
        <v>Student Support Salary</v>
      </c>
      <c r="C40" s="61" t="str">
        <f>IFERROR('B. Expenditures'!E23/'B. Expenditures'!E$13, "")</f>
        <v/>
      </c>
      <c r="D40" s="61" t="str">
        <f>IFERROR('B. Expenditures'!F23/'B. Expenditures'!F$13, "")</f>
        <v/>
      </c>
      <c r="E40" s="61" t="str">
        <f>IFERROR('B. Expenditures'!G23/'B. Expenditures'!G$13, "")</f>
        <v/>
      </c>
      <c r="N40" s="34" t="str">
        <f>'High Growth Expenses'!F21</f>
        <v>Central Based Non-Personnel</v>
      </c>
      <c r="O40" s="61" t="str">
        <f>IFERROR('High Growth Expenses'!G21/'B. Expenditures'!E$13, "")</f>
        <v/>
      </c>
      <c r="P40" s="61" t="str">
        <f>IFERROR('High Growth Expenses'!H21/'B. Expenditures'!F$13, "")</f>
        <v/>
      </c>
      <c r="Q40" s="61" t="str">
        <f>IFERROR('High Growth Expenses'!I21/'B. Expenditures'!G$13, "")</f>
        <v/>
      </c>
    </row>
    <row r="41" spans="2:17" x14ac:dyDescent="0.35">
      <c r="B41" s="34" t="str">
        <f>'B. Expenditures'!D24</f>
        <v>Teachers Salary</v>
      </c>
      <c r="C41" s="61" t="str">
        <f>IFERROR('B. Expenditures'!E24/'B. Expenditures'!E$13, "")</f>
        <v/>
      </c>
      <c r="D41" s="61" t="str">
        <f>IFERROR('B. Expenditures'!F24/'B. Expenditures'!F$13, "")</f>
        <v/>
      </c>
      <c r="E41" s="61" t="str">
        <f>IFERROR('B. Expenditures'!G24/'B. Expenditures'!G$13, "")</f>
        <v/>
      </c>
      <c r="N41" s="34" t="str">
        <f>'High Growth Expenses'!F22</f>
        <v>Employee Benefits</v>
      </c>
      <c r="O41" s="61" t="str">
        <f>IFERROR('High Growth Expenses'!G22/'B. Expenditures'!E$13, "")</f>
        <v/>
      </c>
      <c r="P41" s="61" t="str">
        <f>IFERROR('High Growth Expenses'!H22/'B. Expenditures'!F$13, "")</f>
        <v/>
      </c>
      <c r="Q41" s="61" t="str">
        <f>IFERROR('High Growth Expenses'!I22/'B. Expenditures'!G$13, "")</f>
        <v/>
      </c>
    </row>
    <row r="42" spans="2:17" x14ac:dyDescent="0.35">
      <c r="B42" s="34" t="str">
        <f>'B. Expenditures'!D25</f>
        <v>Paraprofessionals Salary</v>
      </c>
      <c r="C42" s="61" t="str">
        <f>IFERROR('B. Expenditures'!E25/'B. Expenditures'!E$13, "")</f>
        <v/>
      </c>
      <c r="D42" s="61" t="str">
        <f>IFERROR('B. Expenditures'!F25/'B. Expenditures'!F$13, "")</f>
        <v/>
      </c>
      <c r="E42" s="61" t="str">
        <f>IFERROR('B. Expenditures'!G25/'B. Expenditures'!G$13, "")</f>
        <v/>
      </c>
      <c r="N42" s="34">
        <f>'High Growth Expenses'!F23</f>
        <v>0</v>
      </c>
      <c r="O42" s="61" t="str">
        <f>IFERROR('High Growth Expenses'!G23/'B. Expenditures'!E$13, "")</f>
        <v/>
      </c>
      <c r="P42" s="61" t="str">
        <f>IFERROR('High Growth Expenses'!H23/'B. Expenditures'!F$13, "")</f>
        <v/>
      </c>
      <c r="Q42" s="61" t="str">
        <f>IFERROR('High Growth Expenses'!I23/'B. Expenditures'!G$13, "")</f>
        <v/>
      </c>
    </row>
    <row r="43" spans="2:17" x14ac:dyDescent="0.35">
      <c r="B43" s="34" t="str">
        <f>'B. Expenditures'!D26</f>
        <v>Maintenance Salary</v>
      </c>
      <c r="C43" s="61" t="str">
        <f>IFERROR('B. Expenditures'!E26/'B. Expenditures'!E$13, "")</f>
        <v/>
      </c>
      <c r="D43" s="61" t="str">
        <f>IFERROR('B. Expenditures'!F26/'B. Expenditures'!F$13, "")</f>
        <v/>
      </c>
      <c r="E43" s="61" t="str">
        <f>IFERROR('B. Expenditures'!G26/'B. Expenditures'!G$13, "")</f>
        <v/>
      </c>
      <c r="N43" s="34">
        <f>'High Growth Expenses'!F24</f>
        <v>0</v>
      </c>
      <c r="O43" s="61" t="str">
        <f>IFERROR('High Growth Expenses'!G24/'B. Expenditures'!E$13, "")</f>
        <v/>
      </c>
      <c r="P43" s="61" t="str">
        <f>IFERROR('High Growth Expenses'!H24/'B. Expenditures'!F$13, "")</f>
        <v/>
      </c>
      <c r="Q43" s="61" t="str">
        <f>IFERROR('High Growth Expenses'!I24/'B. Expenditures'!G$13, "")</f>
        <v/>
      </c>
    </row>
    <row r="44" spans="2:17" x14ac:dyDescent="0.35">
      <c r="B44" s="34" t="str">
        <f>'B. Expenditures'!D27</f>
        <v>Central Administrative Salary</v>
      </c>
      <c r="C44" s="61" t="str">
        <f>IFERROR('B. Expenditures'!E27/'B. Expenditures'!E$13, "")</f>
        <v/>
      </c>
      <c r="D44" s="61" t="str">
        <f>IFERROR('B. Expenditures'!F27/'B. Expenditures'!F$13, "")</f>
        <v/>
      </c>
      <c r="E44" s="61" t="str">
        <f>IFERROR('B. Expenditures'!G27/'B. Expenditures'!G$13, "")</f>
        <v/>
      </c>
      <c r="N44" s="34">
        <f>'High Growth Expenses'!F25</f>
        <v>0</v>
      </c>
      <c r="O44" s="61" t="str">
        <f>IFERROR('High Growth Expenses'!G25/'B. Expenditures'!E$13, "")</f>
        <v/>
      </c>
      <c r="P44" s="61" t="str">
        <f>IFERROR('High Growth Expenses'!H25/'B. Expenditures'!F$13, "")</f>
        <v/>
      </c>
      <c r="Q44" s="61" t="str">
        <f>IFERROR('High Growth Expenses'!I25/'B. Expenditures'!G$13, "")</f>
        <v/>
      </c>
    </row>
    <row r="45" spans="2:17" x14ac:dyDescent="0.35">
      <c r="B45" s="34" t="str">
        <f>'B. Expenditures'!D28</f>
        <v>Leadership Salary</v>
      </c>
      <c r="C45" s="61" t="str">
        <f>IFERROR('B. Expenditures'!E28/'B. Expenditures'!E$13, "")</f>
        <v/>
      </c>
      <c r="D45" s="61" t="str">
        <f>IFERROR('B. Expenditures'!F28/'B. Expenditures'!F$13, "")</f>
        <v/>
      </c>
      <c r="E45" s="61" t="str">
        <f>IFERROR('B. Expenditures'!G28/'B. Expenditures'!G$13, "")</f>
        <v/>
      </c>
      <c r="N45" s="34">
        <f>'High Growth Expenses'!F26</f>
        <v>0</v>
      </c>
      <c r="O45" s="61" t="str">
        <f>IFERROR('High Growth Expenses'!G26/'B. Expenditures'!E$13, "")</f>
        <v/>
      </c>
      <c r="P45" s="61" t="str">
        <f>IFERROR('High Growth Expenses'!H26/'B. Expenditures'!F$13, "")</f>
        <v/>
      </c>
      <c r="Q45" s="61" t="str">
        <f>IFERROR('High Growth Expenses'!I26/'B. Expenditures'!G$13, "")</f>
        <v/>
      </c>
    </row>
    <row r="46" spans="2:17" x14ac:dyDescent="0.35">
      <c r="B46" s="34" t="str">
        <f>'B. Expenditures'!D29</f>
        <v>Supplies</v>
      </c>
      <c r="C46" s="61" t="str">
        <f>IFERROR('B. Expenditures'!E29/'B. Expenditures'!E$13, "")</f>
        <v/>
      </c>
      <c r="D46" s="61" t="str">
        <f>IFERROR('B. Expenditures'!F29/'B. Expenditures'!F$13, "")</f>
        <v/>
      </c>
      <c r="E46" s="61" t="str">
        <f>IFERROR('B. Expenditures'!G29/'B. Expenditures'!G$13, "")</f>
        <v/>
      </c>
      <c r="N46" s="34">
        <f>'High Growth Expenses'!F27</f>
        <v>0</v>
      </c>
      <c r="O46" s="61" t="str">
        <f>IFERROR('High Growth Expenses'!G27/'B. Expenditures'!E$13, "")</f>
        <v/>
      </c>
      <c r="P46" s="61" t="str">
        <f>IFERROR('High Growth Expenses'!H27/'B. Expenditures'!F$13, "")</f>
        <v/>
      </c>
      <c r="Q46" s="61" t="str">
        <f>IFERROR('High Growth Expenses'!I27/'B. Expenditures'!G$13, "")</f>
        <v/>
      </c>
    </row>
    <row r="47" spans="2:17" x14ac:dyDescent="0.35">
      <c r="B47" s="34" t="str">
        <f>'B. Expenditures'!D30</f>
        <v>Textbooks</v>
      </c>
      <c r="C47" s="61" t="str">
        <f>IFERROR('B. Expenditures'!E30/'B. Expenditures'!E$13, "")</f>
        <v/>
      </c>
      <c r="D47" s="61" t="str">
        <f>IFERROR('B. Expenditures'!F30/'B. Expenditures'!F$13, "")</f>
        <v/>
      </c>
      <c r="E47" s="61" t="str">
        <f>IFERROR('B. Expenditures'!G30/'B. Expenditures'!G$13, "")</f>
        <v/>
      </c>
    </row>
    <row r="48" spans="2:17" x14ac:dyDescent="0.35">
      <c r="B48" s="34" t="str">
        <f>'B. Expenditures'!D31</f>
        <v>School Technology</v>
      </c>
      <c r="C48" s="61" t="str">
        <f>IFERROR('B. Expenditures'!E31/'B. Expenditures'!E$13, "")</f>
        <v/>
      </c>
      <c r="D48" s="61" t="str">
        <f>IFERROR('B. Expenditures'!F31/'B. Expenditures'!F$13, "")</f>
        <v/>
      </c>
      <c r="E48" s="61" t="str">
        <f>IFERROR('B. Expenditures'!G31/'B. Expenditures'!G$13, "")</f>
        <v/>
      </c>
    </row>
    <row r="49" spans="2:5" x14ac:dyDescent="0.35">
      <c r="B49" s="34" t="str">
        <f>'B. Expenditures'!D32</f>
        <v>Buildings</v>
      </c>
      <c r="C49" s="61" t="str">
        <f>IFERROR('B. Expenditures'!E32/'B. Expenditures'!E$13, "")</f>
        <v/>
      </c>
      <c r="D49" s="61" t="str">
        <f>IFERROR('B. Expenditures'!F32/'B. Expenditures'!F$13, "")</f>
        <v/>
      </c>
      <c r="E49" s="61" t="str">
        <f>IFERROR('B. Expenditures'!G32/'B. Expenditures'!G$13, "")</f>
        <v/>
      </c>
    </row>
    <row r="50" spans="2:5" x14ac:dyDescent="0.35">
      <c r="B50" s="34" t="str">
        <f>'B. Expenditures'!D33</f>
        <v>Central Technology</v>
      </c>
      <c r="C50" s="61" t="str">
        <f>IFERROR('B. Expenditures'!E33/'B. Expenditures'!E$13, "")</f>
        <v/>
      </c>
      <c r="D50" s="61" t="str">
        <f>IFERROR('B. Expenditures'!F33/'B. Expenditures'!F$13, "")</f>
        <v/>
      </c>
      <c r="E50" s="61" t="str">
        <f>IFERROR('B. Expenditures'!G33/'B. Expenditures'!G$13, "")</f>
        <v/>
      </c>
    </row>
    <row r="51" spans="2:5" x14ac:dyDescent="0.35">
      <c r="B51" s="34" t="str">
        <f>'B. Expenditures'!D34</f>
        <v>Transportation</v>
      </c>
      <c r="C51" s="61" t="str">
        <f>IFERROR('B. Expenditures'!E34/'B. Expenditures'!E$13, "")</f>
        <v/>
      </c>
      <c r="D51" s="61" t="str">
        <f>IFERROR('B. Expenditures'!F34/'B. Expenditures'!F$13, "")</f>
        <v/>
      </c>
      <c r="E51" s="61" t="str">
        <f>IFERROR('B. Expenditures'!G34/'B. Expenditures'!G$13, "")</f>
        <v/>
      </c>
    </row>
    <row r="52" spans="2:5" x14ac:dyDescent="0.35">
      <c r="B52" s="34" t="str">
        <f>'B. Expenditures'!D35</f>
        <v>Food Services</v>
      </c>
      <c r="C52" s="61" t="str">
        <f>IFERROR('B. Expenditures'!E35/'B. Expenditures'!E$13, "")</f>
        <v/>
      </c>
      <c r="D52" s="61" t="str">
        <f>IFERROR('B. Expenditures'!F35/'B. Expenditures'!F$13, "")</f>
        <v/>
      </c>
      <c r="E52" s="61" t="str">
        <f>IFERROR('B. Expenditures'!G35/'B. Expenditures'!G$13, "")</f>
        <v/>
      </c>
    </row>
    <row r="53" spans="2:5" x14ac:dyDescent="0.35">
      <c r="B53" s="34" t="str">
        <f>'B. Expenditures'!D36</f>
        <v>Special Education</v>
      </c>
      <c r="C53" s="61" t="str">
        <f>IFERROR('B. Expenditures'!E36/'B. Expenditures'!E$13, "")</f>
        <v/>
      </c>
      <c r="D53" s="61" t="str">
        <f>IFERROR('B. Expenditures'!F36/'B. Expenditures'!F$13, "")</f>
        <v/>
      </c>
      <c r="E53" s="61" t="str">
        <f>IFERROR('B. Expenditures'!G36/'B. Expenditures'!G$13, "")</f>
        <v/>
      </c>
    </row>
    <row r="54" spans="2:5" x14ac:dyDescent="0.35">
      <c r="B54" s="34" t="str">
        <f>'B. Expenditures'!D37</f>
        <v>Retirement</v>
      </c>
      <c r="C54" s="61" t="str">
        <f>IFERROR('B. Expenditures'!E37/'B. Expenditures'!E$13, "")</f>
        <v/>
      </c>
      <c r="D54" s="61" t="str">
        <f>IFERROR('B. Expenditures'!F37/'B. Expenditures'!F$13, "")</f>
        <v/>
      </c>
      <c r="E54" s="61" t="str">
        <f>IFERROR('B. Expenditures'!G37/'B. Expenditures'!G$13, "")</f>
        <v/>
      </c>
    </row>
    <row r="55" spans="2:5" x14ac:dyDescent="0.35">
      <c r="B55" s="34" t="str">
        <f>'B. Expenditures'!D38</f>
        <v>Social Security</v>
      </c>
      <c r="C55" s="61" t="str">
        <f>IFERROR('B. Expenditures'!E38/'B. Expenditures'!E$13, "")</f>
        <v/>
      </c>
      <c r="D55" s="61" t="str">
        <f>IFERROR('B. Expenditures'!F38/'B. Expenditures'!F$13, "")</f>
        <v/>
      </c>
      <c r="E55" s="61" t="str">
        <f>IFERROR('B. Expenditures'!G38/'B. Expenditures'!G$13, "")</f>
        <v/>
      </c>
    </row>
    <row r="56" spans="2:5" x14ac:dyDescent="0.35">
      <c r="B56" s="34" t="str">
        <f>'B. Expenditures'!D39</f>
        <v>Health Insurance</v>
      </c>
      <c r="C56" s="61" t="str">
        <f>IFERROR('B. Expenditures'!E39/'B. Expenditures'!E$13, "")</f>
        <v/>
      </c>
      <c r="D56" s="61" t="str">
        <f>IFERROR('B. Expenditures'!F39/'B. Expenditures'!F$13, "")</f>
        <v/>
      </c>
      <c r="E56" s="61" t="str">
        <f>IFERROR('B. Expenditures'!G39/'B. Expenditures'!G$13, "")</f>
        <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Instructions</vt:lpstr>
      <vt:lpstr>Light Touch Projections</vt:lpstr>
      <vt:lpstr>A. Revenue</vt:lpstr>
      <vt:lpstr>B. Expenditures</vt:lpstr>
      <vt:lpstr>Sheet1</vt:lpstr>
      <vt:lpstr>C. Budget Summary</vt:lpstr>
      <vt:lpstr>High Growth Expenses</vt:lpstr>
      <vt:lpstr>Expenditure Graphs</vt:lpstr>
      <vt:lpstr>Guide - Input Exp.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Michael</dc:creator>
  <cp:lastModifiedBy>Carol MacLeod</cp:lastModifiedBy>
  <dcterms:created xsi:type="dcterms:W3CDTF">2014-04-16T02:57:10Z</dcterms:created>
  <dcterms:modified xsi:type="dcterms:W3CDTF">2022-04-20T21:42:35Z</dcterms:modified>
</cp:coreProperties>
</file>